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defaultThemeVersion="166925"/>
  <mc:AlternateContent xmlns:mc="http://schemas.openxmlformats.org/markup-compatibility/2006">
    <mc:Choice Requires="x15">
      <x15ac:absPath xmlns:x15ac="http://schemas.microsoft.com/office/spreadsheetml/2010/11/ac" url="C:\Users\idowu\Downloads\"/>
    </mc:Choice>
  </mc:AlternateContent>
  <xr:revisionPtr revIDLastSave="0" documentId="13_ncr:1_{E708D10F-2DEE-4BB3-9E09-4E3717F0258E}" xr6:coauthVersionLast="47" xr6:coauthVersionMax="47" xr10:uidLastSave="{00000000-0000-0000-0000-000000000000}"/>
  <bookViews>
    <workbookView xWindow="-108" yWindow="-108" windowWidth="23256" windowHeight="12576" xr2:uid="{00000000-000D-0000-FFFF-FFFF00000000}"/>
  </bookViews>
  <sheets>
    <sheet name="random_names_fossbytes (2)" sheetId="1" r:id="rId1"/>
  </sheets>
  <calcPr calcId="191029"/>
</workbook>
</file>

<file path=xl/calcChain.xml><?xml version="1.0" encoding="utf-8"?>
<calcChain xmlns="http://schemas.openxmlformats.org/spreadsheetml/2006/main">
  <c r="AB9" i="1" l="1"/>
  <c r="AB10" i="1"/>
  <c r="AB11" i="1"/>
  <c r="AB12" i="1"/>
  <c r="AB13" i="1"/>
  <c r="AB14" i="1"/>
  <c r="AB15" i="1"/>
  <c r="AB16" i="1"/>
  <c r="AB17" i="1"/>
  <c r="AB18" i="1"/>
  <c r="AB19" i="1"/>
  <c r="AB20" i="1"/>
  <c r="AB21" i="1"/>
  <c r="AB22" i="1"/>
  <c r="AB23" i="1"/>
  <c r="AB24" i="1"/>
  <c r="AB25" i="1"/>
  <c r="AB26" i="1"/>
  <c r="AB27" i="1"/>
  <c r="AB28" i="1"/>
  <c r="AB29" i="1"/>
  <c r="AB30" i="1"/>
  <c r="AB31" i="1"/>
  <c r="AB32" i="1"/>
  <c r="AB33" i="1"/>
  <c r="AB34" i="1"/>
  <c r="AB35" i="1"/>
  <c r="AB36" i="1"/>
  <c r="AB37" i="1"/>
  <c r="AB38" i="1"/>
  <c r="AB39" i="1"/>
  <c r="AB40" i="1"/>
  <c r="AB41" i="1"/>
  <c r="AB42" i="1"/>
  <c r="AB43" i="1"/>
  <c r="AB44" i="1"/>
  <c r="AB45" i="1"/>
  <c r="AB46" i="1"/>
  <c r="AB47" i="1"/>
  <c r="AB48" i="1"/>
  <c r="AB49" i="1"/>
  <c r="AB50" i="1"/>
  <c r="AB51" i="1"/>
  <c r="AB52" i="1"/>
  <c r="AB53" i="1"/>
  <c r="AB54" i="1"/>
  <c r="AB55" i="1"/>
  <c r="AB56" i="1"/>
  <c r="AB57" i="1"/>
  <c r="AB58" i="1"/>
  <c r="AB59" i="1"/>
  <c r="AB60" i="1"/>
  <c r="AB61" i="1"/>
  <c r="AB62" i="1"/>
  <c r="AB63" i="1"/>
  <c r="AB64" i="1"/>
  <c r="AB65" i="1"/>
  <c r="AB66" i="1"/>
  <c r="AB67" i="1"/>
  <c r="AB68" i="1"/>
  <c r="AB69" i="1"/>
  <c r="AB70" i="1"/>
  <c r="AB71" i="1"/>
  <c r="AB72" i="1"/>
  <c r="AB73" i="1"/>
  <c r="AB74" i="1"/>
  <c r="AB75" i="1"/>
  <c r="AB76" i="1"/>
  <c r="AB77" i="1"/>
  <c r="AB78" i="1"/>
  <c r="AB79" i="1"/>
  <c r="AB80" i="1"/>
  <c r="AB81" i="1"/>
  <c r="AB82" i="1"/>
  <c r="AB83" i="1"/>
  <c r="AB84" i="1"/>
  <c r="AB85" i="1"/>
  <c r="AB86" i="1"/>
  <c r="AB87" i="1"/>
  <c r="AB88" i="1"/>
  <c r="AB89" i="1"/>
  <c r="AB90" i="1"/>
  <c r="AB91" i="1"/>
  <c r="AB92" i="1"/>
  <c r="AB93" i="1"/>
  <c r="AB94" i="1"/>
  <c r="AB95" i="1"/>
  <c r="AB96" i="1"/>
  <c r="AB97" i="1"/>
  <c r="AB98" i="1"/>
  <c r="AB99" i="1"/>
  <c r="AB100" i="1"/>
  <c r="AB101" i="1"/>
  <c r="AB102" i="1"/>
  <c r="AB103" i="1"/>
  <c r="AB104" i="1"/>
  <c r="AB105" i="1"/>
  <c r="AB106" i="1"/>
  <c r="AB107" i="1"/>
  <c r="AB108" i="1"/>
  <c r="AB109" i="1"/>
  <c r="AB110" i="1"/>
  <c r="AB111" i="1"/>
  <c r="AB112" i="1"/>
  <c r="AB113" i="1"/>
  <c r="AB114" i="1"/>
  <c r="AB115" i="1"/>
  <c r="AB116" i="1"/>
  <c r="AB117" i="1"/>
  <c r="AB118" i="1"/>
  <c r="AB119" i="1"/>
  <c r="AB120" i="1"/>
  <c r="AB121" i="1"/>
  <c r="AB122" i="1"/>
  <c r="AB123" i="1"/>
  <c r="AB124" i="1"/>
  <c r="AB125" i="1"/>
  <c r="AB126" i="1"/>
  <c r="AB127" i="1"/>
  <c r="AB128" i="1"/>
  <c r="AB129" i="1"/>
  <c r="AB130" i="1"/>
  <c r="AB131" i="1"/>
  <c r="AB132" i="1"/>
  <c r="AB133" i="1"/>
  <c r="AB134" i="1"/>
  <c r="AB135" i="1"/>
  <c r="AB136" i="1"/>
  <c r="AB137" i="1"/>
  <c r="AB138" i="1"/>
  <c r="AB139" i="1"/>
  <c r="AB140" i="1"/>
  <c r="AB141" i="1"/>
  <c r="AB142" i="1"/>
  <c r="AB143" i="1"/>
  <c r="AB144" i="1"/>
  <c r="AB145" i="1"/>
  <c r="AB146" i="1"/>
  <c r="AB147" i="1"/>
  <c r="AB148" i="1"/>
  <c r="AB149" i="1"/>
  <c r="AB150" i="1"/>
  <c r="AB151" i="1"/>
  <c r="AB152" i="1"/>
  <c r="AB153" i="1"/>
  <c r="AB154" i="1"/>
  <c r="AB155" i="1"/>
  <c r="AB156" i="1"/>
  <c r="AB157" i="1"/>
  <c r="AB158" i="1"/>
  <c r="AB159" i="1"/>
  <c r="AB160" i="1"/>
  <c r="AB161" i="1"/>
  <c r="AB162" i="1"/>
  <c r="AB163" i="1"/>
  <c r="AB164" i="1"/>
  <c r="AB165" i="1"/>
  <c r="AB166" i="1"/>
  <c r="AB167" i="1"/>
  <c r="AB168" i="1"/>
  <c r="AB169" i="1"/>
  <c r="AB170" i="1"/>
  <c r="AB171" i="1"/>
  <c r="AB172" i="1"/>
  <c r="AB173" i="1"/>
  <c r="AB174" i="1"/>
  <c r="AB175" i="1"/>
  <c r="AB176" i="1"/>
  <c r="AB177" i="1"/>
  <c r="AB178" i="1"/>
  <c r="AB179" i="1"/>
  <c r="AB180" i="1"/>
  <c r="AB181" i="1"/>
  <c r="AB182" i="1"/>
  <c r="AB183" i="1"/>
  <c r="AB184" i="1"/>
  <c r="AB185" i="1"/>
  <c r="AB186" i="1"/>
  <c r="AB187" i="1"/>
  <c r="AB188" i="1"/>
  <c r="AB189" i="1"/>
  <c r="AB190" i="1"/>
  <c r="AB191" i="1"/>
  <c r="AB192" i="1"/>
  <c r="AB193" i="1"/>
  <c r="AB194" i="1"/>
  <c r="AB195" i="1"/>
  <c r="AB196" i="1"/>
  <c r="AB197" i="1"/>
  <c r="AB198" i="1"/>
  <c r="AB199" i="1"/>
  <c r="AB200" i="1"/>
  <c r="AB201" i="1"/>
  <c r="AB202" i="1"/>
  <c r="AB203" i="1"/>
  <c r="AB204" i="1"/>
  <c r="AB205" i="1"/>
  <c r="AB206" i="1"/>
  <c r="AB207" i="1"/>
  <c r="AB8" i="1"/>
  <c r="AA29" i="1"/>
  <c r="AA9" i="1"/>
  <c r="AA10" i="1"/>
  <c r="AA11" i="1"/>
  <c r="AA12" i="1"/>
  <c r="AA13" i="1"/>
  <c r="AA14" i="1"/>
  <c r="AA15" i="1"/>
  <c r="AA16" i="1"/>
  <c r="AA17" i="1"/>
  <c r="AA18" i="1"/>
  <c r="AA19" i="1"/>
  <c r="AA20" i="1"/>
  <c r="AA21" i="1"/>
  <c r="AA22" i="1"/>
  <c r="AA23" i="1"/>
  <c r="AA24" i="1"/>
  <c r="AA25" i="1"/>
  <c r="AA26" i="1"/>
  <c r="AA27" i="1"/>
  <c r="AA28" i="1"/>
  <c r="AA30" i="1"/>
  <c r="AA31" i="1"/>
  <c r="AA32" i="1"/>
  <c r="AA33" i="1"/>
  <c r="AA34" i="1"/>
  <c r="AA35" i="1"/>
  <c r="AA36" i="1"/>
  <c r="AA37" i="1"/>
  <c r="AA38" i="1"/>
  <c r="AA39" i="1"/>
  <c r="AA40" i="1"/>
  <c r="AA41" i="1"/>
  <c r="AA42" i="1"/>
  <c r="AA43" i="1"/>
  <c r="AA44" i="1"/>
  <c r="AA45" i="1"/>
  <c r="AA46" i="1"/>
  <c r="AA47" i="1"/>
  <c r="AA48" i="1"/>
  <c r="AA49" i="1"/>
  <c r="AA50" i="1"/>
  <c r="AA51" i="1"/>
  <c r="AA52" i="1"/>
  <c r="AA53" i="1"/>
  <c r="AA54" i="1"/>
  <c r="AA55" i="1"/>
  <c r="AA56" i="1"/>
  <c r="AA57" i="1"/>
  <c r="AA58" i="1"/>
  <c r="AA59" i="1"/>
  <c r="AA60" i="1"/>
  <c r="AA61" i="1"/>
  <c r="AA62" i="1"/>
  <c r="AA63" i="1"/>
  <c r="AA64" i="1"/>
  <c r="AA65" i="1"/>
  <c r="AA66" i="1"/>
  <c r="AA67" i="1"/>
  <c r="AA68" i="1"/>
  <c r="AA69" i="1"/>
  <c r="AA70" i="1"/>
  <c r="AA71" i="1"/>
  <c r="AA72" i="1"/>
  <c r="AA73" i="1"/>
  <c r="AA74" i="1"/>
  <c r="AA75" i="1"/>
  <c r="AA76" i="1"/>
  <c r="AA77" i="1"/>
  <c r="AA78" i="1"/>
  <c r="AA79" i="1"/>
  <c r="AA80" i="1"/>
  <c r="AA81" i="1"/>
  <c r="AA82" i="1"/>
  <c r="AA83" i="1"/>
  <c r="AA84" i="1"/>
  <c r="AA85" i="1"/>
  <c r="AA86" i="1"/>
  <c r="AA87" i="1"/>
  <c r="AA88" i="1"/>
  <c r="AA89" i="1"/>
  <c r="AA90" i="1"/>
  <c r="AA91" i="1"/>
  <c r="AA92" i="1"/>
  <c r="AA93" i="1"/>
  <c r="AA94" i="1"/>
  <c r="AA95" i="1"/>
  <c r="AA96" i="1"/>
  <c r="AA97" i="1"/>
  <c r="AA98" i="1"/>
  <c r="AA99" i="1"/>
  <c r="AA100" i="1"/>
  <c r="AA101" i="1"/>
  <c r="AA102" i="1"/>
  <c r="AA103" i="1"/>
  <c r="AA104" i="1"/>
  <c r="AA105" i="1"/>
  <c r="AA106" i="1"/>
  <c r="AA107" i="1"/>
  <c r="AA108" i="1"/>
  <c r="AA109" i="1"/>
  <c r="AA110" i="1"/>
  <c r="AA111" i="1"/>
  <c r="AA112" i="1"/>
  <c r="AA113" i="1"/>
  <c r="AA114" i="1"/>
  <c r="AA115" i="1"/>
  <c r="AA116" i="1"/>
  <c r="AA117" i="1"/>
  <c r="AA118" i="1"/>
  <c r="AA119" i="1"/>
  <c r="AA120" i="1"/>
  <c r="AA121" i="1"/>
  <c r="AA122" i="1"/>
  <c r="AA123" i="1"/>
  <c r="AA124" i="1"/>
  <c r="AA125" i="1"/>
  <c r="AA126" i="1"/>
  <c r="AA127" i="1"/>
  <c r="AA128" i="1"/>
  <c r="AA129" i="1"/>
  <c r="AA130" i="1"/>
  <c r="AA131" i="1"/>
  <c r="AA132" i="1"/>
  <c r="AA133" i="1"/>
  <c r="AA134" i="1"/>
  <c r="AA135" i="1"/>
  <c r="AA136" i="1"/>
  <c r="AA137" i="1"/>
  <c r="AA138" i="1"/>
  <c r="AA139" i="1"/>
  <c r="AA140" i="1"/>
  <c r="AA141" i="1"/>
  <c r="AA142" i="1"/>
  <c r="AA143" i="1"/>
  <c r="AA144" i="1"/>
  <c r="AA145" i="1"/>
  <c r="AA146" i="1"/>
  <c r="AA147" i="1"/>
  <c r="AA148" i="1"/>
  <c r="AA149" i="1"/>
  <c r="AA150" i="1"/>
  <c r="AA151" i="1"/>
  <c r="AA152" i="1"/>
  <c r="AA153" i="1"/>
  <c r="AA154" i="1"/>
  <c r="AA155" i="1"/>
  <c r="AA156" i="1"/>
  <c r="AA157" i="1"/>
  <c r="AA158" i="1"/>
  <c r="AA159" i="1"/>
  <c r="AA160" i="1"/>
  <c r="AA161" i="1"/>
  <c r="AA162" i="1"/>
  <c r="AA163" i="1"/>
  <c r="AA164" i="1"/>
  <c r="AA165" i="1"/>
  <c r="AA166" i="1"/>
  <c r="AA167" i="1"/>
  <c r="AA168" i="1"/>
  <c r="AA169" i="1"/>
  <c r="AA170" i="1"/>
  <c r="AA171" i="1"/>
  <c r="AA172" i="1"/>
  <c r="AA173" i="1"/>
  <c r="AA174" i="1"/>
  <c r="AA175" i="1"/>
  <c r="AA176" i="1"/>
  <c r="AA177" i="1"/>
  <c r="AA178" i="1"/>
  <c r="AA179" i="1"/>
  <c r="AA180" i="1"/>
  <c r="AA181" i="1"/>
  <c r="AA182" i="1"/>
  <c r="AA183" i="1"/>
  <c r="AA184" i="1"/>
  <c r="AA185" i="1"/>
  <c r="AA186" i="1"/>
  <c r="AA187" i="1"/>
  <c r="AA188" i="1"/>
  <c r="AA189" i="1"/>
  <c r="AA190" i="1"/>
  <c r="AA191" i="1"/>
  <c r="AA192" i="1"/>
  <c r="AA193" i="1"/>
  <c r="AA194" i="1"/>
  <c r="AA195" i="1"/>
  <c r="AA196" i="1"/>
  <c r="AA197" i="1"/>
  <c r="AA198" i="1"/>
  <c r="AA199" i="1"/>
  <c r="AA200" i="1"/>
  <c r="AA201" i="1"/>
  <c r="AA202" i="1"/>
  <c r="AA203" i="1"/>
  <c r="AA204" i="1"/>
  <c r="AA205" i="1"/>
  <c r="AA206" i="1"/>
  <c r="AA207" i="1"/>
  <c r="AA8" i="1"/>
  <c r="Z8" i="1"/>
  <c r="A29" i="1"/>
  <c r="A203" i="1" s="1"/>
  <c r="A117" i="1" s="1"/>
  <c r="A62" i="1" s="1"/>
  <c r="AD50" i="1"/>
  <c r="AD46" i="1"/>
  <c r="E4" i="1" l="1"/>
  <c r="F212" i="1"/>
  <c r="K212" i="1"/>
  <c r="P212" i="1"/>
  <c r="U212" i="1"/>
  <c r="E212" i="1"/>
  <c r="F211" i="1"/>
  <c r="K211" i="1"/>
  <c r="P211" i="1"/>
  <c r="U211" i="1"/>
  <c r="E211" i="1"/>
  <c r="F210" i="1"/>
  <c r="K210" i="1"/>
  <c r="P210" i="1"/>
  <c r="U210" i="1"/>
  <c r="E210" i="1"/>
  <c r="E209" i="1"/>
  <c r="F209" i="1"/>
  <c r="K209" i="1"/>
  <c r="P209" i="1"/>
  <c r="U209" i="1"/>
  <c r="W36" i="1"/>
  <c r="X36" i="1" s="1"/>
  <c r="W57" i="1"/>
  <c r="X57" i="1" s="1"/>
  <c r="W180" i="1"/>
  <c r="X180" i="1" s="1"/>
  <c r="W12" i="1"/>
  <c r="X12" i="1" s="1"/>
  <c r="W97" i="1"/>
  <c r="X97" i="1" s="1"/>
  <c r="W14" i="1"/>
  <c r="X14" i="1" s="1"/>
  <c r="W38" i="1"/>
  <c r="X38" i="1" s="1"/>
  <c r="W106" i="1"/>
  <c r="X106" i="1" s="1"/>
  <c r="W96" i="1"/>
  <c r="X96" i="1" s="1"/>
  <c r="W136" i="1"/>
  <c r="X136" i="1" s="1"/>
  <c r="W119" i="1"/>
  <c r="X119" i="1" s="1"/>
  <c r="W152" i="1"/>
  <c r="X152" i="1" s="1"/>
  <c r="W187" i="1"/>
  <c r="X187" i="1" s="1"/>
  <c r="W100" i="1"/>
  <c r="X100" i="1" s="1"/>
  <c r="W160" i="1"/>
  <c r="X160" i="1" s="1"/>
  <c r="W116" i="1"/>
  <c r="X116" i="1" s="1"/>
  <c r="W15" i="1"/>
  <c r="X15" i="1" s="1"/>
  <c r="W166" i="1"/>
  <c r="X166" i="1" s="1"/>
  <c r="W18" i="1"/>
  <c r="X18" i="1" s="1"/>
  <c r="W164" i="1"/>
  <c r="X164" i="1" s="1"/>
  <c r="W200" i="1"/>
  <c r="X200" i="1" s="1"/>
  <c r="W89" i="1"/>
  <c r="X89" i="1" s="1"/>
  <c r="W24" i="1"/>
  <c r="X24" i="1" s="1"/>
  <c r="W46" i="1"/>
  <c r="X46" i="1" s="1"/>
  <c r="W168" i="1"/>
  <c r="X168" i="1" s="1"/>
  <c r="W102" i="1"/>
  <c r="X102" i="1" s="1"/>
  <c r="W205" i="1"/>
  <c r="X205" i="1" s="1"/>
  <c r="W194" i="1"/>
  <c r="X194" i="1" s="1"/>
  <c r="W120" i="1"/>
  <c r="X120" i="1" s="1"/>
  <c r="W74" i="1"/>
  <c r="X74" i="1" s="1"/>
  <c r="W135" i="1"/>
  <c r="X135" i="1" s="1"/>
  <c r="W183" i="1"/>
  <c r="X183" i="1" s="1"/>
  <c r="W147" i="1"/>
  <c r="X147" i="1" s="1"/>
  <c r="W52" i="1"/>
  <c r="X52" i="1" s="1"/>
  <c r="W71" i="1"/>
  <c r="X71" i="1" s="1"/>
  <c r="W134" i="1"/>
  <c r="X134" i="1" s="1"/>
  <c r="W69" i="1"/>
  <c r="X69" i="1" s="1"/>
  <c r="W90" i="1"/>
  <c r="X90" i="1" s="1"/>
  <c r="W176" i="1"/>
  <c r="X176" i="1" s="1"/>
  <c r="W131" i="1"/>
  <c r="X131" i="1" s="1"/>
  <c r="W21" i="1"/>
  <c r="X21" i="1" s="1"/>
  <c r="W154" i="1"/>
  <c r="X154" i="1" s="1"/>
  <c r="W146" i="1"/>
  <c r="X146" i="1" s="1"/>
  <c r="W83" i="1"/>
  <c r="X83" i="1" s="1"/>
  <c r="W95" i="1"/>
  <c r="X95" i="1" s="1"/>
  <c r="W114" i="1"/>
  <c r="X114" i="1" s="1"/>
  <c r="W142" i="1"/>
  <c r="X142" i="1" s="1"/>
  <c r="W68" i="1"/>
  <c r="X68" i="1" s="1"/>
  <c r="W105" i="1"/>
  <c r="X105" i="1" s="1"/>
  <c r="W124" i="1"/>
  <c r="X124" i="1" s="1"/>
  <c r="W198" i="1"/>
  <c r="X198" i="1" s="1"/>
  <c r="W156" i="1"/>
  <c r="X156" i="1" s="1"/>
  <c r="W171" i="1"/>
  <c r="X171" i="1" s="1"/>
  <c r="W143" i="1"/>
  <c r="X143" i="1" s="1"/>
  <c r="W55" i="1"/>
  <c r="X55" i="1" s="1"/>
  <c r="W33" i="1"/>
  <c r="X33" i="1" s="1"/>
  <c r="W138" i="1"/>
  <c r="X138" i="1" s="1"/>
  <c r="W149" i="1"/>
  <c r="X149" i="1" s="1"/>
  <c r="W28" i="1"/>
  <c r="X28" i="1" s="1"/>
  <c r="W190" i="1"/>
  <c r="X190" i="1" s="1"/>
  <c r="W130" i="1"/>
  <c r="X130" i="1" s="1"/>
  <c r="W20" i="1"/>
  <c r="X20" i="1" s="1"/>
  <c r="W132" i="1"/>
  <c r="X132" i="1" s="1"/>
  <c r="W81" i="1"/>
  <c r="X81" i="1" s="1"/>
  <c r="W162" i="1"/>
  <c r="X162" i="1" s="1"/>
  <c r="W60" i="1"/>
  <c r="X60" i="1" s="1"/>
  <c r="W88" i="1"/>
  <c r="X88" i="1" s="1"/>
  <c r="W192" i="1"/>
  <c r="X192" i="1" s="1"/>
  <c r="W157" i="1"/>
  <c r="X157" i="1" s="1"/>
  <c r="W150" i="1"/>
  <c r="X150" i="1" s="1"/>
  <c r="W42" i="1"/>
  <c r="X42" i="1" s="1"/>
  <c r="W129" i="1"/>
  <c r="X129" i="1" s="1"/>
  <c r="W145" i="1"/>
  <c r="X145" i="1" s="1"/>
  <c r="W185" i="1"/>
  <c r="X185" i="1" s="1"/>
  <c r="W8" i="1"/>
  <c r="X8" i="1" s="1"/>
  <c r="W37" i="1"/>
  <c r="X37" i="1" s="1"/>
  <c r="W51" i="1"/>
  <c r="X51" i="1" s="1"/>
  <c r="W101" i="1"/>
  <c r="X101" i="1" s="1"/>
  <c r="W103" i="1"/>
  <c r="X103" i="1" s="1"/>
  <c r="W122" i="1"/>
  <c r="X122" i="1" s="1"/>
  <c r="W117" i="1"/>
  <c r="X117" i="1" s="1"/>
  <c r="W93" i="1"/>
  <c r="X93" i="1" s="1"/>
  <c r="W45" i="1"/>
  <c r="X45" i="1" s="1"/>
  <c r="W133" i="1"/>
  <c r="X133" i="1" s="1"/>
  <c r="W47" i="1"/>
  <c r="X47" i="1" s="1"/>
  <c r="W110" i="1"/>
  <c r="X110" i="1" s="1"/>
  <c r="W9" i="1"/>
  <c r="X9" i="1" s="1"/>
  <c r="W39" i="1"/>
  <c r="X39" i="1" s="1"/>
  <c r="W31" i="1"/>
  <c r="X31" i="1" s="1"/>
  <c r="W48" i="1"/>
  <c r="X48" i="1" s="1"/>
  <c r="W108" i="1"/>
  <c r="X108" i="1" s="1"/>
  <c r="W207" i="1"/>
  <c r="X207" i="1" s="1"/>
  <c r="W169" i="1"/>
  <c r="X169" i="1" s="1"/>
  <c r="W158" i="1"/>
  <c r="X158" i="1" s="1"/>
  <c r="W92" i="1"/>
  <c r="X92" i="1" s="1"/>
  <c r="W191" i="1"/>
  <c r="X191" i="1" s="1"/>
  <c r="W53" i="1"/>
  <c r="X53" i="1" s="1"/>
  <c r="W140" i="1"/>
  <c r="X140" i="1" s="1"/>
  <c r="W197" i="1"/>
  <c r="X197" i="1" s="1"/>
  <c r="W17" i="1"/>
  <c r="X17" i="1" s="1"/>
  <c r="W56" i="1"/>
  <c r="X56" i="1" s="1"/>
  <c r="W128" i="1"/>
  <c r="X128" i="1" s="1"/>
  <c r="W159" i="1"/>
  <c r="X159" i="1" s="1"/>
  <c r="W111" i="1"/>
  <c r="X111" i="1" s="1"/>
  <c r="W61" i="1"/>
  <c r="X61" i="1" s="1"/>
  <c r="W67" i="1"/>
  <c r="X67" i="1" s="1"/>
  <c r="W177" i="1"/>
  <c r="X177" i="1" s="1"/>
  <c r="W202" i="1"/>
  <c r="X202" i="1" s="1"/>
  <c r="W107" i="1"/>
  <c r="X107" i="1" s="1"/>
  <c r="W173" i="1"/>
  <c r="X173" i="1" s="1"/>
  <c r="W137" i="1"/>
  <c r="X137" i="1" s="1"/>
  <c r="W170" i="1"/>
  <c r="X170" i="1" s="1"/>
  <c r="W30" i="1"/>
  <c r="X30" i="1" s="1"/>
  <c r="W181" i="1"/>
  <c r="X181" i="1" s="1"/>
  <c r="W26" i="1"/>
  <c r="X26" i="1" s="1"/>
  <c r="W58" i="1"/>
  <c r="X58" i="1" s="1"/>
  <c r="W11" i="1"/>
  <c r="X11" i="1" s="1"/>
  <c r="W73" i="1"/>
  <c r="W25" i="1"/>
  <c r="X25" i="1" s="1"/>
  <c r="W204" i="1"/>
  <c r="X204" i="1" s="1"/>
  <c r="W201" i="1"/>
  <c r="X201" i="1" s="1"/>
  <c r="W109" i="1"/>
  <c r="X109" i="1" s="1"/>
  <c r="W65" i="1"/>
  <c r="X65" i="1" s="1"/>
  <c r="W19" i="1"/>
  <c r="X19" i="1" s="1"/>
  <c r="W163" i="1"/>
  <c r="X163" i="1" s="1"/>
  <c r="W189" i="1"/>
  <c r="X189" i="1" s="1"/>
  <c r="W141" i="1"/>
  <c r="X141" i="1" s="1"/>
  <c r="W127" i="1"/>
  <c r="X127" i="1" s="1"/>
  <c r="W62" i="1"/>
  <c r="X62" i="1" s="1"/>
  <c r="W121" i="1"/>
  <c r="X121" i="1" s="1"/>
  <c r="W174" i="1"/>
  <c r="X174" i="1" s="1"/>
  <c r="W91" i="1"/>
  <c r="X91" i="1" s="1"/>
  <c r="W112" i="1"/>
  <c r="X112" i="1" s="1"/>
  <c r="W155" i="1"/>
  <c r="X155" i="1" s="1"/>
  <c r="W126" i="1"/>
  <c r="X126" i="1" s="1"/>
  <c r="W118" i="1"/>
  <c r="X118" i="1" s="1"/>
  <c r="W10" i="1"/>
  <c r="X10" i="1" s="1"/>
  <c r="W94" i="1"/>
  <c r="X94" i="1" s="1"/>
  <c r="W161" i="1"/>
  <c r="X161" i="1" s="1"/>
  <c r="W167" i="1"/>
  <c r="X167" i="1" s="1"/>
  <c r="W34" i="1"/>
  <c r="X34" i="1" s="1"/>
  <c r="W85" i="1"/>
  <c r="X85" i="1" s="1"/>
  <c r="W104" i="1"/>
  <c r="X104" i="1" s="1"/>
  <c r="W40" i="1"/>
  <c r="X40" i="1" s="1"/>
  <c r="W199" i="1"/>
  <c r="X199" i="1" s="1"/>
  <c r="W54" i="1"/>
  <c r="X54" i="1" s="1"/>
  <c r="W165" i="1"/>
  <c r="X165" i="1" s="1"/>
  <c r="W188" i="1"/>
  <c r="X188" i="1" s="1"/>
  <c r="W78" i="1"/>
  <c r="X78" i="1" s="1"/>
  <c r="W86" i="1"/>
  <c r="X86" i="1" s="1"/>
  <c r="W43" i="1"/>
  <c r="X43" i="1" s="1"/>
  <c r="W172" i="1"/>
  <c r="X172" i="1" s="1"/>
  <c r="W178" i="1"/>
  <c r="X178" i="1" s="1"/>
  <c r="W175" i="1"/>
  <c r="X175" i="1" s="1"/>
  <c r="W32" i="1"/>
  <c r="X32" i="1" s="1"/>
  <c r="W179" i="1"/>
  <c r="X179" i="1" s="1"/>
  <c r="W77" i="1"/>
  <c r="X77" i="1" s="1"/>
  <c r="W84" i="1"/>
  <c r="X84" i="1" s="1"/>
  <c r="W186" i="1"/>
  <c r="X186" i="1" s="1"/>
  <c r="W50" i="1"/>
  <c r="X50" i="1" s="1"/>
  <c r="W27" i="1"/>
  <c r="X27" i="1" s="1"/>
  <c r="W75" i="1"/>
  <c r="X75" i="1" s="1"/>
  <c r="W196" i="1"/>
  <c r="X196" i="1" s="1"/>
  <c r="W23" i="1"/>
  <c r="X23" i="1" s="1"/>
  <c r="W76" i="1"/>
  <c r="X76" i="1" s="1"/>
  <c r="W99" i="1"/>
  <c r="X99" i="1" s="1"/>
  <c r="W22" i="1"/>
  <c r="X22" i="1" s="1"/>
  <c r="W70" i="1"/>
  <c r="X70" i="1" s="1"/>
  <c r="W66" i="1"/>
  <c r="X66" i="1" s="1"/>
  <c r="W148" i="1"/>
  <c r="X148" i="1" s="1"/>
  <c r="W193" i="1"/>
  <c r="X193" i="1" s="1"/>
  <c r="W206" i="1"/>
  <c r="X206" i="1" s="1"/>
  <c r="W123" i="1"/>
  <c r="X123" i="1" s="1"/>
  <c r="W182" i="1"/>
  <c r="X182" i="1" s="1"/>
  <c r="W29" i="1"/>
  <c r="X29" i="1" s="1"/>
  <c r="W203" i="1"/>
  <c r="X203" i="1" s="1"/>
  <c r="W59" i="1"/>
  <c r="X59" i="1" s="1"/>
  <c r="W35" i="1"/>
  <c r="X35" i="1" s="1"/>
  <c r="W144" i="1"/>
  <c r="X144" i="1" s="1"/>
  <c r="W87" i="1"/>
  <c r="X87" i="1" s="1"/>
  <c r="W151" i="1"/>
  <c r="X151" i="1" s="1"/>
  <c r="W49" i="1"/>
  <c r="X49" i="1" s="1"/>
  <c r="W63" i="1"/>
  <c r="X63" i="1" s="1"/>
  <c r="W64" i="1"/>
  <c r="X64" i="1" s="1"/>
  <c r="W139" i="1"/>
  <c r="X139" i="1" s="1"/>
  <c r="W82" i="1"/>
  <c r="X82" i="1" s="1"/>
  <c r="W80" i="1"/>
  <c r="X80" i="1" s="1"/>
  <c r="W195" i="1"/>
  <c r="X195" i="1" s="1"/>
  <c r="W79" i="1"/>
  <c r="X79" i="1" s="1"/>
  <c r="W41" i="1"/>
  <c r="X41" i="1" s="1"/>
  <c r="W13" i="1"/>
  <c r="X13" i="1" s="1"/>
  <c r="W184" i="1"/>
  <c r="X184" i="1" s="1"/>
  <c r="W153" i="1"/>
  <c r="X153" i="1" s="1"/>
  <c r="W16" i="1"/>
  <c r="X16" i="1" s="1"/>
  <c r="W125" i="1"/>
  <c r="X125" i="1" s="1"/>
  <c r="W72" i="1"/>
  <c r="X72" i="1" s="1"/>
  <c r="W115" i="1"/>
  <c r="X115" i="1" s="1"/>
  <c r="W98" i="1"/>
  <c r="X98" i="1" s="1"/>
  <c r="W44" i="1"/>
  <c r="X44" i="1" s="1"/>
  <c r="W113" i="1"/>
  <c r="X113" i="1" s="1"/>
  <c r="R113" i="1"/>
  <c r="S113" i="1" s="1"/>
  <c r="V36" i="1"/>
  <c r="V57" i="1"/>
  <c r="V180" i="1"/>
  <c r="V12" i="1"/>
  <c r="V97" i="1"/>
  <c r="V14" i="1"/>
  <c r="V38" i="1"/>
  <c r="V106" i="1"/>
  <c r="V96" i="1"/>
  <c r="V136" i="1"/>
  <c r="V119" i="1"/>
  <c r="V152" i="1"/>
  <c r="V187" i="1"/>
  <c r="V100" i="1"/>
  <c r="V160" i="1"/>
  <c r="V116" i="1"/>
  <c r="V15" i="1"/>
  <c r="V166" i="1"/>
  <c r="V18" i="1"/>
  <c r="V164" i="1"/>
  <c r="V200" i="1"/>
  <c r="V89" i="1"/>
  <c r="V24" i="1"/>
  <c r="V46" i="1"/>
  <c r="V168" i="1"/>
  <c r="V102" i="1"/>
  <c r="V205" i="1"/>
  <c r="V194" i="1"/>
  <c r="V120" i="1"/>
  <c r="V74" i="1"/>
  <c r="V135" i="1"/>
  <c r="V183" i="1"/>
  <c r="V147" i="1"/>
  <c r="V52" i="1"/>
  <c r="V71" i="1"/>
  <c r="V134" i="1"/>
  <c r="V69" i="1"/>
  <c r="V90" i="1"/>
  <c r="V176" i="1"/>
  <c r="V131" i="1"/>
  <c r="V21" i="1"/>
  <c r="V154" i="1"/>
  <c r="V146" i="1"/>
  <c r="V83" i="1"/>
  <c r="V95" i="1"/>
  <c r="V114" i="1"/>
  <c r="V142" i="1"/>
  <c r="V68" i="1"/>
  <c r="V105" i="1"/>
  <c r="V124" i="1"/>
  <c r="V198" i="1"/>
  <c r="V156" i="1"/>
  <c r="V171" i="1"/>
  <c r="V143" i="1"/>
  <c r="V55" i="1"/>
  <c r="V33" i="1"/>
  <c r="V138" i="1"/>
  <c r="V149" i="1"/>
  <c r="V28" i="1"/>
  <c r="V190" i="1"/>
  <c r="V130" i="1"/>
  <c r="V20" i="1"/>
  <c r="V132" i="1"/>
  <c r="V81" i="1"/>
  <c r="V162" i="1"/>
  <c r="V60" i="1"/>
  <c r="V88" i="1"/>
  <c r="V192" i="1"/>
  <c r="V157" i="1"/>
  <c r="V150" i="1"/>
  <c r="V42" i="1"/>
  <c r="V129" i="1"/>
  <c r="V145" i="1"/>
  <c r="V185" i="1"/>
  <c r="V8" i="1"/>
  <c r="V37" i="1"/>
  <c r="V51" i="1"/>
  <c r="V101" i="1"/>
  <c r="V103" i="1"/>
  <c r="V122" i="1"/>
  <c r="V117" i="1"/>
  <c r="V93" i="1"/>
  <c r="V45" i="1"/>
  <c r="V133" i="1"/>
  <c r="V47" i="1"/>
  <c r="V110" i="1"/>
  <c r="V9" i="1"/>
  <c r="V39" i="1"/>
  <c r="V31" i="1"/>
  <c r="V48" i="1"/>
  <c r="V108" i="1"/>
  <c r="V207" i="1"/>
  <c r="V169" i="1"/>
  <c r="V158" i="1"/>
  <c r="V92" i="1"/>
  <c r="V191" i="1"/>
  <c r="V53" i="1"/>
  <c r="V140" i="1"/>
  <c r="V197" i="1"/>
  <c r="V17" i="1"/>
  <c r="V56" i="1"/>
  <c r="V128" i="1"/>
  <c r="V159" i="1"/>
  <c r="V111" i="1"/>
  <c r="V61" i="1"/>
  <c r="V67" i="1"/>
  <c r="V177" i="1"/>
  <c r="V202" i="1"/>
  <c r="V107" i="1"/>
  <c r="V173" i="1"/>
  <c r="V137" i="1"/>
  <c r="V170" i="1"/>
  <c r="V30" i="1"/>
  <c r="V181" i="1"/>
  <c r="V26" i="1"/>
  <c r="V58" i="1"/>
  <c r="V11" i="1"/>
  <c r="V73" i="1"/>
  <c r="V25" i="1"/>
  <c r="V204" i="1"/>
  <c r="V201" i="1"/>
  <c r="V109" i="1"/>
  <c r="V65" i="1"/>
  <c r="V19" i="1"/>
  <c r="V163" i="1"/>
  <c r="V189" i="1"/>
  <c r="V141" i="1"/>
  <c r="V127" i="1"/>
  <c r="V62" i="1"/>
  <c r="V121" i="1"/>
  <c r="V174" i="1"/>
  <c r="V91" i="1"/>
  <c r="V112" i="1"/>
  <c r="V155" i="1"/>
  <c r="V126" i="1"/>
  <c r="V118" i="1"/>
  <c r="V10" i="1"/>
  <c r="V94" i="1"/>
  <c r="V161" i="1"/>
  <c r="V167" i="1"/>
  <c r="V34" i="1"/>
  <c r="V85" i="1"/>
  <c r="V104" i="1"/>
  <c r="V40" i="1"/>
  <c r="V199" i="1"/>
  <c r="V54" i="1"/>
  <c r="V165" i="1"/>
  <c r="V188" i="1"/>
  <c r="V78" i="1"/>
  <c r="V86" i="1"/>
  <c r="V43" i="1"/>
  <c r="V172" i="1"/>
  <c r="V178" i="1"/>
  <c r="V175" i="1"/>
  <c r="V32" i="1"/>
  <c r="V179" i="1"/>
  <c r="V77" i="1"/>
  <c r="V84" i="1"/>
  <c r="V186" i="1"/>
  <c r="V50" i="1"/>
  <c r="V27" i="1"/>
  <c r="V75" i="1"/>
  <c r="V196" i="1"/>
  <c r="V23" i="1"/>
  <c r="V76" i="1"/>
  <c r="V99" i="1"/>
  <c r="V22" i="1"/>
  <c r="V70" i="1"/>
  <c r="V66" i="1"/>
  <c r="V148" i="1"/>
  <c r="V193" i="1"/>
  <c r="V206" i="1"/>
  <c r="V123" i="1"/>
  <c r="V182" i="1"/>
  <c r="V29" i="1"/>
  <c r="V203" i="1"/>
  <c r="V59" i="1"/>
  <c r="V35" i="1"/>
  <c r="V144" i="1"/>
  <c r="V87" i="1"/>
  <c r="V151" i="1"/>
  <c r="V49" i="1"/>
  <c r="V63" i="1"/>
  <c r="V64" i="1"/>
  <c r="V139" i="1"/>
  <c r="V82" i="1"/>
  <c r="V80" i="1"/>
  <c r="V195" i="1"/>
  <c r="V79" i="1"/>
  <c r="V41" i="1"/>
  <c r="V13" i="1"/>
  <c r="V184" i="1"/>
  <c r="V153" i="1"/>
  <c r="V16" i="1"/>
  <c r="V125" i="1"/>
  <c r="V72" i="1"/>
  <c r="V115" i="1"/>
  <c r="V98" i="1"/>
  <c r="V44" i="1"/>
  <c r="V113" i="1"/>
  <c r="R36" i="1"/>
  <c r="S36" i="1" s="1"/>
  <c r="R57" i="1"/>
  <c r="S57" i="1" s="1"/>
  <c r="R180" i="1"/>
  <c r="S180" i="1" s="1"/>
  <c r="R12" i="1"/>
  <c r="S12" i="1" s="1"/>
  <c r="R97" i="1"/>
  <c r="S97" i="1" s="1"/>
  <c r="R14" i="1"/>
  <c r="S14" i="1" s="1"/>
  <c r="R38" i="1"/>
  <c r="S38" i="1" s="1"/>
  <c r="R106" i="1"/>
  <c r="S106" i="1" s="1"/>
  <c r="R96" i="1"/>
  <c r="S96" i="1" s="1"/>
  <c r="R136" i="1"/>
  <c r="S136" i="1" s="1"/>
  <c r="R119" i="1"/>
  <c r="S119" i="1" s="1"/>
  <c r="R152" i="1"/>
  <c r="S152" i="1" s="1"/>
  <c r="R187" i="1"/>
  <c r="S187" i="1" s="1"/>
  <c r="R100" i="1"/>
  <c r="S100" i="1" s="1"/>
  <c r="R160" i="1"/>
  <c r="S160" i="1" s="1"/>
  <c r="R116" i="1"/>
  <c r="S116" i="1" s="1"/>
  <c r="R15" i="1"/>
  <c r="S15" i="1" s="1"/>
  <c r="R166" i="1"/>
  <c r="S166" i="1" s="1"/>
  <c r="R18" i="1"/>
  <c r="S18" i="1" s="1"/>
  <c r="R164" i="1"/>
  <c r="S164" i="1" s="1"/>
  <c r="R200" i="1"/>
  <c r="S200" i="1" s="1"/>
  <c r="R89" i="1"/>
  <c r="S89" i="1" s="1"/>
  <c r="R24" i="1"/>
  <c r="S24" i="1" s="1"/>
  <c r="R46" i="1"/>
  <c r="S46" i="1" s="1"/>
  <c r="R168" i="1"/>
  <c r="S168" i="1" s="1"/>
  <c r="R102" i="1"/>
  <c r="S102" i="1" s="1"/>
  <c r="R205" i="1"/>
  <c r="S205" i="1" s="1"/>
  <c r="R194" i="1"/>
  <c r="S194" i="1" s="1"/>
  <c r="R120" i="1"/>
  <c r="S120" i="1" s="1"/>
  <c r="R74" i="1"/>
  <c r="S74" i="1" s="1"/>
  <c r="R135" i="1"/>
  <c r="S135" i="1" s="1"/>
  <c r="R183" i="1"/>
  <c r="S183" i="1" s="1"/>
  <c r="R147" i="1"/>
  <c r="S147" i="1" s="1"/>
  <c r="R52" i="1"/>
  <c r="S52" i="1" s="1"/>
  <c r="R71" i="1"/>
  <c r="S71" i="1" s="1"/>
  <c r="R134" i="1"/>
  <c r="S134" i="1" s="1"/>
  <c r="R69" i="1"/>
  <c r="S69" i="1" s="1"/>
  <c r="R90" i="1"/>
  <c r="S90" i="1" s="1"/>
  <c r="R176" i="1"/>
  <c r="S176" i="1" s="1"/>
  <c r="R131" i="1"/>
  <c r="S131" i="1" s="1"/>
  <c r="R21" i="1"/>
  <c r="S21" i="1" s="1"/>
  <c r="R154" i="1"/>
  <c r="S154" i="1" s="1"/>
  <c r="R146" i="1"/>
  <c r="S146" i="1" s="1"/>
  <c r="R83" i="1"/>
  <c r="S83" i="1" s="1"/>
  <c r="R95" i="1"/>
  <c r="S95" i="1" s="1"/>
  <c r="R114" i="1"/>
  <c r="S114" i="1" s="1"/>
  <c r="R142" i="1"/>
  <c r="S142" i="1" s="1"/>
  <c r="R68" i="1"/>
  <c r="S68" i="1" s="1"/>
  <c r="R105" i="1"/>
  <c r="S105" i="1" s="1"/>
  <c r="R124" i="1"/>
  <c r="S124" i="1" s="1"/>
  <c r="R198" i="1"/>
  <c r="S198" i="1" s="1"/>
  <c r="R156" i="1"/>
  <c r="S156" i="1" s="1"/>
  <c r="R171" i="1"/>
  <c r="S171" i="1" s="1"/>
  <c r="R143" i="1"/>
  <c r="S143" i="1" s="1"/>
  <c r="R55" i="1"/>
  <c r="S55" i="1" s="1"/>
  <c r="R33" i="1"/>
  <c r="S33" i="1" s="1"/>
  <c r="R138" i="1"/>
  <c r="S138" i="1" s="1"/>
  <c r="R149" i="1"/>
  <c r="S149" i="1" s="1"/>
  <c r="R28" i="1"/>
  <c r="S28" i="1" s="1"/>
  <c r="R190" i="1"/>
  <c r="S190" i="1" s="1"/>
  <c r="R130" i="1"/>
  <c r="S130" i="1" s="1"/>
  <c r="R20" i="1"/>
  <c r="S20" i="1" s="1"/>
  <c r="R132" i="1"/>
  <c r="S132" i="1" s="1"/>
  <c r="R81" i="1"/>
  <c r="S81" i="1" s="1"/>
  <c r="R162" i="1"/>
  <c r="S162" i="1" s="1"/>
  <c r="R60" i="1"/>
  <c r="S60" i="1" s="1"/>
  <c r="R88" i="1"/>
  <c r="S88" i="1" s="1"/>
  <c r="R192" i="1"/>
  <c r="S192" i="1" s="1"/>
  <c r="R157" i="1"/>
  <c r="S157" i="1" s="1"/>
  <c r="R150" i="1"/>
  <c r="S150" i="1" s="1"/>
  <c r="R42" i="1"/>
  <c r="S42" i="1" s="1"/>
  <c r="R129" i="1"/>
  <c r="S129" i="1" s="1"/>
  <c r="R145" i="1"/>
  <c r="S145" i="1" s="1"/>
  <c r="R185" i="1"/>
  <c r="S185" i="1" s="1"/>
  <c r="R8" i="1"/>
  <c r="S8" i="1" s="1"/>
  <c r="R37" i="1"/>
  <c r="S37" i="1" s="1"/>
  <c r="R51" i="1"/>
  <c r="S51" i="1" s="1"/>
  <c r="R101" i="1"/>
  <c r="S101" i="1" s="1"/>
  <c r="R103" i="1"/>
  <c r="S103" i="1" s="1"/>
  <c r="R122" i="1"/>
  <c r="S122" i="1" s="1"/>
  <c r="R117" i="1"/>
  <c r="S117" i="1" s="1"/>
  <c r="R93" i="1"/>
  <c r="S93" i="1" s="1"/>
  <c r="R45" i="1"/>
  <c r="S45" i="1" s="1"/>
  <c r="R133" i="1"/>
  <c r="S133" i="1" s="1"/>
  <c r="R47" i="1"/>
  <c r="S47" i="1" s="1"/>
  <c r="R110" i="1"/>
  <c r="S110" i="1" s="1"/>
  <c r="R9" i="1"/>
  <c r="S9" i="1" s="1"/>
  <c r="R39" i="1"/>
  <c r="S39" i="1" s="1"/>
  <c r="R31" i="1"/>
  <c r="S31" i="1" s="1"/>
  <c r="R48" i="1"/>
  <c r="S48" i="1" s="1"/>
  <c r="R108" i="1"/>
  <c r="S108" i="1" s="1"/>
  <c r="R207" i="1"/>
  <c r="S207" i="1" s="1"/>
  <c r="R169" i="1"/>
  <c r="S169" i="1" s="1"/>
  <c r="R158" i="1"/>
  <c r="S158" i="1" s="1"/>
  <c r="R92" i="1"/>
  <c r="S92" i="1" s="1"/>
  <c r="R191" i="1"/>
  <c r="S191" i="1" s="1"/>
  <c r="R53" i="1"/>
  <c r="S53" i="1" s="1"/>
  <c r="R140" i="1"/>
  <c r="S140" i="1" s="1"/>
  <c r="R197" i="1"/>
  <c r="S197" i="1" s="1"/>
  <c r="R17" i="1"/>
  <c r="S17" i="1" s="1"/>
  <c r="R56" i="1"/>
  <c r="S56" i="1" s="1"/>
  <c r="R128" i="1"/>
  <c r="S128" i="1" s="1"/>
  <c r="R159" i="1"/>
  <c r="S159" i="1" s="1"/>
  <c r="R111" i="1"/>
  <c r="S111" i="1" s="1"/>
  <c r="R61" i="1"/>
  <c r="S61" i="1" s="1"/>
  <c r="R67" i="1"/>
  <c r="S67" i="1" s="1"/>
  <c r="R177" i="1"/>
  <c r="S177" i="1" s="1"/>
  <c r="R202" i="1"/>
  <c r="S202" i="1" s="1"/>
  <c r="R107" i="1"/>
  <c r="S107" i="1" s="1"/>
  <c r="R173" i="1"/>
  <c r="S173" i="1" s="1"/>
  <c r="R137" i="1"/>
  <c r="S137" i="1" s="1"/>
  <c r="R170" i="1"/>
  <c r="S170" i="1" s="1"/>
  <c r="R30" i="1"/>
  <c r="S30" i="1" s="1"/>
  <c r="R181" i="1"/>
  <c r="S181" i="1" s="1"/>
  <c r="R26" i="1"/>
  <c r="S26" i="1" s="1"/>
  <c r="R58" i="1"/>
  <c r="S58" i="1" s="1"/>
  <c r="R11" i="1"/>
  <c r="S11" i="1" s="1"/>
  <c r="R73" i="1"/>
  <c r="R25" i="1"/>
  <c r="S25" i="1" s="1"/>
  <c r="R204" i="1"/>
  <c r="S204" i="1" s="1"/>
  <c r="R201" i="1"/>
  <c r="S201" i="1" s="1"/>
  <c r="R109" i="1"/>
  <c r="S109" i="1" s="1"/>
  <c r="R65" i="1"/>
  <c r="S65" i="1" s="1"/>
  <c r="R19" i="1"/>
  <c r="S19" i="1" s="1"/>
  <c r="R163" i="1"/>
  <c r="S163" i="1" s="1"/>
  <c r="R189" i="1"/>
  <c r="S189" i="1" s="1"/>
  <c r="R141" i="1"/>
  <c r="S141" i="1" s="1"/>
  <c r="R127" i="1"/>
  <c r="S127" i="1" s="1"/>
  <c r="R62" i="1"/>
  <c r="S62" i="1" s="1"/>
  <c r="R121" i="1"/>
  <c r="S121" i="1" s="1"/>
  <c r="R174" i="1"/>
  <c r="S174" i="1" s="1"/>
  <c r="R91" i="1"/>
  <c r="S91" i="1" s="1"/>
  <c r="R112" i="1"/>
  <c r="S112" i="1" s="1"/>
  <c r="R155" i="1"/>
  <c r="S155" i="1" s="1"/>
  <c r="R126" i="1"/>
  <c r="S126" i="1" s="1"/>
  <c r="R118" i="1"/>
  <c r="S118" i="1" s="1"/>
  <c r="R10" i="1"/>
  <c r="S10" i="1" s="1"/>
  <c r="R94" i="1"/>
  <c r="S94" i="1" s="1"/>
  <c r="R161" i="1"/>
  <c r="S161" i="1" s="1"/>
  <c r="R167" i="1"/>
  <c r="S167" i="1" s="1"/>
  <c r="R34" i="1"/>
  <c r="S34" i="1" s="1"/>
  <c r="R85" i="1"/>
  <c r="S85" i="1" s="1"/>
  <c r="R104" i="1"/>
  <c r="S104" i="1" s="1"/>
  <c r="R40" i="1"/>
  <c r="S40" i="1" s="1"/>
  <c r="R199" i="1"/>
  <c r="S199" i="1" s="1"/>
  <c r="R54" i="1"/>
  <c r="S54" i="1" s="1"/>
  <c r="R165" i="1"/>
  <c r="S165" i="1" s="1"/>
  <c r="R188" i="1"/>
  <c r="S188" i="1" s="1"/>
  <c r="R78" i="1"/>
  <c r="S78" i="1" s="1"/>
  <c r="R86" i="1"/>
  <c r="S86" i="1" s="1"/>
  <c r="R43" i="1"/>
  <c r="S43" i="1" s="1"/>
  <c r="R172" i="1"/>
  <c r="S172" i="1" s="1"/>
  <c r="R178" i="1"/>
  <c r="S178" i="1" s="1"/>
  <c r="R175" i="1"/>
  <c r="S175" i="1" s="1"/>
  <c r="R32" i="1"/>
  <c r="S32" i="1" s="1"/>
  <c r="R179" i="1"/>
  <c r="S179" i="1" s="1"/>
  <c r="R77" i="1"/>
  <c r="S77" i="1" s="1"/>
  <c r="R84" i="1"/>
  <c r="S84" i="1" s="1"/>
  <c r="R186" i="1"/>
  <c r="S186" i="1" s="1"/>
  <c r="R50" i="1"/>
  <c r="S50" i="1" s="1"/>
  <c r="R27" i="1"/>
  <c r="S27" i="1" s="1"/>
  <c r="R75" i="1"/>
  <c r="S75" i="1" s="1"/>
  <c r="R196" i="1"/>
  <c r="S196" i="1" s="1"/>
  <c r="R23" i="1"/>
  <c r="S23" i="1" s="1"/>
  <c r="R76" i="1"/>
  <c r="S76" i="1" s="1"/>
  <c r="R99" i="1"/>
  <c r="S99" i="1" s="1"/>
  <c r="R22" i="1"/>
  <c r="S22" i="1" s="1"/>
  <c r="R70" i="1"/>
  <c r="S70" i="1" s="1"/>
  <c r="R66" i="1"/>
  <c r="S66" i="1" s="1"/>
  <c r="R148" i="1"/>
  <c r="S148" i="1" s="1"/>
  <c r="R193" i="1"/>
  <c r="S193" i="1" s="1"/>
  <c r="R206" i="1"/>
  <c r="S206" i="1" s="1"/>
  <c r="R123" i="1"/>
  <c r="S123" i="1" s="1"/>
  <c r="R182" i="1"/>
  <c r="S182" i="1" s="1"/>
  <c r="R29" i="1"/>
  <c r="S29" i="1" s="1"/>
  <c r="R203" i="1"/>
  <c r="S203" i="1" s="1"/>
  <c r="R59" i="1"/>
  <c r="S59" i="1" s="1"/>
  <c r="R35" i="1"/>
  <c r="S35" i="1" s="1"/>
  <c r="R144" i="1"/>
  <c r="S144" i="1" s="1"/>
  <c r="R87" i="1"/>
  <c r="S87" i="1" s="1"/>
  <c r="R151" i="1"/>
  <c r="S151" i="1" s="1"/>
  <c r="R49" i="1"/>
  <c r="S49" i="1" s="1"/>
  <c r="R63" i="1"/>
  <c r="S63" i="1" s="1"/>
  <c r="R64" i="1"/>
  <c r="S64" i="1" s="1"/>
  <c r="R139" i="1"/>
  <c r="S139" i="1" s="1"/>
  <c r="R82" i="1"/>
  <c r="S82" i="1" s="1"/>
  <c r="R80" i="1"/>
  <c r="S80" i="1" s="1"/>
  <c r="R195" i="1"/>
  <c r="S195" i="1" s="1"/>
  <c r="R79" i="1"/>
  <c r="S79" i="1" s="1"/>
  <c r="R41" i="1"/>
  <c r="S41" i="1" s="1"/>
  <c r="R13" i="1"/>
  <c r="S13" i="1" s="1"/>
  <c r="R184" i="1"/>
  <c r="S184" i="1" s="1"/>
  <c r="R153" i="1"/>
  <c r="S153" i="1" s="1"/>
  <c r="R16" i="1"/>
  <c r="S16" i="1" s="1"/>
  <c r="R125" i="1"/>
  <c r="S125" i="1" s="1"/>
  <c r="R72" i="1"/>
  <c r="S72" i="1" s="1"/>
  <c r="R115" i="1"/>
  <c r="S115" i="1" s="1"/>
  <c r="R98" i="1"/>
  <c r="S98" i="1" s="1"/>
  <c r="R44" i="1"/>
  <c r="S44" i="1" s="1"/>
  <c r="M113" i="1"/>
  <c r="N113" i="1" s="1"/>
  <c r="Q36" i="1"/>
  <c r="T36" i="1" s="1"/>
  <c r="Q57" i="1"/>
  <c r="Q180" i="1"/>
  <c r="T180" i="1" s="1"/>
  <c r="Q12" i="1"/>
  <c r="Q97" i="1"/>
  <c r="T97" i="1" s="1"/>
  <c r="Q14" i="1"/>
  <c r="T14" i="1" s="1"/>
  <c r="Q38" i="1"/>
  <c r="T38" i="1" s="1"/>
  <c r="Q106" i="1"/>
  <c r="T106" i="1" s="1"/>
  <c r="Q96" i="1"/>
  <c r="T96" i="1" s="1"/>
  <c r="Q136" i="1"/>
  <c r="T136" i="1" s="1"/>
  <c r="Q119" i="1"/>
  <c r="T119" i="1" s="1"/>
  <c r="Q152" i="1"/>
  <c r="T152" i="1" s="1"/>
  <c r="Q187" i="1"/>
  <c r="Q100" i="1"/>
  <c r="T100" i="1" s="1"/>
  <c r="Q160" i="1"/>
  <c r="T160" i="1" s="1"/>
  <c r="Q116" i="1"/>
  <c r="T116" i="1" s="1"/>
  <c r="Q15" i="1"/>
  <c r="T15" i="1" s="1"/>
  <c r="Q166" i="1"/>
  <c r="Q18" i="1"/>
  <c r="T18" i="1" s="1"/>
  <c r="Q164" i="1"/>
  <c r="T164" i="1" s="1"/>
  <c r="Q200" i="1"/>
  <c r="T200" i="1" s="1"/>
  <c r="Q89" i="1"/>
  <c r="T89" i="1" s="1"/>
  <c r="Q24" i="1"/>
  <c r="T24" i="1" s="1"/>
  <c r="Q46" i="1"/>
  <c r="T46" i="1" s="1"/>
  <c r="Q168" i="1"/>
  <c r="T168" i="1" s="1"/>
  <c r="Q102" i="1"/>
  <c r="Q205" i="1"/>
  <c r="T205" i="1" s="1"/>
  <c r="Q194" i="1"/>
  <c r="T194" i="1" s="1"/>
  <c r="Q120" i="1"/>
  <c r="T120" i="1" s="1"/>
  <c r="Q74" i="1"/>
  <c r="T74" i="1" s="1"/>
  <c r="Q135" i="1"/>
  <c r="T135" i="1" s="1"/>
  <c r="Q183" i="1"/>
  <c r="T183" i="1" s="1"/>
  <c r="Q147" i="1"/>
  <c r="T147" i="1" s="1"/>
  <c r="Q52" i="1"/>
  <c r="T52" i="1" s="1"/>
  <c r="Q71" i="1"/>
  <c r="T71" i="1" s="1"/>
  <c r="Q134" i="1"/>
  <c r="Q69" i="1"/>
  <c r="T69" i="1" s="1"/>
  <c r="Q90" i="1"/>
  <c r="T90" i="1" s="1"/>
  <c r="Q176" i="1"/>
  <c r="T176" i="1" s="1"/>
  <c r="Q131" i="1"/>
  <c r="T131" i="1" s="1"/>
  <c r="Q21" i="1"/>
  <c r="T21" i="1" s="1"/>
  <c r="Q154" i="1"/>
  <c r="T154" i="1" s="1"/>
  <c r="Q146" i="1"/>
  <c r="Q83" i="1"/>
  <c r="Q95" i="1"/>
  <c r="T95" i="1" s="1"/>
  <c r="Q114" i="1"/>
  <c r="T114" i="1" s="1"/>
  <c r="Q142" i="1"/>
  <c r="Q68" i="1"/>
  <c r="T68" i="1" s="1"/>
  <c r="Q105" i="1"/>
  <c r="T105" i="1" s="1"/>
  <c r="Q124" i="1"/>
  <c r="Q198" i="1"/>
  <c r="T198" i="1" s="1"/>
  <c r="Q156" i="1"/>
  <c r="T156" i="1" s="1"/>
  <c r="Q171" i="1"/>
  <c r="T171" i="1" s="1"/>
  <c r="Q143" i="1"/>
  <c r="T143" i="1" s="1"/>
  <c r="Q55" i="1"/>
  <c r="T55" i="1" s="1"/>
  <c r="Q33" i="1"/>
  <c r="T33" i="1" s="1"/>
  <c r="Q138" i="1"/>
  <c r="T138" i="1" s="1"/>
  <c r="Q149" i="1"/>
  <c r="T149" i="1" s="1"/>
  <c r="Q28" i="1"/>
  <c r="T28" i="1" s="1"/>
  <c r="Q190" i="1"/>
  <c r="T190" i="1" s="1"/>
  <c r="Q130" i="1"/>
  <c r="T130" i="1" s="1"/>
  <c r="Q20" i="1"/>
  <c r="T20" i="1" s="1"/>
  <c r="Q132" i="1"/>
  <c r="T132" i="1" s="1"/>
  <c r="Q81" i="1"/>
  <c r="T81" i="1" s="1"/>
  <c r="Q162" i="1"/>
  <c r="T162" i="1" s="1"/>
  <c r="Q60" i="1"/>
  <c r="Q88" i="1"/>
  <c r="T88" i="1" s="1"/>
  <c r="Q192" i="1"/>
  <c r="Q157" i="1"/>
  <c r="T157" i="1" s="1"/>
  <c r="Q150" i="1"/>
  <c r="T150" i="1" s="1"/>
  <c r="Q42" i="1"/>
  <c r="T42" i="1" s="1"/>
  <c r="Q129" i="1"/>
  <c r="T129" i="1" s="1"/>
  <c r="Q145" i="1"/>
  <c r="T145" i="1" s="1"/>
  <c r="Q185" i="1"/>
  <c r="Q8" i="1"/>
  <c r="Q37" i="1"/>
  <c r="Q51" i="1"/>
  <c r="T51" i="1" s="1"/>
  <c r="Q101" i="1"/>
  <c r="T101" i="1" s="1"/>
  <c r="Q103" i="1"/>
  <c r="Q122" i="1"/>
  <c r="T122" i="1" s="1"/>
  <c r="Q117" i="1"/>
  <c r="T117" i="1" s="1"/>
  <c r="Q93" i="1"/>
  <c r="Q45" i="1"/>
  <c r="Q133" i="1"/>
  <c r="Q47" i="1"/>
  <c r="T47" i="1" s="1"/>
  <c r="Q110" i="1"/>
  <c r="T110" i="1" s="1"/>
  <c r="Q9" i="1"/>
  <c r="T9" i="1" s="1"/>
  <c r="Q39" i="1"/>
  <c r="T39" i="1" s="1"/>
  <c r="Q31" i="1"/>
  <c r="T31" i="1" s="1"/>
  <c r="Q48" i="1"/>
  <c r="Q108" i="1"/>
  <c r="T108" i="1" s="1"/>
  <c r="Q207" i="1"/>
  <c r="T207" i="1" s="1"/>
  <c r="Q169" i="1"/>
  <c r="T169" i="1" s="1"/>
  <c r="Q158" i="1"/>
  <c r="T158" i="1" s="1"/>
  <c r="Q92" i="1"/>
  <c r="Q191" i="1"/>
  <c r="T191" i="1" s="1"/>
  <c r="Q53" i="1"/>
  <c r="T53" i="1" s="1"/>
  <c r="Q140" i="1"/>
  <c r="T140" i="1" s="1"/>
  <c r="Q197" i="1"/>
  <c r="T197" i="1" s="1"/>
  <c r="Q17" i="1"/>
  <c r="T17" i="1" s="1"/>
  <c r="Q56" i="1"/>
  <c r="Q128" i="1"/>
  <c r="T128" i="1" s="1"/>
  <c r="Q159" i="1"/>
  <c r="T159" i="1" s="1"/>
  <c r="Q111" i="1"/>
  <c r="T111" i="1" s="1"/>
  <c r="Q61" i="1"/>
  <c r="T61" i="1" s="1"/>
  <c r="Q67" i="1"/>
  <c r="Q177" i="1"/>
  <c r="Q202" i="1"/>
  <c r="Q107" i="1"/>
  <c r="T107" i="1" s="1"/>
  <c r="Q173" i="1"/>
  <c r="T173" i="1" s="1"/>
  <c r="Q137" i="1"/>
  <c r="T137" i="1" s="1"/>
  <c r="Q170" i="1"/>
  <c r="T170" i="1" s="1"/>
  <c r="Q30" i="1"/>
  <c r="T30" i="1" s="1"/>
  <c r="Q181" i="1"/>
  <c r="T181" i="1" s="1"/>
  <c r="Q26" i="1"/>
  <c r="Q58" i="1"/>
  <c r="Q11" i="1"/>
  <c r="T11" i="1" s="1"/>
  <c r="Q73" i="1"/>
  <c r="Q25" i="1"/>
  <c r="Q204" i="1"/>
  <c r="T204" i="1" s="1"/>
  <c r="Q201" i="1"/>
  <c r="T201" i="1" s="1"/>
  <c r="Q109" i="1"/>
  <c r="Q65" i="1"/>
  <c r="T65" i="1" s="1"/>
  <c r="Q19" i="1"/>
  <c r="Q163" i="1"/>
  <c r="Q189" i="1"/>
  <c r="T189" i="1" s="1"/>
  <c r="Q141" i="1"/>
  <c r="T141" i="1" s="1"/>
  <c r="Q127" i="1"/>
  <c r="T127" i="1" s="1"/>
  <c r="Q62" i="1"/>
  <c r="T62" i="1" s="1"/>
  <c r="Q121" i="1"/>
  <c r="Q174" i="1"/>
  <c r="Q91" i="1"/>
  <c r="T91" i="1" s="1"/>
  <c r="Q112" i="1"/>
  <c r="T112" i="1" s="1"/>
  <c r="Q155" i="1"/>
  <c r="Q126" i="1"/>
  <c r="T126" i="1" s="1"/>
  <c r="Q118" i="1"/>
  <c r="T118" i="1" s="1"/>
  <c r="Q10" i="1"/>
  <c r="T10" i="1" s="1"/>
  <c r="Q94" i="1"/>
  <c r="T94" i="1" s="1"/>
  <c r="Q161" i="1"/>
  <c r="T161" i="1" s="1"/>
  <c r="Q167" i="1"/>
  <c r="Q34" i="1"/>
  <c r="T34" i="1" s="1"/>
  <c r="Q85" i="1"/>
  <c r="T85" i="1" s="1"/>
  <c r="Q104" i="1"/>
  <c r="Q40" i="1"/>
  <c r="Q199" i="1"/>
  <c r="T199" i="1" s="1"/>
  <c r="Q54" i="1"/>
  <c r="Q165" i="1"/>
  <c r="Q188" i="1"/>
  <c r="Q78" i="1"/>
  <c r="T78" i="1" s="1"/>
  <c r="Q86" i="1"/>
  <c r="T86" i="1" s="1"/>
  <c r="Q43" i="1"/>
  <c r="T43" i="1" s="1"/>
  <c r="Q172" i="1"/>
  <c r="T172" i="1" s="1"/>
  <c r="Q178" i="1"/>
  <c r="Q175" i="1"/>
  <c r="Q32" i="1"/>
  <c r="Q179" i="1"/>
  <c r="Q77" i="1"/>
  <c r="Q84" i="1"/>
  <c r="T84" i="1" s="1"/>
  <c r="Q186" i="1"/>
  <c r="T186" i="1" s="1"/>
  <c r="Q50" i="1"/>
  <c r="T50" i="1" s="1"/>
  <c r="Q27" i="1"/>
  <c r="T27" i="1" s="1"/>
  <c r="Q75" i="1"/>
  <c r="T75" i="1" s="1"/>
  <c r="Q196" i="1"/>
  <c r="Q23" i="1"/>
  <c r="T23" i="1" s="1"/>
  <c r="Q76" i="1"/>
  <c r="Q99" i="1"/>
  <c r="T99" i="1" s="1"/>
  <c r="Q22" i="1"/>
  <c r="T22" i="1" s="1"/>
  <c r="Q70" i="1"/>
  <c r="Q66" i="1"/>
  <c r="Q148" i="1"/>
  <c r="T148" i="1" s="1"/>
  <c r="Q193" i="1"/>
  <c r="T193" i="1" s="1"/>
  <c r="Q206" i="1"/>
  <c r="T206" i="1" s="1"/>
  <c r="Q123" i="1"/>
  <c r="T123" i="1" s="1"/>
  <c r="Q182" i="1"/>
  <c r="T182" i="1" s="1"/>
  <c r="Q29" i="1"/>
  <c r="T29" i="1" s="1"/>
  <c r="Q203" i="1"/>
  <c r="T203" i="1" s="1"/>
  <c r="Q59" i="1"/>
  <c r="Q35" i="1"/>
  <c r="Q144" i="1"/>
  <c r="Q87" i="1"/>
  <c r="Q151" i="1"/>
  <c r="T151" i="1" s="1"/>
  <c r="Q49" i="1"/>
  <c r="T49" i="1" s="1"/>
  <c r="Q63" i="1"/>
  <c r="T63" i="1" s="1"/>
  <c r="Q64" i="1"/>
  <c r="T64" i="1" s="1"/>
  <c r="Q139" i="1"/>
  <c r="Q82" i="1"/>
  <c r="T82" i="1" s="1"/>
  <c r="Q80" i="1"/>
  <c r="Q195" i="1"/>
  <c r="Q79" i="1"/>
  <c r="Q41" i="1"/>
  <c r="T41" i="1" s="1"/>
  <c r="Q13" i="1"/>
  <c r="T13" i="1" s="1"/>
  <c r="Q184" i="1"/>
  <c r="T184" i="1" s="1"/>
  <c r="Q153" i="1"/>
  <c r="T153" i="1" s="1"/>
  <c r="Q16" i="1"/>
  <c r="Q125" i="1"/>
  <c r="T125" i="1" s="1"/>
  <c r="Q72" i="1"/>
  <c r="T72" i="1" s="1"/>
  <c r="Q115" i="1"/>
  <c r="Q98" i="1"/>
  <c r="Q44" i="1"/>
  <c r="Q113" i="1"/>
  <c r="M36" i="1"/>
  <c r="N36" i="1" s="1"/>
  <c r="M57" i="1"/>
  <c r="N57" i="1" s="1"/>
  <c r="M180" i="1"/>
  <c r="N180" i="1" s="1"/>
  <c r="M12" i="1"/>
  <c r="N12" i="1" s="1"/>
  <c r="M97" i="1"/>
  <c r="N97" i="1" s="1"/>
  <c r="M14" i="1"/>
  <c r="N14" i="1" s="1"/>
  <c r="M38" i="1"/>
  <c r="N38" i="1" s="1"/>
  <c r="M106" i="1"/>
  <c r="N106" i="1" s="1"/>
  <c r="M96" i="1"/>
  <c r="N96" i="1" s="1"/>
  <c r="M136" i="1"/>
  <c r="N136" i="1" s="1"/>
  <c r="M119" i="1"/>
  <c r="N119" i="1" s="1"/>
  <c r="M152" i="1"/>
  <c r="N152" i="1" s="1"/>
  <c r="M187" i="1"/>
  <c r="N187" i="1" s="1"/>
  <c r="M100" i="1"/>
  <c r="N100" i="1" s="1"/>
  <c r="M160" i="1"/>
  <c r="N160" i="1" s="1"/>
  <c r="M116" i="1"/>
  <c r="N116" i="1" s="1"/>
  <c r="M15" i="1"/>
  <c r="N15" i="1" s="1"/>
  <c r="M166" i="1"/>
  <c r="N166" i="1" s="1"/>
  <c r="M18" i="1"/>
  <c r="N18" i="1" s="1"/>
  <c r="M164" i="1"/>
  <c r="N164" i="1" s="1"/>
  <c r="M200" i="1"/>
  <c r="N200" i="1" s="1"/>
  <c r="M89" i="1"/>
  <c r="N89" i="1" s="1"/>
  <c r="M24" i="1"/>
  <c r="N24" i="1" s="1"/>
  <c r="M46" i="1"/>
  <c r="N46" i="1" s="1"/>
  <c r="M168" i="1"/>
  <c r="N168" i="1" s="1"/>
  <c r="M102" i="1"/>
  <c r="N102" i="1" s="1"/>
  <c r="M205" i="1"/>
  <c r="N205" i="1" s="1"/>
  <c r="M194" i="1"/>
  <c r="N194" i="1" s="1"/>
  <c r="M120" i="1"/>
  <c r="N120" i="1" s="1"/>
  <c r="M74" i="1"/>
  <c r="N74" i="1" s="1"/>
  <c r="M135" i="1"/>
  <c r="N135" i="1" s="1"/>
  <c r="M183" i="1"/>
  <c r="N183" i="1" s="1"/>
  <c r="M147" i="1"/>
  <c r="N147" i="1" s="1"/>
  <c r="M52" i="1"/>
  <c r="N52" i="1" s="1"/>
  <c r="M71" i="1"/>
  <c r="N71" i="1" s="1"/>
  <c r="M134" i="1"/>
  <c r="N134" i="1" s="1"/>
  <c r="M69" i="1"/>
  <c r="N69" i="1" s="1"/>
  <c r="M90" i="1"/>
  <c r="N90" i="1" s="1"/>
  <c r="M176" i="1"/>
  <c r="N176" i="1" s="1"/>
  <c r="M131" i="1"/>
  <c r="N131" i="1" s="1"/>
  <c r="M21" i="1"/>
  <c r="N21" i="1" s="1"/>
  <c r="M154" i="1"/>
  <c r="N154" i="1" s="1"/>
  <c r="M146" i="1"/>
  <c r="N146" i="1" s="1"/>
  <c r="M83" i="1"/>
  <c r="N83" i="1" s="1"/>
  <c r="M95" i="1"/>
  <c r="N95" i="1" s="1"/>
  <c r="M114" i="1"/>
  <c r="N114" i="1" s="1"/>
  <c r="M142" i="1"/>
  <c r="N142" i="1" s="1"/>
  <c r="M68" i="1"/>
  <c r="N68" i="1" s="1"/>
  <c r="M105" i="1"/>
  <c r="N105" i="1" s="1"/>
  <c r="M124" i="1"/>
  <c r="N124" i="1" s="1"/>
  <c r="M198" i="1"/>
  <c r="N198" i="1" s="1"/>
  <c r="M156" i="1"/>
  <c r="N156" i="1" s="1"/>
  <c r="M171" i="1"/>
  <c r="N171" i="1" s="1"/>
  <c r="M143" i="1"/>
  <c r="N143" i="1" s="1"/>
  <c r="M55" i="1"/>
  <c r="N55" i="1" s="1"/>
  <c r="M33" i="1"/>
  <c r="N33" i="1" s="1"/>
  <c r="M138" i="1"/>
  <c r="N138" i="1" s="1"/>
  <c r="M149" i="1"/>
  <c r="N149" i="1" s="1"/>
  <c r="M28" i="1"/>
  <c r="N28" i="1" s="1"/>
  <c r="M190" i="1"/>
  <c r="N190" i="1" s="1"/>
  <c r="M130" i="1"/>
  <c r="N130" i="1" s="1"/>
  <c r="M20" i="1"/>
  <c r="N20" i="1" s="1"/>
  <c r="M132" i="1"/>
  <c r="N132" i="1" s="1"/>
  <c r="M81" i="1"/>
  <c r="N81" i="1" s="1"/>
  <c r="M162" i="1"/>
  <c r="N162" i="1" s="1"/>
  <c r="M60" i="1"/>
  <c r="N60" i="1" s="1"/>
  <c r="M88" i="1"/>
  <c r="N88" i="1" s="1"/>
  <c r="M192" i="1"/>
  <c r="N192" i="1" s="1"/>
  <c r="M157" i="1"/>
  <c r="N157" i="1" s="1"/>
  <c r="M150" i="1"/>
  <c r="N150" i="1" s="1"/>
  <c r="M42" i="1"/>
  <c r="N42" i="1" s="1"/>
  <c r="M129" i="1"/>
  <c r="N129" i="1" s="1"/>
  <c r="M145" i="1"/>
  <c r="N145" i="1" s="1"/>
  <c r="M185" i="1"/>
  <c r="N185" i="1" s="1"/>
  <c r="M8" i="1"/>
  <c r="N8" i="1" s="1"/>
  <c r="M37" i="1"/>
  <c r="N37" i="1" s="1"/>
  <c r="M51" i="1"/>
  <c r="N51" i="1" s="1"/>
  <c r="M101" i="1"/>
  <c r="N101" i="1" s="1"/>
  <c r="M103" i="1"/>
  <c r="N103" i="1" s="1"/>
  <c r="M122" i="1"/>
  <c r="N122" i="1" s="1"/>
  <c r="M117" i="1"/>
  <c r="N117" i="1" s="1"/>
  <c r="M93" i="1"/>
  <c r="N93" i="1" s="1"/>
  <c r="M45" i="1"/>
  <c r="N45" i="1" s="1"/>
  <c r="M133" i="1"/>
  <c r="N133" i="1" s="1"/>
  <c r="M47" i="1"/>
  <c r="N47" i="1" s="1"/>
  <c r="M110" i="1"/>
  <c r="N110" i="1" s="1"/>
  <c r="M9" i="1"/>
  <c r="N9" i="1" s="1"/>
  <c r="M39" i="1"/>
  <c r="N39" i="1" s="1"/>
  <c r="M31" i="1"/>
  <c r="N31" i="1" s="1"/>
  <c r="M48" i="1"/>
  <c r="N48" i="1" s="1"/>
  <c r="M108" i="1"/>
  <c r="N108" i="1" s="1"/>
  <c r="M207" i="1"/>
  <c r="N207" i="1" s="1"/>
  <c r="M169" i="1"/>
  <c r="N169" i="1" s="1"/>
  <c r="M158" i="1"/>
  <c r="N158" i="1" s="1"/>
  <c r="M92" i="1"/>
  <c r="N92" i="1" s="1"/>
  <c r="M191" i="1"/>
  <c r="N191" i="1" s="1"/>
  <c r="M53" i="1"/>
  <c r="N53" i="1" s="1"/>
  <c r="M140" i="1"/>
  <c r="N140" i="1" s="1"/>
  <c r="M197" i="1"/>
  <c r="N197" i="1" s="1"/>
  <c r="M17" i="1"/>
  <c r="N17" i="1" s="1"/>
  <c r="M56" i="1"/>
  <c r="N56" i="1" s="1"/>
  <c r="M128" i="1"/>
  <c r="N128" i="1" s="1"/>
  <c r="M159" i="1"/>
  <c r="N159" i="1" s="1"/>
  <c r="M111" i="1"/>
  <c r="N111" i="1" s="1"/>
  <c r="M61" i="1"/>
  <c r="N61" i="1" s="1"/>
  <c r="M67" i="1"/>
  <c r="N67" i="1" s="1"/>
  <c r="M177" i="1"/>
  <c r="N177" i="1" s="1"/>
  <c r="M202" i="1"/>
  <c r="N202" i="1" s="1"/>
  <c r="M107" i="1"/>
  <c r="N107" i="1" s="1"/>
  <c r="M173" i="1"/>
  <c r="N173" i="1" s="1"/>
  <c r="M137" i="1"/>
  <c r="N137" i="1" s="1"/>
  <c r="M170" i="1"/>
  <c r="N170" i="1" s="1"/>
  <c r="M30" i="1"/>
  <c r="N30" i="1" s="1"/>
  <c r="M181" i="1"/>
  <c r="N181" i="1" s="1"/>
  <c r="M26" i="1"/>
  <c r="N26" i="1" s="1"/>
  <c r="M58" i="1"/>
  <c r="N58" i="1" s="1"/>
  <c r="M11" i="1"/>
  <c r="N11" i="1" s="1"/>
  <c r="M73" i="1"/>
  <c r="M25" i="1"/>
  <c r="N25" i="1" s="1"/>
  <c r="M204" i="1"/>
  <c r="N204" i="1" s="1"/>
  <c r="M201" i="1"/>
  <c r="N201" i="1" s="1"/>
  <c r="M109" i="1"/>
  <c r="N109" i="1" s="1"/>
  <c r="M65" i="1"/>
  <c r="N65" i="1" s="1"/>
  <c r="M19" i="1"/>
  <c r="N19" i="1" s="1"/>
  <c r="M163" i="1"/>
  <c r="N163" i="1" s="1"/>
  <c r="M189" i="1"/>
  <c r="N189" i="1" s="1"/>
  <c r="M141" i="1"/>
  <c r="N141" i="1" s="1"/>
  <c r="M127" i="1"/>
  <c r="N127" i="1" s="1"/>
  <c r="M62" i="1"/>
  <c r="N62" i="1" s="1"/>
  <c r="M121" i="1"/>
  <c r="N121" i="1" s="1"/>
  <c r="M174" i="1"/>
  <c r="N174" i="1" s="1"/>
  <c r="M91" i="1"/>
  <c r="N91" i="1" s="1"/>
  <c r="M112" i="1"/>
  <c r="N112" i="1" s="1"/>
  <c r="M155" i="1"/>
  <c r="N155" i="1" s="1"/>
  <c r="M126" i="1"/>
  <c r="N126" i="1" s="1"/>
  <c r="M118" i="1"/>
  <c r="N118" i="1" s="1"/>
  <c r="M10" i="1"/>
  <c r="N10" i="1" s="1"/>
  <c r="M94" i="1"/>
  <c r="N94" i="1" s="1"/>
  <c r="M161" i="1"/>
  <c r="N161" i="1" s="1"/>
  <c r="M167" i="1"/>
  <c r="N167" i="1" s="1"/>
  <c r="M34" i="1"/>
  <c r="N34" i="1" s="1"/>
  <c r="M85" i="1"/>
  <c r="N85" i="1" s="1"/>
  <c r="M104" i="1"/>
  <c r="N104" i="1" s="1"/>
  <c r="M40" i="1"/>
  <c r="N40" i="1" s="1"/>
  <c r="M199" i="1"/>
  <c r="N199" i="1" s="1"/>
  <c r="M54" i="1"/>
  <c r="N54" i="1" s="1"/>
  <c r="M165" i="1"/>
  <c r="N165" i="1" s="1"/>
  <c r="M188" i="1"/>
  <c r="N188" i="1" s="1"/>
  <c r="M78" i="1"/>
  <c r="N78" i="1" s="1"/>
  <c r="M86" i="1"/>
  <c r="N86" i="1" s="1"/>
  <c r="M43" i="1"/>
  <c r="N43" i="1" s="1"/>
  <c r="M172" i="1"/>
  <c r="N172" i="1" s="1"/>
  <c r="M178" i="1"/>
  <c r="N178" i="1" s="1"/>
  <c r="M175" i="1"/>
  <c r="N175" i="1" s="1"/>
  <c r="M32" i="1"/>
  <c r="N32" i="1" s="1"/>
  <c r="M179" i="1"/>
  <c r="N179" i="1" s="1"/>
  <c r="M77" i="1"/>
  <c r="N77" i="1" s="1"/>
  <c r="M84" i="1"/>
  <c r="N84" i="1" s="1"/>
  <c r="M186" i="1"/>
  <c r="N186" i="1" s="1"/>
  <c r="M50" i="1"/>
  <c r="N50" i="1" s="1"/>
  <c r="M27" i="1"/>
  <c r="N27" i="1" s="1"/>
  <c r="M75" i="1"/>
  <c r="N75" i="1" s="1"/>
  <c r="M196" i="1"/>
  <c r="N196" i="1" s="1"/>
  <c r="M23" i="1"/>
  <c r="N23" i="1" s="1"/>
  <c r="M76" i="1"/>
  <c r="N76" i="1" s="1"/>
  <c r="M99" i="1"/>
  <c r="N99" i="1" s="1"/>
  <c r="M22" i="1"/>
  <c r="N22" i="1" s="1"/>
  <c r="M70" i="1"/>
  <c r="N70" i="1" s="1"/>
  <c r="M66" i="1"/>
  <c r="N66" i="1" s="1"/>
  <c r="M148" i="1"/>
  <c r="N148" i="1" s="1"/>
  <c r="M193" i="1"/>
  <c r="N193" i="1" s="1"/>
  <c r="M206" i="1"/>
  <c r="N206" i="1" s="1"/>
  <c r="M123" i="1"/>
  <c r="N123" i="1" s="1"/>
  <c r="M182" i="1"/>
  <c r="N182" i="1" s="1"/>
  <c r="M29" i="1"/>
  <c r="N29" i="1" s="1"/>
  <c r="M203" i="1"/>
  <c r="N203" i="1" s="1"/>
  <c r="M59" i="1"/>
  <c r="N59" i="1" s="1"/>
  <c r="M35" i="1"/>
  <c r="N35" i="1" s="1"/>
  <c r="M144" i="1"/>
  <c r="N144" i="1" s="1"/>
  <c r="M87" i="1"/>
  <c r="N87" i="1" s="1"/>
  <c r="M151" i="1"/>
  <c r="N151" i="1" s="1"/>
  <c r="M49" i="1"/>
  <c r="N49" i="1" s="1"/>
  <c r="M63" i="1"/>
  <c r="N63" i="1" s="1"/>
  <c r="M64" i="1"/>
  <c r="N64" i="1" s="1"/>
  <c r="M139" i="1"/>
  <c r="N139" i="1" s="1"/>
  <c r="M82" i="1"/>
  <c r="N82" i="1" s="1"/>
  <c r="M80" i="1"/>
  <c r="N80" i="1" s="1"/>
  <c r="M195" i="1"/>
  <c r="N195" i="1" s="1"/>
  <c r="M79" i="1"/>
  <c r="N79" i="1" s="1"/>
  <c r="M41" i="1"/>
  <c r="N41" i="1" s="1"/>
  <c r="M13" i="1"/>
  <c r="N13" i="1" s="1"/>
  <c r="M184" i="1"/>
  <c r="N184" i="1" s="1"/>
  <c r="M153" i="1"/>
  <c r="N153" i="1" s="1"/>
  <c r="M16" i="1"/>
  <c r="N16" i="1" s="1"/>
  <c r="M125" i="1"/>
  <c r="N125" i="1" s="1"/>
  <c r="M72" i="1"/>
  <c r="N72" i="1" s="1"/>
  <c r="M115" i="1"/>
  <c r="N115" i="1" s="1"/>
  <c r="M98" i="1"/>
  <c r="N98" i="1" s="1"/>
  <c r="M44" i="1"/>
  <c r="N44" i="1" s="1"/>
  <c r="H113" i="1"/>
  <c r="L36" i="1"/>
  <c r="L57" i="1"/>
  <c r="O57" i="1" s="1"/>
  <c r="L180" i="1"/>
  <c r="O180" i="1" s="1"/>
  <c r="L12" i="1"/>
  <c r="L97" i="1"/>
  <c r="O97" i="1" s="1"/>
  <c r="L14" i="1"/>
  <c r="L38" i="1"/>
  <c r="O38" i="1" s="1"/>
  <c r="L106" i="1"/>
  <c r="O106" i="1" s="1"/>
  <c r="L96" i="1"/>
  <c r="O96" i="1" s="1"/>
  <c r="L136" i="1"/>
  <c r="O136" i="1" s="1"/>
  <c r="L119" i="1"/>
  <c r="O119" i="1" s="1"/>
  <c r="L152" i="1"/>
  <c r="L187" i="1"/>
  <c r="L100" i="1"/>
  <c r="O100" i="1" s="1"/>
  <c r="L160" i="1"/>
  <c r="L116" i="1"/>
  <c r="L15" i="1"/>
  <c r="O15" i="1" s="1"/>
  <c r="L166" i="1"/>
  <c r="O166" i="1" s="1"/>
  <c r="L18" i="1"/>
  <c r="L164" i="1"/>
  <c r="L200" i="1"/>
  <c r="O200" i="1" s="1"/>
  <c r="L89" i="1"/>
  <c r="O89" i="1" s="1"/>
  <c r="L24" i="1"/>
  <c r="O24" i="1" s="1"/>
  <c r="L46" i="1"/>
  <c r="O46" i="1" s="1"/>
  <c r="L168" i="1"/>
  <c r="O168" i="1" s="1"/>
  <c r="L102" i="1"/>
  <c r="L205" i="1"/>
  <c r="O205" i="1" s="1"/>
  <c r="L194" i="1"/>
  <c r="L120" i="1"/>
  <c r="O120" i="1" s="1"/>
  <c r="L74" i="1"/>
  <c r="O74" i="1" s="1"/>
  <c r="L135" i="1"/>
  <c r="L183" i="1"/>
  <c r="O183" i="1" s="1"/>
  <c r="L147" i="1"/>
  <c r="O147" i="1" s="1"/>
  <c r="L52" i="1"/>
  <c r="L71" i="1"/>
  <c r="O71" i="1" s="1"/>
  <c r="L134" i="1"/>
  <c r="L69" i="1"/>
  <c r="O69" i="1" s="1"/>
  <c r="L90" i="1"/>
  <c r="L176" i="1"/>
  <c r="L131" i="1"/>
  <c r="O131" i="1" s="1"/>
  <c r="L21" i="1"/>
  <c r="O21" i="1" s="1"/>
  <c r="L154" i="1"/>
  <c r="O154" i="1" s="1"/>
  <c r="L146" i="1"/>
  <c r="O146" i="1" s="1"/>
  <c r="L83" i="1"/>
  <c r="L95" i="1"/>
  <c r="O95" i="1" s="1"/>
  <c r="L114" i="1"/>
  <c r="O114" i="1" s="1"/>
  <c r="L142" i="1"/>
  <c r="O142" i="1" s="1"/>
  <c r="L68" i="1"/>
  <c r="L105" i="1"/>
  <c r="L124" i="1"/>
  <c r="O124" i="1" s="1"/>
  <c r="L198" i="1"/>
  <c r="O198" i="1" s="1"/>
  <c r="L156" i="1"/>
  <c r="L171" i="1"/>
  <c r="O171" i="1" s="1"/>
  <c r="L143" i="1"/>
  <c r="O143" i="1" s="1"/>
  <c r="L55" i="1"/>
  <c r="O55" i="1" s="1"/>
  <c r="L33" i="1"/>
  <c r="L138" i="1"/>
  <c r="O138" i="1" s="1"/>
  <c r="L149" i="1"/>
  <c r="L28" i="1"/>
  <c r="O28" i="1" s="1"/>
  <c r="L190" i="1"/>
  <c r="L130" i="1"/>
  <c r="O130" i="1" s="1"/>
  <c r="L20" i="1"/>
  <c r="O20" i="1" s="1"/>
  <c r="L132" i="1"/>
  <c r="L81" i="1"/>
  <c r="O81" i="1" s="1"/>
  <c r="L162" i="1"/>
  <c r="O162" i="1" s="1"/>
  <c r="L60" i="1"/>
  <c r="O60" i="1" s="1"/>
  <c r="L88" i="1"/>
  <c r="O88" i="1" s="1"/>
  <c r="L192" i="1"/>
  <c r="L157" i="1"/>
  <c r="O157" i="1" s="1"/>
  <c r="L150" i="1"/>
  <c r="L42" i="1"/>
  <c r="L129" i="1"/>
  <c r="O129" i="1" s="1"/>
  <c r="L145" i="1"/>
  <c r="O145" i="1" s="1"/>
  <c r="L185" i="1"/>
  <c r="O185" i="1" s="1"/>
  <c r="L8" i="1"/>
  <c r="O8" i="1" s="1"/>
  <c r="L37" i="1"/>
  <c r="L51" i="1"/>
  <c r="O51" i="1" s="1"/>
  <c r="L101" i="1"/>
  <c r="O101" i="1" s="1"/>
  <c r="L103" i="1"/>
  <c r="L122" i="1"/>
  <c r="L117" i="1"/>
  <c r="O117" i="1" s="1"/>
  <c r="L93" i="1"/>
  <c r="O93" i="1" s="1"/>
  <c r="L45" i="1"/>
  <c r="O45" i="1" s="1"/>
  <c r="L133" i="1"/>
  <c r="L47" i="1"/>
  <c r="O47" i="1" s="1"/>
  <c r="L110" i="1"/>
  <c r="O110" i="1" s="1"/>
  <c r="L9" i="1"/>
  <c r="O9" i="1" s="1"/>
  <c r="L39" i="1"/>
  <c r="O39" i="1" s="1"/>
  <c r="L31" i="1"/>
  <c r="O31" i="1" s="1"/>
  <c r="L48" i="1"/>
  <c r="L108" i="1"/>
  <c r="L207" i="1"/>
  <c r="L169" i="1"/>
  <c r="O169" i="1" s="1"/>
  <c r="L158" i="1"/>
  <c r="O158" i="1" s="1"/>
  <c r="L92" i="1"/>
  <c r="L191" i="1"/>
  <c r="O191" i="1" s="1"/>
  <c r="L53" i="1"/>
  <c r="O53" i="1" s="1"/>
  <c r="L140" i="1"/>
  <c r="O140" i="1" s="1"/>
  <c r="L197" i="1"/>
  <c r="O197" i="1" s="1"/>
  <c r="L17" i="1"/>
  <c r="L56" i="1"/>
  <c r="O56" i="1" s="1"/>
  <c r="L128" i="1"/>
  <c r="L159" i="1"/>
  <c r="L111" i="1"/>
  <c r="O111" i="1" s="1"/>
  <c r="L61" i="1"/>
  <c r="L67" i="1"/>
  <c r="O67" i="1" s="1"/>
  <c r="L177" i="1"/>
  <c r="O177" i="1" s="1"/>
  <c r="L202" i="1"/>
  <c r="L107" i="1"/>
  <c r="O107" i="1" s="1"/>
  <c r="L173" i="1"/>
  <c r="L137" i="1"/>
  <c r="L170" i="1"/>
  <c r="L30" i="1"/>
  <c r="O30" i="1" s="1"/>
  <c r="L181" i="1"/>
  <c r="L26" i="1"/>
  <c r="O26" i="1" s="1"/>
  <c r="L58" i="1"/>
  <c r="L11" i="1"/>
  <c r="O11" i="1" s="1"/>
  <c r="L73" i="1"/>
  <c r="L25" i="1"/>
  <c r="O25" i="1" s="1"/>
  <c r="L204" i="1"/>
  <c r="L201" i="1"/>
  <c r="O201" i="1" s="1"/>
  <c r="L109" i="1"/>
  <c r="L65" i="1"/>
  <c r="L19" i="1"/>
  <c r="L163" i="1"/>
  <c r="O163" i="1" s="1"/>
  <c r="L189" i="1"/>
  <c r="O189" i="1" s="1"/>
  <c r="L141" i="1"/>
  <c r="L127" i="1"/>
  <c r="L62" i="1"/>
  <c r="L121" i="1"/>
  <c r="L174" i="1"/>
  <c r="L91" i="1"/>
  <c r="L112" i="1"/>
  <c r="O112" i="1" s="1"/>
  <c r="L155" i="1"/>
  <c r="O155" i="1" s="1"/>
  <c r="L126" i="1"/>
  <c r="L118" i="1"/>
  <c r="L10" i="1"/>
  <c r="O10" i="1" s="1"/>
  <c r="L94" i="1"/>
  <c r="O94" i="1" s="1"/>
  <c r="L161" i="1"/>
  <c r="L167" i="1"/>
  <c r="L34" i="1"/>
  <c r="L85" i="1"/>
  <c r="O85" i="1" s="1"/>
  <c r="L104" i="1"/>
  <c r="L40" i="1"/>
  <c r="L199" i="1"/>
  <c r="O199" i="1" s="1"/>
  <c r="L54" i="1"/>
  <c r="O54" i="1" s="1"/>
  <c r="L165" i="1"/>
  <c r="L188" i="1"/>
  <c r="L78" i="1"/>
  <c r="O78" i="1" s="1"/>
  <c r="L86" i="1"/>
  <c r="O86" i="1" s="1"/>
  <c r="L43" i="1"/>
  <c r="L172" i="1"/>
  <c r="L178" i="1"/>
  <c r="O178" i="1" s="1"/>
  <c r="L175" i="1"/>
  <c r="O175" i="1" s="1"/>
  <c r="L32" i="1"/>
  <c r="L179" i="1"/>
  <c r="L77" i="1"/>
  <c r="O77" i="1" s="1"/>
  <c r="L84" i="1"/>
  <c r="O84" i="1" s="1"/>
  <c r="L186" i="1"/>
  <c r="L50" i="1"/>
  <c r="L27" i="1"/>
  <c r="O27" i="1" s="1"/>
  <c r="L75" i="1"/>
  <c r="O75" i="1" s="1"/>
  <c r="L196" i="1"/>
  <c r="L23" i="1"/>
  <c r="L76" i="1"/>
  <c r="O76" i="1" s="1"/>
  <c r="L99" i="1"/>
  <c r="O99" i="1" s="1"/>
  <c r="L22" i="1"/>
  <c r="L70" i="1"/>
  <c r="L66" i="1"/>
  <c r="O66" i="1" s="1"/>
  <c r="L148" i="1"/>
  <c r="O148" i="1" s="1"/>
  <c r="L193" i="1"/>
  <c r="O193" i="1" s="1"/>
  <c r="L206" i="1"/>
  <c r="L123" i="1"/>
  <c r="O123" i="1" s="1"/>
  <c r="L182" i="1"/>
  <c r="L29" i="1"/>
  <c r="L203" i="1"/>
  <c r="L59" i="1"/>
  <c r="O59" i="1" s="1"/>
  <c r="L35" i="1"/>
  <c r="O35" i="1" s="1"/>
  <c r="L144" i="1"/>
  <c r="L87" i="1"/>
  <c r="L151" i="1"/>
  <c r="O151" i="1" s="1"/>
  <c r="L49" i="1"/>
  <c r="O49" i="1" s="1"/>
  <c r="L63" i="1"/>
  <c r="O63" i="1" s="1"/>
  <c r="L64" i="1"/>
  <c r="L139" i="1"/>
  <c r="L82" i="1"/>
  <c r="O82" i="1" s="1"/>
  <c r="L80" i="1"/>
  <c r="L195" i="1"/>
  <c r="L79" i="1"/>
  <c r="O79" i="1" s="1"/>
  <c r="L41" i="1"/>
  <c r="O41" i="1" s="1"/>
  <c r="L13" i="1"/>
  <c r="L184" i="1"/>
  <c r="L153" i="1"/>
  <c r="L16" i="1"/>
  <c r="O16" i="1" s="1"/>
  <c r="L125" i="1"/>
  <c r="L72" i="1"/>
  <c r="L115" i="1"/>
  <c r="O115" i="1" s="1"/>
  <c r="L98" i="1"/>
  <c r="L44" i="1"/>
  <c r="L113" i="1"/>
  <c r="G36" i="1"/>
  <c r="G57" i="1"/>
  <c r="G180" i="1"/>
  <c r="G12" i="1"/>
  <c r="G97" i="1"/>
  <c r="G14" i="1"/>
  <c r="G38" i="1"/>
  <c r="G106" i="1"/>
  <c r="G96" i="1"/>
  <c r="G136" i="1"/>
  <c r="G119" i="1"/>
  <c r="G152" i="1"/>
  <c r="G187" i="1"/>
  <c r="G100" i="1"/>
  <c r="G160" i="1"/>
  <c r="G116" i="1"/>
  <c r="G15" i="1"/>
  <c r="G166" i="1"/>
  <c r="G18" i="1"/>
  <c r="G164" i="1"/>
  <c r="G200" i="1"/>
  <c r="G89" i="1"/>
  <c r="G24" i="1"/>
  <c r="G46" i="1"/>
  <c r="G168" i="1"/>
  <c r="G102" i="1"/>
  <c r="G205" i="1"/>
  <c r="G194" i="1"/>
  <c r="G120" i="1"/>
  <c r="G74" i="1"/>
  <c r="G135" i="1"/>
  <c r="G183" i="1"/>
  <c r="G147" i="1"/>
  <c r="G52" i="1"/>
  <c r="G71" i="1"/>
  <c r="G134" i="1"/>
  <c r="G69" i="1"/>
  <c r="G90" i="1"/>
  <c r="G176" i="1"/>
  <c r="G131" i="1"/>
  <c r="G21" i="1"/>
  <c r="G154" i="1"/>
  <c r="G146" i="1"/>
  <c r="G83" i="1"/>
  <c r="G95" i="1"/>
  <c r="G114" i="1"/>
  <c r="G142" i="1"/>
  <c r="G68" i="1"/>
  <c r="G105" i="1"/>
  <c r="G124" i="1"/>
  <c r="G198" i="1"/>
  <c r="G156" i="1"/>
  <c r="G171" i="1"/>
  <c r="G143" i="1"/>
  <c r="G55" i="1"/>
  <c r="G33" i="1"/>
  <c r="G138" i="1"/>
  <c r="G149" i="1"/>
  <c r="G28" i="1"/>
  <c r="G190" i="1"/>
  <c r="G130" i="1"/>
  <c r="G20" i="1"/>
  <c r="G132" i="1"/>
  <c r="G81" i="1"/>
  <c r="G162" i="1"/>
  <c r="G60" i="1"/>
  <c r="G88" i="1"/>
  <c r="G192" i="1"/>
  <c r="G157" i="1"/>
  <c r="G150" i="1"/>
  <c r="G42" i="1"/>
  <c r="G129" i="1"/>
  <c r="G145" i="1"/>
  <c r="G185" i="1"/>
  <c r="G8" i="1"/>
  <c r="G37" i="1"/>
  <c r="G51" i="1"/>
  <c r="G101" i="1"/>
  <c r="G103" i="1"/>
  <c r="G122" i="1"/>
  <c r="G117" i="1"/>
  <c r="G93" i="1"/>
  <c r="G45" i="1"/>
  <c r="G133" i="1"/>
  <c r="G47" i="1"/>
  <c r="G110" i="1"/>
  <c r="G9" i="1"/>
  <c r="G39" i="1"/>
  <c r="G31" i="1"/>
  <c r="G48" i="1"/>
  <c r="G108" i="1"/>
  <c r="G207" i="1"/>
  <c r="G169" i="1"/>
  <c r="G158" i="1"/>
  <c r="G92" i="1"/>
  <c r="G191" i="1"/>
  <c r="G53" i="1"/>
  <c r="G140" i="1"/>
  <c r="G197" i="1"/>
  <c r="G17" i="1"/>
  <c r="G56" i="1"/>
  <c r="G128" i="1"/>
  <c r="G159" i="1"/>
  <c r="G111" i="1"/>
  <c r="G61" i="1"/>
  <c r="G67" i="1"/>
  <c r="G177" i="1"/>
  <c r="G202" i="1"/>
  <c r="G107" i="1"/>
  <c r="G173" i="1"/>
  <c r="G137" i="1"/>
  <c r="G170" i="1"/>
  <c r="G30" i="1"/>
  <c r="G181" i="1"/>
  <c r="G26" i="1"/>
  <c r="G58" i="1"/>
  <c r="G11" i="1"/>
  <c r="G73" i="1"/>
  <c r="G25" i="1"/>
  <c r="G204" i="1"/>
  <c r="G201" i="1"/>
  <c r="G109" i="1"/>
  <c r="G65" i="1"/>
  <c r="G19" i="1"/>
  <c r="G163" i="1"/>
  <c r="G189" i="1"/>
  <c r="G141" i="1"/>
  <c r="G127" i="1"/>
  <c r="G62" i="1"/>
  <c r="G121" i="1"/>
  <c r="G174" i="1"/>
  <c r="G91" i="1"/>
  <c r="G112" i="1"/>
  <c r="G155" i="1"/>
  <c r="G126" i="1"/>
  <c r="G118" i="1"/>
  <c r="G10" i="1"/>
  <c r="G94" i="1"/>
  <c r="G161" i="1"/>
  <c r="G167" i="1"/>
  <c r="G34" i="1"/>
  <c r="G85" i="1"/>
  <c r="G104" i="1"/>
  <c r="G40" i="1"/>
  <c r="G199" i="1"/>
  <c r="G54" i="1"/>
  <c r="G165" i="1"/>
  <c r="G188" i="1"/>
  <c r="G78" i="1"/>
  <c r="G86" i="1"/>
  <c r="G43" i="1"/>
  <c r="G172" i="1"/>
  <c r="G178" i="1"/>
  <c r="G175" i="1"/>
  <c r="G32" i="1"/>
  <c r="G179" i="1"/>
  <c r="G77" i="1"/>
  <c r="G84" i="1"/>
  <c r="G186" i="1"/>
  <c r="G50" i="1"/>
  <c r="G27" i="1"/>
  <c r="G75" i="1"/>
  <c r="G196" i="1"/>
  <c r="G23" i="1"/>
  <c r="G76" i="1"/>
  <c r="G99" i="1"/>
  <c r="G22" i="1"/>
  <c r="G70" i="1"/>
  <c r="G66" i="1"/>
  <c r="G148" i="1"/>
  <c r="G193" i="1"/>
  <c r="G206" i="1"/>
  <c r="G123" i="1"/>
  <c r="G182" i="1"/>
  <c r="G29" i="1"/>
  <c r="G203" i="1"/>
  <c r="G59" i="1"/>
  <c r="G35" i="1"/>
  <c r="G144" i="1"/>
  <c r="G87" i="1"/>
  <c r="G151" i="1"/>
  <c r="G49" i="1"/>
  <c r="G63" i="1"/>
  <c r="G64" i="1"/>
  <c r="G139" i="1"/>
  <c r="G82" i="1"/>
  <c r="G80" i="1"/>
  <c r="G195" i="1"/>
  <c r="G79" i="1"/>
  <c r="G41" i="1"/>
  <c r="G13" i="1"/>
  <c r="G184" i="1"/>
  <c r="G153" i="1"/>
  <c r="G16" i="1"/>
  <c r="G125" i="1"/>
  <c r="G72" i="1"/>
  <c r="G115" i="1"/>
  <c r="G98" i="1"/>
  <c r="G44" i="1"/>
  <c r="G113" i="1"/>
  <c r="H36" i="1"/>
  <c r="I36" i="1" s="1"/>
  <c r="H57" i="1"/>
  <c r="I57" i="1" s="1"/>
  <c r="J57" i="1" s="1"/>
  <c r="H180" i="1"/>
  <c r="I180" i="1" s="1"/>
  <c r="H12" i="1"/>
  <c r="I12" i="1" s="1"/>
  <c r="H97" i="1"/>
  <c r="I97" i="1" s="1"/>
  <c r="J97" i="1" s="1"/>
  <c r="H14" i="1"/>
  <c r="I14" i="1" s="1"/>
  <c r="J14" i="1" s="1"/>
  <c r="H38" i="1"/>
  <c r="I38" i="1" s="1"/>
  <c r="H106" i="1"/>
  <c r="I106" i="1" s="1"/>
  <c r="H96" i="1"/>
  <c r="I96" i="1" s="1"/>
  <c r="H136" i="1"/>
  <c r="I136" i="1" s="1"/>
  <c r="J136" i="1" s="1"/>
  <c r="H119" i="1"/>
  <c r="I119" i="1" s="1"/>
  <c r="H152" i="1"/>
  <c r="I152" i="1" s="1"/>
  <c r="H187" i="1"/>
  <c r="I187" i="1" s="1"/>
  <c r="J187" i="1" s="1"/>
  <c r="H100" i="1"/>
  <c r="I100" i="1" s="1"/>
  <c r="J100" i="1" s="1"/>
  <c r="H160" i="1"/>
  <c r="I160" i="1" s="1"/>
  <c r="H116" i="1"/>
  <c r="I116" i="1" s="1"/>
  <c r="H15" i="1"/>
  <c r="I15" i="1" s="1"/>
  <c r="H166" i="1"/>
  <c r="I166" i="1" s="1"/>
  <c r="H18" i="1"/>
  <c r="I18" i="1" s="1"/>
  <c r="H164" i="1"/>
  <c r="I164" i="1" s="1"/>
  <c r="J164" i="1" s="1"/>
  <c r="H200" i="1"/>
  <c r="I200" i="1" s="1"/>
  <c r="H89" i="1"/>
  <c r="I89" i="1" s="1"/>
  <c r="H24" i="1"/>
  <c r="I24" i="1" s="1"/>
  <c r="H46" i="1"/>
  <c r="I46" i="1" s="1"/>
  <c r="H168" i="1"/>
  <c r="I168" i="1" s="1"/>
  <c r="H102" i="1"/>
  <c r="I102" i="1" s="1"/>
  <c r="H205" i="1"/>
  <c r="I205" i="1" s="1"/>
  <c r="H194" i="1"/>
  <c r="I194" i="1" s="1"/>
  <c r="H120" i="1"/>
  <c r="I120" i="1" s="1"/>
  <c r="H74" i="1"/>
  <c r="I74" i="1" s="1"/>
  <c r="H135" i="1"/>
  <c r="I135" i="1" s="1"/>
  <c r="H183" i="1"/>
  <c r="I183" i="1" s="1"/>
  <c r="H147" i="1"/>
  <c r="I147" i="1" s="1"/>
  <c r="H52" i="1"/>
  <c r="I52" i="1" s="1"/>
  <c r="H71" i="1"/>
  <c r="I71" i="1" s="1"/>
  <c r="H134" i="1"/>
  <c r="I134" i="1" s="1"/>
  <c r="H69" i="1"/>
  <c r="I69" i="1" s="1"/>
  <c r="H90" i="1"/>
  <c r="I90" i="1" s="1"/>
  <c r="H176" i="1"/>
  <c r="I176" i="1" s="1"/>
  <c r="H131" i="1"/>
  <c r="I131" i="1" s="1"/>
  <c r="H21" i="1"/>
  <c r="I21" i="1" s="1"/>
  <c r="H154" i="1"/>
  <c r="I154" i="1" s="1"/>
  <c r="H146" i="1"/>
  <c r="I146" i="1" s="1"/>
  <c r="H83" i="1"/>
  <c r="I83" i="1" s="1"/>
  <c r="H95" i="1"/>
  <c r="I95" i="1" s="1"/>
  <c r="H114" i="1"/>
  <c r="I114" i="1" s="1"/>
  <c r="H142" i="1"/>
  <c r="I142" i="1" s="1"/>
  <c r="H68" i="1"/>
  <c r="I68" i="1" s="1"/>
  <c r="H105" i="1"/>
  <c r="I105" i="1" s="1"/>
  <c r="H124" i="1"/>
  <c r="I124" i="1" s="1"/>
  <c r="H198" i="1"/>
  <c r="I198" i="1" s="1"/>
  <c r="H156" i="1"/>
  <c r="I156" i="1" s="1"/>
  <c r="H171" i="1"/>
  <c r="I171" i="1" s="1"/>
  <c r="H143" i="1"/>
  <c r="I143" i="1" s="1"/>
  <c r="H55" i="1"/>
  <c r="I55" i="1" s="1"/>
  <c r="H33" i="1"/>
  <c r="I33" i="1" s="1"/>
  <c r="H138" i="1"/>
  <c r="I138" i="1" s="1"/>
  <c r="H149" i="1"/>
  <c r="I149" i="1" s="1"/>
  <c r="H28" i="1"/>
  <c r="I28" i="1" s="1"/>
  <c r="H190" i="1"/>
  <c r="I190" i="1" s="1"/>
  <c r="H130" i="1"/>
  <c r="I130" i="1" s="1"/>
  <c r="H20" i="1"/>
  <c r="I20" i="1" s="1"/>
  <c r="H132" i="1"/>
  <c r="I132" i="1" s="1"/>
  <c r="H81" i="1"/>
  <c r="I81" i="1" s="1"/>
  <c r="H162" i="1"/>
  <c r="I162" i="1" s="1"/>
  <c r="H60" i="1"/>
  <c r="I60" i="1" s="1"/>
  <c r="H88" i="1"/>
  <c r="I88" i="1" s="1"/>
  <c r="H192" i="1"/>
  <c r="I192" i="1" s="1"/>
  <c r="H157" i="1"/>
  <c r="I157" i="1" s="1"/>
  <c r="H150" i="1"/>
  <c r="I150" i="1" s="1"/>
  <c r="H42" i="1"/>
  <c r="I42" i="1" s="1"/>
  <c r="H129" i="1"/>
  <c r="I129" i="1" s="1"/>
  <c r="H145" i="1"/>
  <c r="I145" i="1" s="1"/>
  <c r="H185" i="1"/>
  <c r="I185" i="1" s="1"/>
  <c r="H8" i="1"/>
  <c r="I8" i="1" s="1"/>
  <c r="H37" i="1"/>
  <c r="I37" i="1" s="1"/>
  <c r="H51" i="1"/>
  <c r="I51" i="1" s="1"/>
  <c r="H101" i="1"/>
  <c r="I101" i="1" s="1"/>
  <c r="H103" i="1"/>
  <c r="I103" i="1" s="1"/>
  <c r="H122" i="1"/>
  <c r="I122" i="1" s="1"/>
  <c r="H117" i="1"/>
  <c r="I117" i="1" s="1"/>
  <c r="H93" i="1"/>
  <c r="I93" i="1" s="1"/>
  <c r="H45" i="1"/>
  <c r="I45" i="1" s="1"/>
  <c r="H133" i="1"/>
  <c r="I133" i="1" s="1"/>
  <c r="H47" i="1"/>
  <c r="I47" i="1" s="1"/>
  <c r="H110" i="1"/>
  <c r="I110" i="1" s="1"/>
  <c r="H9" i="1"/>
  <c r="I9" i="1" s="1"/>
  <c r="H39" i="1"/>
  <c r="I39" i="1" s="1"/>
  <c r="H31" i="1"/>
  <c r="I31" i="1" s="1"/>
  <c r="H48" i="1"/>
  <c r="I48" i="1" s="1"/>
  <c r="H108" i="1"/>
  <c r="I108" i="1" s="1"/>
  <c r="H207" i="1"/>
  <c r="I207" i="1" s="1"/>
  <c r="H169" i="1"/>
  <c r="I169" i="1" s="1"/>
  <c r="H158" i="1"/>
  <c r="I158" i="1" s="1"/>
  <c r="H92" i="1"/>
  <c r="I92" i="1" s="1"/>
  <c r="H191" i="1"/>
  <c r="I191" i="1" s="1"/>
  <c r="H53" i="1"/>
  <c r="I53" i="1" s="1"/>
  <c r="H140" i="1"/>
  <c r="I140" i="1" s="1"/>
  <c r="H197" i="1"/>
  <c r="I197" i="1" s="1"/>
  <c r="H17" i="1"/>
  <c r="I17" i="1" s="1"/>
  <c r="H56" i="1"/>
  <c r="I56" i="1" s="1"/>
  <c r="H128" i="1"/>
  <c r="I128" i="1" s="1"/>
  <c r="H159" i="1"/>
  <c r="I159" i="1" s="1"/>
  <c r="H111" i="1"/>
  <c r="I111" i="1" s="1"/>
  <c r="H61" i="1"/>
  <c r="I61" i="1" s="1"/>
  <c r="H67" i="1"/>
  <c r="I67" i="1" s="1"/>
  <c r="H177" i="1"/>
  <c r="I177" i="1" s="1"/>
  <c r="H202" i="1"/>
  <c r="I202" i="1" s="1"/>
  <c r="H107" i="1"/>
  <c r="I107" i="1" s="1"/>
  <c r="H173" i="1"/>
  <c r="I173" i="1" s="1"/>
  <c r="H137" i="1"/>
  <c r="I137" i="1" s="1"/>
  <c r="H170" i="1"/>
  <c r="I170" i="1" s="1"/>
  <c r="H30" i="1"/>
  <c r="I30" i="1" s="1"/>
  <c r="H181" i="1"/>
  <c r="I181" i="1" s="1"/>
  <c r="H26" i="1"/>
  <c r="I26" i="1" s="1"/>
  <c r="H58" i="1"/>
  <c r="I58" i="1" s="1"/>
  <c r="H11" i="1"/>
  <c r="I11" i="1" s="1"/>
  <c r="H73" i="1"/>
  <c r="H25" i="1"/>
  <c r="I25" i="1" s="1"/>
  <c r="H204" i="1"/>
  <c r="I204" i="1" s="1"/>
  <c r="H201" i="1"/>
  <c r="I201" i="1" s="1"/>
  <c r="H109" i="1"/>
  <c r="I109" i="1" s="1"/>
  <c r="H65" i="1"/>
  <c r="I65" i="1" s="1"/>
  <c r="H19" i="1"/>
  <c r="I19" i="1" s="1"/>
  <c r="H163" i="1"/>
  <c r="I163" i="1" s="1"/>
  <c r="H189" i="1"/>
  <c r="I189" i="1" s="1"/>
  <c r="H141" i="1"/>
  <c r="I141" i="1" s="1"/>
  <c r="H127" i="1"/>
  <c r="I127" i="1" s="1"/>
  <c r="H62" i="1"/>
  <c r="I62" i="1" s="1"/>
  <c r="H121" i="1"/>
  <c r="I121" i="1" s="1"/>
  <c r="H174" i="1"/>
  <c r="I174" i="1" s="1"/>
  <c r="H91" i="1"/>
  <c r="I91" i="1" s="1"/>
  <c r="H112" i="1"/>
  <c r="I112" i="1" s="1"/>
  <c r="H155" i="1"/>
  <c r="I155" i="1" s="1"/>
  <c r="H126" i="1"/>
  <c r="I126" i="1" s="1"/>
  <c r="H118" i="1"/>
  <c r="I118" i="1" s="1"/>
  <c r="H10" i="1"/>
  <c r="I10" i="1" s="1"/>
  <c r="H94" i="1"/>
  <c r="I94" i="1" s="1"/>
  <c r="H161" i="1"/>
  <c r="I161" i="1" s="1"/>
  <c r="H167" i="1"/>
  <c r="I167" i="1" s="1"/>
  <c r="H34" i="1"/>
  <c r="I34" i="1" s="1"/>
  <c r="H85" i="1"/>
  <c r="I85" i="1" s="1"/>
  <c r="H104" i="1"/>
  <c r="I104" i="1" s="1"/>
  <c r="H40" i="1"/>
  <c r="I40" i="1" s="1"/>
  <c r="H199" i="1"/>
  <c r="I199" i="1" s="1"/>
  <c r="H54" i="1"/>
  <c r="I54" i="1" s="1"/>
  <c r="H165" i="1"/>
  <c r="I165" i="1" s="1"/>
  <c r="H188" i="1"/>
  <c r="I188" i="1" s="1"/>
  <c r="H78" i="1"/>
  <c r="I78" i="1" s="1"/>
  <c r="H86" i="1"/>
  <c r="I86" i="1" s="1"/>
  <c r="H43" i="1"/>
  <c r="I43" i="1" s="1"/>
  <c r="H172" i="1"/>
  <c r="I172" i="1" s="1"/>
  <c r="H178" i="1"/>
  <c r="I178" i="1" s="1"/>
  <c r="H175" i="1"/>
  <c r="I175" i="1" s="1"/>
  <c r="H32" i="1"/>
  <c r="I32" i="1" s="1"/>
  <c r="H179" i="1"/>
  <c r="I179" i="1" s="1"/>
  <c r="H77" i="1"/>
  <c r="I77" i="1" s="1"/>
  <c r="H84" i="1"/>
  <c r="I84" i="1" s="1"/>
  <c r="H186" i="1"/>
  <c r="I186" i="1" s="1"/>
  <c r="H50" i="1"/>
  <c r="I50" i="1" s="1"/>
  <c r="H27" i="1"/>
  <c r="I27" i="1" s="1"/>
  <c r="H75" i="1"/>
  <c r="I75" i="1" s="1"/>
  <c r="H196" i="1"/>
  <c r="I196" i="1" s="1"/>
  <c r="H23" i="1"/>
  <c r="I23" i="1" s="1"/>
  <c r="H76" i="1"/>
  <c r="I76" i="1" s="1"/>
  <c r="H99" i="1"/>
  <c r="I99" i="1" s="1"/>
  <c r="H22" i="1"/>
  <c r="I22" i="1" s="1"/>
  <c r="H70" i="1"/>
  <c r="I70" i="1" s="1"/>
  <c r="H66" i="1"/>
  <c r="I66" i="1" s="1"/>
  <c r="H148" i="1"/>
  <c r="I148" i="1" s="1"/>
  <c r="H193" i="1"/>
  <c r="I193" i="1" s="1"/>
  <c r="H206" i="1"/>
  <c r="I206" i="1" s="1"/>
  <c r="H123" i="1"/>
  <c r="I123" i="1" s="1"/>
  <c r="H182" i="1"/>
  <c r="I182" i="1" s="1"/>
  <c r="H29" i="1"/>
  <c r="I29" i="1" s="1"/>
  <c r="H203" i="1"/>
  <c r="I203" i="1" s="1"/>
  <c r="H59" i="1"/>
  <c r="I59" i="1" s="1"/>
  <c r="H35" i="1"/>
  <c r="I35" i="1" s="1"/>
  <c r="H144" i="1"/>
  <c r="I144" i="1" s="1"/>
  <c r="H87" i="1"/>
  <c r="I87" i="1" s="1"/>
  <c r="H151" i="1"/>
  <c r="I151" i="1" s="1"/>
  <c r="H49" i="1"/>
  <c r="I49" i="1" s="1"/>
  <c r="H63" i="1"/>
  <c r="I63" i="1" s="1"/>
  <c r="H64" i="1"/>
  <c r="I64" i="1" s="1"/>
  <c r="H139" i="1"/>
  <c r="I139" i="1" s="1"/>
  <c r="H82" i="1"/>
  <c r="I82" i="1" s="1"/>
  <c r="H80" i="1"/>
  <c r="I80" i="1" s="1"/>
  <c r="H195" i="1"/>
  <c r="I195" i="1" s="1"/>
  <c r="H79" i="1"/>
  <c r="I79" i="1" s="1"/>
  <c r="H41" i="1"/>
  <c r="I41" i="1" s="1"/>
  <c r="H13" i="1"/>
  <c r="I13" i="1" s="1"/>
  <c r="H184" i="1"/>
  <c r="I184" i="1" s="1"/>
  <c r="H153" i="1"/>
  <c r="I153" i="1" s="1"/>
  <c r="H16" i="1"/>
  <c r="I16" i="1" s="1"/>
  <c r="H125" i="1"/>
  <c r="I125" i="1" s="1"/>
  <c r="H72" i="1"/>
  <c r="I72" i="1" s="1"/>
  <c r="H115" i="1"/>
  <c r="I115" i="1" s="1"/>
  <c r="H98" i="1"/>
  <c r="I98" i="1" s="1"/>
  <c r="H44" i="1"/>
  <c r="I44" i="1" s="1"/>
  <c r="I113" i="1"/>
  <c r="O33" i="1" l="1"/>
  <c r="O109" i="1"/>
  <c r="T40" i="1"/>
  <c r="T70" i="1"/>
  <c r="O52" i="1"/>
  <c r="O121" i="1"/>
  <c r="T79" i="1"/>
  <c r="O98" i="1"/>
  <c r="N73" i="1"/>
  <c r="N211" i="1" s="1"/>
  <c r="AD34" i="1"/>
  <c r="O187" i="1"/>
  <c r="I73" i="1"/>
  <c r="I211" i="1" s="1"/>
  <c r="AD30" i="1"/>
  <c r="S73" i="1"/>
  <c r="S210" i="1" s="1"/>
  <c r="AD38" i="1"/>
  <c r="T163" i="1"/>
  <c r="X73" i="1"/>
  <c r="X211" i="1" s="1"/>
  <c r="AD42" i="1"/>
  <c r="T83" i="1"/>
  <c r="Y16" i="1"/>
  <c r="Y82" i="1"/>
  <c r="Y35" i="1"/>
  <c r="Y148" i="1"/>
  <c r="Y75" i="1"/>
  <c r="Y175" i="1"/>
  <c r="Y54" i="1"/>
  <c r="Y94" i="1"/>
  <c r="Y121" i="1"/>
  <c r="Y109" i="1"/>
  <c r="Y181" i="1"/>
  <c r="Y67" i="1"/>
  <c r="Y140" i="1"/>
  <c r="Y93" i="1"/>
  <c r="Y185" i="1"/>
  <c r="Y60" i="1"/>
  <c r="Y149" i="1"/>
  <c r="Y124" i="1"/>
  <c r="Y154" i="1"/>
  <c r="Y52" i="1"/>
  <c r="Y102" i="1"/>
  <c r="Y166" i="1"/>
  <c r="Y136" i="1"/>
  <c r="Z136" i="1" s="1"/>
  <c r="Y57" i="1"/>
  <c r="F4" i="1"/>
  <c r="Y48" i="1"/>
  <c r="O18" i="1"/>
  <c r="O108" i="1"/>
  <c r="V211" i="1"/>
  <c r="G211" i="1"/>
  <c r="V212" i="1"/>
  <c r="M212" i="1"/>
  <c r="M211" i="1"/>
  <c r="L212" i="1"/>
  <c r="L211" i="1"/>
  <c r="R212" i="1"/>
  <c r="R211" i="1"/>
  <c r="Q212" i="1"/>
  <c r="Q211" i="1"/>
  <c r="H212" i="1"/>
  <c r="L210" i="1"/>
  <c r="H211" i="1"/>
  <c r="W212" i="1"/>
  <c r="G212" i="1"/>
  <c r="W211" i="1"/>
  <c r="G209" i="1"/>
  <c r="V209" i="1"/>
  <c r="R210" i="1"/>
  <c r="Q210" i="1"/>
  <c r="H210" i="1"/>
  <c r="M210" i="1"/>
  <c r="W210" i="1"/>
  <c r="G210" i="1"/>
  <c r="V210" i="1"/>
  <c r="R209" i="1"/>
  <c r="Q209" i="1"/>
  <c r="H209" i="1"/>
  <c r="W209" i="1"/>
  <c r="M209" i="1"/>
  <c r="L209" i="1"/>
  <c r="Y92" i="1"/>
  <c r="T155" i="1"/>
  <c r="O182" i="1"/>
  <c r="O153" i="1"/>
  <c r="Y63" i="1"/>
  <c r="Y22" i="1"/>
  <c r="Y43" i="1"/>
  <c r="Y126" i="1"/>
  <c r="Y25" i="1"/>
  <c r="Y159" i="1"/>
  <c r="T109" i="1"/>
  <c r="Y153" i="1"/>
  <c r="Y139" i="1"/>
  <c r="Y59" i="1"/>
  <c r="Y66" i="1"/>
  <c r="Y27" i="1"/>
  <c r="Y178" i="1"/>
  <c r="Y199" i="1"/>
  <c r="Y10" i="1"/>
  <c r="Y62" i="1"/>
  <c r="Y201" i="1"/>
  <c r="Y30" i="1"/>
  <c r="Y61" i="1"/>
  <c r="Y53" i="1"/>
  <c r="Y31" i="1"/>
  <c r="Y117" i="1"/>
  <c r="Y145" i="1"/>
  <c r="Y162" i="1"/>
  <c r="Y138" i="1"/>
  <c r="Y105" i="1"/>
  <c r="Y21" i="1"/>
  <c r="Y147" i="1"/>
  <c r="Y168" i="1"/>
  <c r="Y15" i="1"/>
  <c r="Y96" i="1"/>
  <c r="Y36" i="1"/>
  <c r="O125" i="1"/>
  <c r="O80" i="1"/>
  <c r="O196" i="1"/>
  <c r="O32" i="1"/>
  <c r="O161" i="1"/>
  <c r="O174" i="1"/>
  <c r="O65" i="1"/>
  <c r="T12" i="1"/>
  <c r="T35" i="1"/>
  <c r="Y13" i="1"/>
  <c r="Y186" i="1"/>
  <c r="O184" i="1"/>
  <c r="O203" i="1"/>
  <c r="O40" i="1"/>
  <c r="O127" i="1"/>
  <c r="Y9" i="1"/>
  <c r="Y55" i="1"/>
  <c r="Y176" i="1"/>
  <c r="Y24" i="1"/>
  <c r="Y38" i="1"/>
  <c r="Y80" i="1"/>
  <c r="Y193" i="1"/>
  <c r="Y32" i="1"/>
  <c r="Y161" i="1"/>
  <c r="Y65" i="1"/>
  <c r="Y177" i="1"/>
  <c r="Y108" i="1"/>
  <c r="Y8" i="1"/>
  <c r="Y28" i="1"/>
  <c r="Y146" i="1"/>
  <c r="Y205" i="1"/>
  <c r="Y119" i="1"/>
  <c r="O139" i="1"/>
  <c r="O62" i="1"/>
  <c r="O61" i="1"/>
  <c r="O36" i="1"/>
  <c r="O105" i="1"/>
  <c r="Y42" i="1"/>
  <c r="T93" i="1"/>
  <c r="T102" i="1"/>
  <c r="Y29" i="1"/>
  <c r="Y104" i="1"/>
  <c r="Y141" i="1"/>
  <c r="Y137" i="1"/>
  <c r="Y103" i="1"/>
  <c r="Y132" i="1"/>
  <c r="Y142" i="1"/>
  <c r="Y135" i="1"/>
  <c r="Y160" i="1"/>
  <c r="Y44" i="1"/>
  <c r="O144" i="1"/>
  <c r="O165" i="1"/>
  <c r="T87" i="1"/>
  <c r="T179" i="1"/>
  <c r="T188" i="1"/>
  <c r="T19" i="1"/>
  <c r="T202" i="1"/>
  <c r="T133" i="1"/>
  <c r="T192" i="1"/>
  <c r="T134" i="1"/>
  <c r="T8" i="1"/>
  <c r="O64" i="1"/>
  <c r="O70" i="1"/>
  <c r="O50" i="1"/>
  <c r="O172" i="1"/>
  <c r="O118" i="1"/>
  <c r="O204" i="1"/>
  <c r="O122" i="1"/>
  <c r="O170" i="1"/>
  <c r="T139" i="1"/>
  <c r="T59" i="1"/>
  <c r="T66" i="1"/>
  <c r="T178" i="1"/>
  <c r="O42" i="1"/>
  <c r="O43" i="1"/>
  <c r="O176" i="1"/>
  <c r="O173" i="1"/>
  <c r="O128" i="1"/>
  <c r="Y115" i="1"/>
  <c r="Y79" i="1"/>
  <c r="Y151" i="1"/>
  <c r="Y123" i="1"/>
  <c r="Y76" i="1"/>
  <c r="Y77" i="1"/>
  <c r="Y78" i="1"/>
  <c r="Y34" i="1"/>
  <c r="Y112" i="1"/>
  <c r="Y163" i="1"/>
  <c r="Y11" i="1"/>
  <c r="Y107" i="1"/>
  <c r="Y56" i="1"/>
  <c r="Y169" i="1"/>
  <c r="Y47" i="1"/>
  <c r="Y51" i="1"/>
  <c r="Y157" i="1"/>
  <c r="Y130" i="1"/>
  <c r="Y171" i="1"/>
  <c r="Y95" i="1"/>
  <c r="Y69" i="1"/>
  <c r="Y120" i="1"/>
  <c r="Y200" i="1"/>
  <c r="Y187" i="1"/>
  <c r="Y97" i="1"/>
  <c r="Z97" i="1" s="1"/>
  <c r="O34" i="1"/>
  <c r="Y125" i="1"/>
  <c r="Y144" i="1"/>
  <c r="Y196" i="1"/>
  <c r="Y165" i="1"/>
  <c r="Y174" i="1"/>
  <c r="Y26" i="1"/>
  <c r="Y197" i="1"/>
  <c r="Y45" i="1"/>
  <c r="Y88" i="1"/>
  <c r="Y198" i="1"/>
  <c r="Y71" i="1"/>
  <c r="Y180" i="1"/>
  <c r="Y195" i="1"/>
  <c r="Y179" i="1"/>
  <c r="Y19" i="1"/>
  <c r="Y207" i="1"/>
  <c r="Y190" i="1"/>
  <c r="Y194" i="1"/>
  <c r="O102" i="1"/>
  <c r="T115" i="1"/>
  <c r="T76" i="1"/>
  <c r="T77" i="1"/>
  <c r="T56" i="1"/>
  <c r="T187" i="1"/>
  <c r="O181" i="1"/>
  <c r="O68" i="1"/>
  <c r="O116" i="1"/>
  <c r="O44" i="1"/>
  <c r="O13" i="1"/>
  <c r="O29" i="1"/>
  <c r="O22" i="1"/>
  <c r="O186" i="1"/>
  <c r="O104" i="1"/>
  <c r="O126" i="1"/>
  <c r="O141" i="1"/>
  <c r="O137" i="1"/>
  <c r="O159" i="1"/>
  <c r="O92" i="1"/>
  <c r="O103" i="1"/>
  <c r="O132" i="1"/>
  <c r="O135" i="1"/>
  <c r="O160" i="1"/>
  <c r="O113" i="1"/>
  <c r="T44" i="1"/>
  <c r="T104" i="1"/>
  <c r="T25" i="1"/>
  <c r="T92" i="1"/>
  <c r="T103" i="1"/>
  <c r="T142" i="1"/>
  <c r="O48" i="1"/>
  <c r="O149" i="1"/>
  <c r="O150" i="1"/>
  <c r="O90" i="1"/>
  <c r="O14" i="1"/>
  <c r="T98" i="1"/>
  <c r="Y18" i="1"/>
  <c r="O72" i="1"/>
  <c r="O195" i="1"/>
  <c r="O87" i="1"/>
  <c r="O206" i="1"/>
  <c r="O23" i="1"/>
  <c r="O179" i="1"/>
  <c r="O188" i="1"/>
  <c r="O167" i="1"/>
  <c r="O91" i="1"/>
  <c r="O19" i="1"/>
  <c r="O58" i="1"/>
  <c r="O202" i="1"/>
  <c r="O17" i="1"/>
  <c r="O207" i="1"/>
  <c r="O133" i="1"/>
  <c r="O37" i="1"/>
  <c r="O192" i="1"/>
  <c r="O190" i="1"/>
  <c r="O156" i="1"/>
  <c r="O83" i="1"/>
  <c r="O134" i="1"/>
  <c r="O194" i="1"/>
  <c r="O164" i="1"/>
  <c r="O152" i="1"/>
  <c r="O12" i="1"/>
  <c r="T80" i="1"/>
  <c r="T144" i="1"/>
  <c r="T196" i="1"/>
  <c r="T32" i="1"/>
  <c r="T165" i="1"/>
  <c r="T174" i="1"/>
  <c r="T26" i="1"/>
  <c r="T177" i="1"/>
  <c r="T45" i="1"/>
  <c r="T146" i="1"/>
  <c r="T54" i="1"/>
  <c r="T67" i="1"/>
  <c r="Y206" i="1"/>
  <c r="Y167" i="1"/>
  <c r="Y202" i="1"/>
  <c r="Y37" i="1"/>
  <c r="Y83" i="1"/>
  <c r="Y152" i="1"/>
  <c r="T195" i="1"/>
  <c r="T167" i="1"/>
  <c r="T58" i="1"/>
  <c r="T37" i="1"/>
  <c r="T16" i="1"/>
  <c r="T175" i="1"/>
  <c r="T121" i="1"/>
  <c r="T48" i="1"/>
  <c r="T185" i="1"/>
  <c r="T60" i="1"/>
  <c r="T124" i="1"/>
  <c r="T166" i="1"/>
  <c r="T57" i="1"/>
  <c r="Z57" i="1" s="1"/>
  <c r="Y72" i="1"/>
  <c r="Y87" i="1"/>
  <c r="Y23" i="1"/>
  <c r="Y188" i="1"/>
  <c r="Y91" i="1"/>
  <c r="Y58" i="1"/>
  <c r="Y17" i="1"/>
  <c r="Y133" i="1"/>
  <c r="Y192" i="1"/>
  <c r="Y156" i="1"/>
  <c r="Y134" i="1"/>
  <c r="Y164" i="1"/>
  <c r="Y12" i="1"/>
  <c r="Y98" i="1"/>
  <c r="Y41" i="1"/>
  <c r="Y49" i="1"/>
  <c r="Y182" i="1"/>
  <c r="Y99" i="1"/>
  <c r="Y84" i="1"/>
  <c r="Y86" i="1"/>
  <c r="Y85" i="1"/>
  <c r="Y155" i="1"/>
  <c r="Y189" i="1"/>
  <c r="Y173" i="1"/>
  <c r="Y128" i="1"/>
  <c r="Y158" i="1"/>
  <c r="Y110" i="1"/>
  <c r="Y101" i="1"/>
  <c r="Y150" i="1"/>
  <c r="Y20" i="1"/>
  <c r="Y143" i="1"/>
  <c r="Y114" i="1"/>
  <c r="Y90" i="1"/>
  <c r="Y74" i="1"/>
  <c r="Y89" i="1"/>
  <c r="Y100" i="1"/>
  <c r="Z100" i="1" s="1"/>
  <c r="Y14" i="1"/>
  <c r="T113" i="1"/>
  <c r="Y113" i="1"/>
  <c r="Y184" i="1"/>
  <c r="Y64" i="1"/>
  <c r="Y203" i="1"/>
  <c r="Y70" i="1"/>
  <c r="Y50" i="1"/>
  <c r="Y172" i="1"/>
  <c r="Y40" i="1"/>
  <c r="Y118" i="1"/>
  <c r="Y127" i="1"/>
  <c r="Y204" i="1"/>
  <c r="Y170" i="1"/>
  <c r="Y111" i="1"/>
  <c r="Y191" i="1"/>
  <c r="Y39" i="1"/>
  <c r="Y122" i="1"/>
  <c r="Y129" i="1"/>
  <c r="Y81" i="1"/>
  <c r="Y33" i="1"/>
  <c r="Y68" i="1"/>
  <c r="Y131" i="1"/>
  <c r="Y183" i="1"/>
  <c r="Y46" i="1"/>
  <c r="Y116" i="1"/>
  <c r="Y106" i="1"/>
  <c r="J183" i="1"/>
  <c r="J46" i="1"/>
  <c r="J25" i="1"/>
  <c r="J184" i="1"/>
  <c r="J70" i="1"/>
  <c r="J113" i="1"/>
  <c r="J64" i="1"/>
  <c r="J203" i="1"/>
  <c r="J127" i="1"/>
  <c r="J39" i="1"/>
  <c r="J68" i="1"/>
  <c r="J29" i="1"/>
  <c r="J104" i="1"/>
  <c r="J159" i="1"/>
  <c r="J55" i="1"/>
  <c r="J98" i="1"/>
  <c r="J49" i="1"/>
  <c r="J99" i="1"/>
  <c r="J84" i="1"/>
  <c r="J85" i="1"/>
  <c r="J189" i="1"/>
  <c r="J128" i="1"/>
  <c r="J158" i="1"/>
  <c r="J101" i="1"/>
  <c r="J150" i="1"/>
  <c r="J20" i="1"/>
  <c r="J143" i="1"/>
  <c r="J114" i="1"/>
  <c r="J90" i="1"/>
  <c r="J74" i="1"/>
  <c r="J89" i="1"/>
  <c r="J115" i="1"/>
  <c r="J79" i="1"/>
  <c r="J151" i="1"/>
  <c r="J123" i="1"/>
  <c r="J76" i="1"/>
  <c r="J77" i="1"/>
  <c r="J78" i="1"/>
  <c r="J34" i="1"/>
  <c r="J112" i="1"/>
  <c r="J163" i="1"/>
  <c r="J11" i="1"/>
  <c r="J107" i="1"/>
  <c r="J56" i="1"/>
  <c r="J169" i="1"/>
  <c r="J47" i="1"/>
  <c r="J51" i="1"/>
  <c r="J157" i="1"/>
  <c r="J130" i="1"/>
  <c r="J171" i="1"/>
  <c r="J95" i="1"/>
  <c r="J69" i="1"/>
  <c r="J120" i="1"/>
  <c r="J200" i="1"/>
  <c r="J50" i="1"/>
  <c r="J118" i="1"/>
  <c r="J111" i="1"/>
  <c r="J81" i="1"/>
  <c r="J63" i="1"/>
  <c r="J43" i="1"/>
  <c r="J137" i="1"/>
  <c r="J103" i="1"/>
  <c r="J142" i="1"/>
  <c r="J41" i="1"/>
  <c r="J182" i="1"/>
  <c r="J86" i="1"/>
  <c r="J155" i="1"/>
  <c r="J173" i="1"/>
  <c r="J72" i="1"/>
  <c r="J195" i="1"/>
  <c r="J87" i="1"/>
  <c r="J206" i="1"/>
  <c r="J23" i="1"/>
  <c r="J179" i="1"/>
  <c r="J188" i="1"/>
  <c r="J167" i="1"/>
  <c r="J91" i="1"/>
  <c r="J19" i="1"/>
  <c r="J58" i="1"/>
  <c r="J202" i="1"/>
  <c r="J17" i="1"/>
  <c r="J207" i="1"/>
  <c r="J133" i="1"/>
  <c r="J37" i="1"/>
  <c r="J192" i="1"/>
  <c r="J190" i="1"/>
  <c r="J156" i="1"/>
  <c r="J83" i="1"/>
  <c r="J134" i="1"/>
  <c r="J194" i="1"/>
  <c r="J152" i="1"/>
  <c r="J12" i="1"/>
  <c r="J40" i="1"/>
  <c r="J170" i="1"/>
  <c r="J122" i="1"/>
  <c r="J33" i="1"/>
  <c r="J116" i="1"/>
  <c r="J13" i="1"/>
  <c r="J22" i="1"/>
  <c r="J126" i="1"/>
  <c r="J92" i="1"/>
  <c r="J42" i="1"/>
  <c r="J135" i="1"/>
  <c r="J160" i="1"/>
  <c r="J125" i="1"/>
  <c r="J80" i="1"/>
  <c r="J144" i="1"/>
  <c r="J193" i="1"/>
  <c r="J196" i="1"/>
  <c r="J32" i="1"/>
  <c r="J165" i="1"/>
  <c r="J161" i="1"/>
  <c r="J174" i="1"/>
  <c r="J65" i="1"/>
  <c r="J26" i="1"/>
  <c r="J177" i="1"/>
  <c r="J197" i="1"/>
  <c r="J108" i="1"/>
  <c r="J45" i="1"/>
  <c r="J8" i="1"/>
  <c r="J88" i="1"/>
  <c r="J28" i="1"/>
  <c r="J198" i="1"/>
  <c r="J146" i="1"/>
  <c r="J71" i="1"/>
  <c r="J205" i="1"/>
  <c r="J18" i="1"/>
  <c r="J119" i="1"/>
  <c r="J180" i="1"/>
  <c r="J82" i="1"/>
  <c r="J35" i="1"/>
  <c r="J148" i="1"/>
  <c r="J75" i="1"/>
  <c r="J175" i="1"/>
  <c r="J54" i="1"/>
  <c r="J94" i="1"/>
  <c r="J121" i="1"/>
  <c r="J109" i="1"/>
  <c r="J181" i="1"/>
  <c r="J67" i="1"/>
  <c r="J140" i="1"/>
  <c r="J48" i="1"/>
  <c r="J93" i="1"/>
  <c r="J185" i="1"/>
  <c r="J60" i="1"/>
  <c r="J149" i="1"/>
  <c r="J124" i="1"/>
  <c r="J154" i="1"/>
  <c r="J52" i="1"/>
  <c r="J102" i="1"/>
  <c r="J166" i="1"/>
  <c r="J172" i="1"/>
  <c r="J204" i="1"/>
  <c r="J191" i="1"/>
  <c r="J129" i="1"/>
  <c r="J131" i="1"/>
  <c r="J106" i="1"/>
  <c r="J44" i="1"/>
  <c r="J186" i="1"/>
  <c r="J141" i="1"/>
  <c r="J9" i="1"/>
  <c r="J132" i="1"/>
  <c r="J176" i="1"/>
  <c r="J24" i="1"/>
  <c r="J38" i="1"/>
  <c r="J110" i="1"/>
  <c r="J16" i="1"/>
  <c r="J153" i="1"/>
  <c r="J139" i="1"/>
  <c r="J59" i="1"/>
  <c r="J66" i="1"/>
  <c r="J27" i="1"/>
  <c r="J178" i="1"/>
  <c r="J199" i="1"/>
  <c r="J10" i="1"/>
  <c r="J62" i="1"/>
  <c r="J201" i="1"/>
  <c r="J30" i="1"/>
  <c r="J61" i="1"/>
  <c r="J53" i="1"/>
  <c r="J31" i="1"/>
  <c r="J117" i="1"/>
  <c r="J145" i="1"/>
  <c r="J162" i="1"/>
  <c r="J138" i="1"/>
  <c r="J105" i="1"/>
  <c r="J21" i="1"/>
  <c r="J147" i="1"/>
  <c r="J168" i="1"/>
  <c r="J15" i="1"/>
  <c r="J96" i="1"/>
  <c r="J36" i="1"/>
  <c r="Z82" i="1" l="1"/>
  <c r="Z75" i="1"/>
  <c r="Z140" i="1"/>
  <c r="Z94" i="1"/>
  <c r="J73" i="1"/>
  <c r="J212" i="1" s="1"/>
  <c r="I209" i="1"/>
  <c r="N210" i="1"/>
  <c r="X209" i="1"/>
  <c r="X212" i="1"/>
  <c r="I210" i="1"/>
  <c r="I212" i="1"/>
  <c r="Z16" i="1"/>
  <c r="Z121" i="1"/>
  <c r="Z149" i="1"/>
  <c r="Z205" i="1"/>
  <c r="X210" i="1"/>
  <c r="Y73" i="1"/>
  <c r="Y210" i="1" s="1"/>
  <c r="Z52" i="1"/>
  <c r="Z67" i="1"/>
  <c r="Z148" i="1"/>
  <c r="S211" i="1"/>
  <c r="S209" i="1"/>
  <c r="N209" i="1"/>
  <c r="S212" i="1"/>
  <c r="N212" i="1"/>
  <c r="O73" i="1"/>
  <c r="Z154" i="1"/>
  <c r="T73" i="1"/>
  <c r="T210" i="1" s="1"/>
  <c r="Z18" i="1"/>
  <c r="Z96" i="1"/>
  <c r="Z145" i="1"/>
  <c r="Z10" i="1"/>
  <c r="G4" i="1"/>
  <c r="Z84" i="1"/>
  <c r="Z99" i="1"/>
  <c r="T211" i="1"/>
  <c r="J211" i="1"/>
  <c r="Z53" i="1"/>
  <c r="Z24" i="1"/>
  <c r="Z69" i="1"/>
  <c r="Z76" i="1"/>
  <c r="Z147" i="1"/>
  <c r="Z27" i="1"/>
  <c r="Z54" i="1"/>
  <c r="Z21" i="1"/>
  <c r="Z176" i="1"/>
  <c r="Z35" i="1"/>
  <c r="Z30" i="1"/>
  <c r="Z68" i="1"/>
  <c r="Z89" i="1"/>
  <c r="Z44" i="1"/>
  <c r="Z55" i="1"/>
  <c r="Z168" i="1"/>
  <c r="Z31" i="1"/>
  <c r="Z126" i="1"/>
  <c r="Z43" i="1"/>
  <c r="Z61" i="1"/>
  <c r="Z204" i="1"/>
  <c r="Z186" i="1"/>
  <c r="Z48" i="1"/>
  <c r="Z108" i="1"/>
  <c r="Z71" i="1"/>
  <c r="Z198" i="1"/>
  <c r="Z144" i="1"/>
  <c r="Z95" i="1"/>
  <c r="Z107" i="1"/>
  <c r="Z123" i="1"/>
  <c r="Z141" i="1"/>
  <c r="Z160" i="1"/>
  <c r="Z33" i="1"/>
  <c r="Z45" i="1"/>
  <c r="Z165" i="1"/>
  <c r="Z156" i="1"/>
  <c r="Z58" i="1"/>
  <c r="Z87" i="1"/>
  <c r="Z50" i="1"/>
  <c r="Z51" i="1"/>
  <c r="Z34" i="1"/>
  <c r="Z158" i="1"/>
  <c r="Z203" i="1"/>
  <c r="Z74" i="1"/>
  <c r="Z90" i="1"/>
  <c r="Z159" i="1"/>
  <c r="Z146" i="1"/>
  <c r="Z66" i="1"/>
  <c r="Z124" i="1"/>
  <c r="Z155" i="1"/>
  <c r="Z63" i="1"/>
  <c r="Z85" i="1"/>
  <c r="Z193" i="1"/>
  <c r="Z191" i="1"/>
  <c r="Z109" i="1"/>
  <c r="Z28" i="1"/>
  <c r="Z65" i="1"/>
  <c r="Z80" i="1"/>
  <c r="Z13" i="1"/>
  <c r="Z194" i="1"/>
  <c r="Z179" i="1"/>
  <c r="Z25" i="1"/>
  <c r="Z138" i="1"/>
  <c r="Z201" i="1"/>
  <c r="Z139" i="1"/>
  <c r="Z60" i="1"/>
  <c r="Z23" i="1"/>
  <c r="Z172" i="1"/>
  <c r="Z101" i="1"/>
  <c r="Z187" i="1"/>
  <c r="Z15" i="1"/>
  <c r="Z117" i="1"/>
  <c r="Z199" i="1"/>
  <c r="Z102" i="1"/>
  <c r="Z32" i="1"/>
  <c r="Z42" i="1"/>
  <c r="Z170" i="1"/>
  <c r="Z200" i="1"/>
  <c r="Z47" i="1"/>
  <c r="Z78" i="1"/>
  <c r="Z128" i="1"/>
  <c r="Z64" i="1"/>
  <c r="Z22" i="1"/>
  <c r="Z188" i="1"/>
  <c r="Z164" i="1"/>
  <c r="Z39" i="1"/>
  <c r="Z162" i="1"/>
  <c r="Z62" i="1"/>
  <c r="Z153" i="1"/>
  <c r="Z183" i="1"/>
  <c r="Z166" i="1"/>
  <c r="Z93" i="1"/>
  <c r="Z122" i="1"/>
  <c r="Z98" i="1"/>
  <c r="Z38" i="1"/>
  <c r="Z197" i="1"/>
  <c r="Z92" i="1"/>
  <c r="Z40" i="1"/>
  <c r="Z14" i="1"/>
  <c r="Z56" i="1"/>
  <c r="Z152" i="1"/>
  <c r="Z129" i="1"/>
  <c r="Z59" i="1"/>
  <c r="Z20" i="1"/>
  <c r="Z26" i="1"/>
  <c r="Z133" i="1"/>
  <c r="Z143" i="1"/>
  <c r="Z132" i="1"/>
  <c r="Z9" i="1"/>
  <c r="Z174" i="1"/>
  <c r="Z116" i="1"/>
  <c r="Z17" i="1"/>
  <c r="Z46" i="1"/>
  <c r="Z36" i="1"/>
  <c r="Z185" i="1"/>
  <c r="Z119" i="1"/>
  <c r="Z161" i="1"/>
  <c r="Z83" i="1"/>
  <c r="Z202" i="1"/>
  <c r="Z206" i="1"/>
  <c r="Z41" i="1"/>
  <c r="Z118" i="1"/>
  <c r="Z157" i="1"/>
  <c r="Z112" i="1"/>
  <c r="Z115" i="1"/>
  <c r="Z49" i="1"/>
  <c r="Z127" i="1"/>
  <c r="Z207" i="1"/>
  <c r="Z86" i="1"/>
  <c r="Z81" i="1"/>
  <c r="Z171" i="1"/>
  <c r="Z11" i="1"/>
  <c r="Z151" i="1"/>
  <c r="Z181" i="1"/>
  <c r="Z29" i="1"/>
  <c r="Z105" i="1"/>
  <c r="Z180" i="1"/>
  <c r="Z88" i="1"/>
  <c r="Z125" i="1"/>
  <c r="Z134" i="1"/>
  <c r="Z182" i="1"/>
  <c r="Z111" i="1"/>
  <c r="Z130" i="1"/>
  <c r="Z163" i="1"/>
  <c r="Z79" i="1"/>
  <c r="Z150" i="1"/>
  <c r="Z175" i="1"/>
  <c r="Z190" i="1"/>
  <c r="Z19" i="1"/>
  <c r="Z195" i="1"/>
  <c r="Z103" i="1"/>
  <c r="Z135" i="1"/>
  <c r="Z142" i="1"/>
  <c r="Z110" i="1"/>
  <c r="Z178" i="1"/>
  <c r="Z106" i="1"/>
  <c r="Z196" i="1"/>
  <c r="Z192" i="1"/>
  <c r="Z91" i="1"/>
  <c r="Z72" i="1"/>
  <c r="Z137" i="1"/>
  <c r="Z120" i="1"/>
  <c r="Z169" i="1"/>
  <c r="Z77" i="1"/>
  <c r="Z131" i="1"/>
  <c r="Z177" i="1"/>
  <c r="Z12" i="1"/>
  <c r="Z37" i="1"/>
  <c r="Z167" i="1"/>
  <c r="Z173" i="1"/>
  <c r="Z114" i="1"/>
  <c r="Z189" i="1"/>
  <c r="Z104" i="1"/>
  <c r="Z70" i="1"/>
  <c r="Z184" i="1"/>
  <c r="Z113" i="1"/>
  <c r="J209" i="1" l="1"/>
  <c r="O209" i="1"/>
  <c r="J210" i="1"/>
  <c r="Y209" i="1"/>
  <c r="Y212" i="1"/>
  <c r="Y211" i="1"/>
  <c r="Z73" i="1"/>
  <c r="Z212" i="1" s="1"/>
  <c r="O210" i="1"/>
  <c r="O211" i="1"/>
  <c r="O212" i="1"/>
  <c r="T212" i="1"/>
  <c r="T209" i="1"/>
  <c r="H4" i="1"/>
  <c r="Z209" i="1"/>
  <c r="AD26" i="1" l="1"/>
  <c r="Z210" i="1"/>
  <c r="Z211" i="1"/>
  <c r="I4" i="1"/>
  <c r="J4" i="1" l="1"/>
  <c r="K4" i="1" l="1"/>
  <c r="L4" i="1" l="1"/>
  <c r="M4" i="1" l="1"/>
  <c r="N4" i="1" l="1"/>
  <c r="O4" i="1" l="1"/>
  <c r="P4" i="1" l="1"/>
  <c r="Q4" i="1" l="1"/>
  <c r="R4" i="1" l="1"/>
  <c r="S4" i="1" l="1"/>
  <c r="T4" i="1" l="1"/>
  <c r="U4" i="1" l="1"/>
  <c r="V4" i="1" l="1"/>
  <c r="W4" i="1" l="1"/>
  <c r="X4" i="1" l="1"/>
  <c r="Y4" i="1" l="1"/>
  <c r="A11" i="1" l="1"/>
  <c r="A16" i="1"/>
  <c r="A17" i="1" s="1"/>
  <c r="A19" i="1"/>
  <c r="A22" i="1"/>
  <c r="A25" i="1"/>
  <c r="A27" i="1"/>
  <c r="A30" i="1"/>
  <c r="A35" i="1"/>
  <c r="A36" i="1" s="1"/>
  <c r="A37" i="1" s="1"/>
  <c r="A41" i="1"/>
  <c r="A43" i="1"/>
  <c r="A46" i="1"/>
  <c r="A47" i="1" s="1"/>
  <c r="A48" i="1" s="1"/>
  <c r="A49" i="1" s="1"/>
  <c r="A50" i="1" s="1"/>
  <c r="A51" i="1" s="1"/>
  <c r="A52" i="1" s="1"/>
  <c r="A54" i="1"/>
  <c r="A56" i="1"/>
  <c r="A57" i="1" s="1"/>
  <c r="A59" i="1"/>
  <c r="A60" i="1" s="1"/>
  <c r="A63" i="1"/>
  <c r="A64" i="1" s="1"/>
  <c r="A66" i="1"/>
  <c r="A67" i="1" s="1"/>
  <c r="A68" i="1" s="1"/>
  <c r="A70" i="1"/>
  <c r="A74" i="1"/>
  <c r="A75" i="1" s="1"/>
  <c r="A76" i="1" s="1"/>
  <c r="A79" i="1"/>
  <c r="A81" i="1"/>
  <c r="A83" i="1"/>
  <c r="A84" i="1" s="1"/>
  <c r="A87" i="1"/>
  <c r="A89" i="1"/>
  <c r="A90" i="1" s="1"/>
  <c r="A94" i="1"/>
  <c r="A96" i="1"/>
  <c r="A98" i="1"/>
  <c r="A100" i="1"/>
  <c r="A101" i="1" s="1"/>
  <c r="A103" i="1"/>
  <c r="A105" i="1"/>
  <c r="A106" i="1" s="1"/>
  <c r="A107" i="1" s="1"/>
  <c r="A109" i="1"/>
  <c r="A110" i="1" s="1"/>
  <c r="A114" i="1"/>
  <c r="A120" i="1"/>
  <c r="A124" i="1"/>
  <c r="A126" i="1"/>
  <c r="A127" i="1" s="1"/>
  <c r="A129" i="1"/>
  <c r="A132" i="1"/>
  <c r="A133" i="1" s="1"/>
  <c r="A141" i="1"/>
  <c r="A146" i="1"/>
  <c r="A149" i="1"/>
  <c r="A151" i="1"/>
  <c r="A153" i="1"/>
  <c r="A155" i="1"/>
  <c r="A156" i="1" s="1"/>
  <c r="A159" i="1"/>
  <c r="A161" i="1"/>
  <c r="A166" i="1"/>
  <c r="A169" i="1"/>
  <c r="A170" i="1" s="1"/>
  <c r="A171" i="1" s="1"/>
  <c r="A172" i="1" s="1"/>
  <c r="A174" i="1"/>
  <c r="A176" i="1"/>
  <c r="A180" i="1"/>
  <c r="A182" i="1"/>
  <c r="A184" i="1"/>
  <c r="A188" i="1"/>
  <c r="A190" i="1"/>
  <c r="A191" i="1" s="1"/>
  <c r="A192" i="1" s="1"/>
  <c r="A194" i="1"/>
  <c r="A197" i="1"/>
  <c r="A198" i="1" s="1"/>
  <c r="A199" i="1" s="1"/>
  <c r="A207" i="1"/>
  <c r="AN21" i="1" l="1"/>
  <c r="AV21" i="1"/>
  <c r="BB21" i="1"/>
  <c r="AT21" i="1"/>
  <c r="AF21" i="1"/>
  <c r="AH21" i="1"/>
  <c r="AL21" i="1"/>
  <c r="AG21" i="1"/>
  <c r="AM21" i="1"/>
  <c r="AU21" i="1"/>
  <c r="BC21" i="1"/>
  <c r="AE21" i="1"/>
  <c r="AO21" i="1"/>
  <c r="AW21" i="1"/>
  <c r="AI21" i="1"/>
  <c r="AP21" i="1"/>
  <c r="AX21" i="1"/>
  <c r="AQ21" i="1"/>
  <c r="AY21" i="1"/>
  <c r="AK21" i="1"/>
  <c r="AR21" i="1"/>
  <c r="AZ21" i="1"/>
  <c r="AJ21" i="1"/>
  <c r="BD21" i="1"/>
  <c r="AS21" i="1"/>
  <c r="BA21" i="1"/>
</calcChain>
</file>

<file path=xl/sharedStrings.xml><?xml version="1.0" encoding="utf-8"?>
<sst xmlns="http://schemas.openxmlformats.org/spreadsheetml/2006/main" count="667" uniqueCount="323">
  <si>
    <t>Aaron</t>
  </si>
  <si>
    <t>Abigail</t>
  </si>
  <si>
    <t>Alexander</t>
  </si>
  <si>
    <t>Alicia</t>
  </si>
  <si>
    <t>Alyssa</t>
  </si>
  <si>
    <t>Amanda</t>
  </si>
  <si>
    <t>Amber</t>
  </si>
  <si>
    <t>Amy</t>
  </si>
  <si>
    <t>Andre</t>
  </si>
  <si>
    <t>Andrew</t>
  </si>
  <si>
    <t>Angela</t>
  </si>
  <si>
    <t>Anna</t>
  </si>
  <si>
    <t>Anthony</t>
  </si>
  <si>
    <t>Antonio</t>
  </si>
  <si>
    <t>Arthur</t>
  </si>
  <si>
    <t>Ashley</t>
  </si>
  <si>
    <t>Austin</t>
  </si>
  <si>
    <t>Benjamin</t>
  </si>
  <si>
    <t>Brenda</t>
  </si>
  <si>
    <t>Brittany</t>
  </si>
  <si>
    <t>Garcia</t>
  </si>
  <si>
    <t>Thompson</t>
  </si>
  <si>
    <t>Rogers</t>
  </si>
  <si>
    <t>Williams</t>
  </si>
  <si>
    <t>Golden</t>
  </si>
  <si>
    <t>Smith</t>
  </si>
  <si>
    <t>Allen</t>
  </si>
  <si>
    <t>Becker</t>
  </si>
  <si>
    <t>Bell</t>
  </si>
  <si>
    <t>Jones</t>
  </si>
  <si>
    <t>Nelson</t>
  </si>
  <si>
    <t>Brown</t>
  </si>
  <si>
    <t>Spencer</t>
  </si>
  <si>
    <t>Simmons</t>
  </si>
  <si>
    <t>Leonard</t>
  </si>
  <si>
    <t>Nguyen</t>
  </si>
  <si>
    <t>Arnold</t>
  </si>
  <si>
    <t>Reese</t>
  </si>
  <si>
    <t>Fernandez</t>
  </si>
  <si>
    <t>Jackson</t>
  </si>
  <si>
    <t>Morris</t>
  </si>
  <si>
    <t>Ray</t>
  </si>
  <si>
    <t>English</t>
  </si>
  <si>
    <t>Adams</t>
  </si>
  <si>
    <t>Gutierrez</t>
  </si>
  <si>
    <t>Kelly</t>
  </si>
  <si>
    <t>Baxter</t>
  </si>
  <si>
    <t>Turner</t>
  </si>
  <si>
    <t>Cruz</t>
  </si>
  <si>
    <t>Male</t>
  </si>
  <si>
    <t>Female</t>
  </si>
  <si>
    <t>Bryan</t>
  </si>
  <si>
    <t>Carl</t>
  </si>
  <si>
    <t>Carrie</t>
  </si>
  <si>
    <t>Catherine</t>
  </si>
  <si>
    <t>Charles</t>
  </si>
  <si>
    <t>Charlotte</t>
  </si>
  <si>
    <t>Christian</t>
  </si>
  <si>
    <t>Christina</t>
  </si>
  <si>
    <t>Christine</t>
  </si>
  <si>
    <t>Christopher</t>
  </si>
  <si>
    <t>Cole</t>
  </si>
  <si>
    <t>Corey</t>
  </si>
  <si>
    <t>Craig</t>
  </si>
  <si>
    <t>Crystal</t>
  </si>
  <si>
    <t>Danielle</t>
  </si>
  <si>
    <t>David</t>
  </si>
  <si>
    <t>Denise</t>
  </si>
  <si>
    <t>Derek</t>
  </si>
  <si>
    <t>Desiree</t>
  </si>
  <si>
    <t>Diane</t>
  </si>
  <si>
    <t>Don</t>
  </si>
  <si>
    <t>Doris</t>
  </si>
  <si>
    <t>Dustin</t>
  </si>
  <si>
    <t>Edward</t>
  </si>
  <si>
    <t>Emily</t>
  </si>
  <si>
    <t>Eric</t>
  </si>
  <si>
    <t>Erica</t>
  </si>
  <si>
    <t>Erin</t>
  </si>
  <si>
    <t>Evan</t>
  </si>
  <si>
    <t>Gail</t>
  </si>
  <si>
    <t>Gerald</t>
  </si>
  <si>
    <t>Gina</t>
  </si>
  <si>
    <t>Gloria</t>
  </si>
  <si>
    <t>Gregory</t>
  </si>
  <si>
    <t>Ian</t>
  </si>
  <si>
    <t>Jack</t>
  </si>
  <si>
    <t>Jacob</t>
  </si>
  <si>
    <t>Jacqueline</t>
  </si>
  <si>
    <t>James</t>
  </si>
  <si>
    <t>Jason</t>
  </si>
  <si>
    <t>Jeff</t>
  </si>
  <si>
    <t>Jeffery</t>
  </si>
  <si>
    <t>Jeffrey</t>
  </si>
  <si>
    <t>Jennifer</t>
  </si>
  <si>
    <t>Jeremiah</t>
  </si>
  <si>
    <t>Jeremy</t>
  </si>
  <si>
    <t>Jesse</t>
  </si>
  <si>
    <t>Jessica</t>
  </si>
  <si>
    <t>Jill</t>
  </si>
  <si>
    <t>Joann</t>
  </si>
  <si>
    <t>Jodi</t>
  </si>
  <si>
    <t>John</t>
  </si>
  <si>
    <t>Jonathon</t>
  </si>
  <si>
    <t>Jose</t>
  </si>
  <si>
    <t>Joshua</t>
  </si>
  <si>
    <t>Joy</t>
  </si>
  <si>
    <t>Justin</t>
  </si>
  <si>
    <t>Karen</t>
  </si>
  <si>
    <t>Kari</t>
  </si>
  <si>
    <t>Kathryn</t>
  </si>
  <si>
    <t>Kelsey</t>
  </si>
  <si>
    <t>Kenneth</t>
  </si>
  <si>
    <t>Kevin</t>
  </si>
  <si>
    <t>Kimberly</t>
  </si>
  <si>
    <t>Kirsten</t>
  </si>
  <si>
    <t>Kristina</t>
  </si>
  <si>
    <t>Kristy</t>
  </si>
  <si>
    <t>Larry</t>
  </si>
  <si>
    <t>Laura</t>
  </si>
  <si>
    <t>Lauren</t>
  </si>
  <si>
    <t>Laurie</t>
  </si>
  <si>
    <t>Lawrence</t>
  </si>
  <si>
    <t>Leroy</t>
  </si>
  <si>
    <t>Lisa</t>
  </si>
  <si>
    <t>Lori</t>
  </si>
  <si>
    <t>Madison</t>
  </si>
  <si>
    <t>Marie</t>
  </si>
  <si>
    <t>Mario</t>
  </si>
  <si>
    <t>Mark</t>
  </si>
  <si>
    <t>Mary</t>
  </si>
  <si>
    <t>Mathew</t>
  </si>
  <si>
    <t>Matthew</t>
  </si>
  <si>
    <t>Maurice</t>
  </si>
  <si>
    <t>Megan</t>
  </si>
  <si>
    <t>Meghan</t>
  </si>
  <si>
    <t>Melinda</t>
  </si>
  <si>
    <t>Melissa</t>
  </si>
  <si>
    <t>Melvin</t>
  </si>
  <si>
    <t>Michael</t>
  </si>
  <si>
    <t>Michelle</t>
  </si>
  <si>
    <t>Miss</t>
  </si>
  <si>
    <t>Monique</t>
  </si>
  <si>
    <t>Morgan</t>
  </si>
  <si>
    <t>Nicole</t>
  </si>
  <si>
    <t>Patricia</t>
  </si>
  <si>
    <t>Patrick</t>
  </si>
  <si>
    <t>Paul</t>
  </si>
  <si>
    <t>Rachel</t>
  </si>
  <si>
    <t>Rebecca</t>
  </si>
  <si>
    <t>Renee</t>
  </si>
  <si>
    <t>Richard</t>
  </si>
  <si>
    <t>Robert</t>
  </si>
  <si>
    <t>Ronald</t>
  </si>
  <si>
    <t>Ryan</t>
  </si>
  <si>
    <t>Sabrina</t>
  </si>
  <si>
    <t>Samantha</t>
  </si>
  <si>
    <t>Sandra</t>
  </si>
  <si>
    <t>Sarah</t>
  </si>
  <si>
    <t>Scott</t>
  </si>
  <si>
    <t>Sean</t>
  </si>
  <si>
    <t>Stacey</t>
  </si>
  <si>
    <t>Stephanie</t>
  </si>
  <si>
    <t>Steven</t>
  </si>
  <si>
    <t>Susan</t>
  </si>
  <si>
    <t>Tamara</t>
  </si>
  <si>
    <t>Tara</t>
  </si>
  <si>
    <t>Terry</t>
  </si>
  <si>
    <t>Theresa</t>
  </si>
  <si>
    <t>Tiffany</t>
  </si>
  <si>
    <t>Timothy</t>
  </si>
  <si>
    <t>Todd</t>
  </si>
  <si>
    <t>Tracey</t>
  </si>
  <si>
    <t>Tracy</t>
  </si>
  <si>
    <t>Tyrone</t>
  </si>
  <si>
    <t>Veronica</t>
  </si>
  <si>
    <t>William</t>
  </si>
  <si>
    <t>Zachary</t>
  </si>
  <si>
    <t>Fisher</t>
  </si>
  <si>
    <t>Berry</t>
  </si>
  <si>
    <t>Hendricks</t>
  </si>
  <si>
    <t>Mccullough</t>
  </si>
  <si>
    <t>Hoffman</t>
  </si>
  <si>
    <t>Preston</t>
  </si>
  <si>
    <t>Francis</t>
  </si>
  <si>
    <t>Sharp</t>
  </si>
  <si>
    <t>Johnson</t>
  </si>
  <si>
    <t>Shea</t>
  </si>
  <si>
    <t>Rivera</t>
  </si>
  <si>
    <t>Morales</t>
  </si>
  <si>
    <t>Wood</t>
  </si>
  <si>
    <t>Woodward</t>
  </si>
  <si>
    <t>Ortega</t>
  </si>
  <si>
    <t>Schaefer</t>
  </si>
  <si>
    <t>Tucker</t>
  </si>
  <si>
    <t>Walker</t>
  </si>
  <si>
    <t>Oconnor</t>
  </si>
  <si>
    <t>White</t>
  </si>
  <si>
    <t>Martin</t>
  </si>
  <si>
    <t>Stevens</t>
  </si>
  <si>
    <t>Evans</t>
  </si>
  <si>
    <t>Boyd</t>
  </si>
  <si>
    <t>Reynolds</t>
  </si>
  <si>
    <t>Wells</t>
  </si>
  <si>
    <t>Woods</t>
  </si>
  <si>
    <t>Baird</t>
  </si>
  <si>
    <t>Castillo</t>
  </si>
  <si>
    <t>Le</t>
  </si>
  <si>
    <t>Booker</t>
  </si>
  <si>
    <t>Hicks</t>
  </si>
  <si>
    <t>Daniels</t>
  </si>
  <si>
    <t>Landry</t>
  </si>
  <si>
    <t>Nunez</t>
  </si>
  <si>
    <t>Vasquez</t>
  </si>
  <si>
    <t>DDS</t>
  </si>
  <si>
    <t>Stanton</t>
  </si>
  <si>
    <t>Harris</t>
  </si>
  <si>
    <t>Obrien</t>
  </si>
  <si>
    <t>Campos</t>
  </si>
  <si>
    <t>Howell</t>
  </si>
  <si>
    <t>Cummings</t>
  </si>
  <si>
    <t>Gay</t>
  </si>
  <si>
    <t>Mitchell</t>
  </si>
  <si>
    <t>Davis</t>
  </si>
  <si>
    <t>Dunn</t>
  </si>
  <si>
    <t>Jefferson</t>
  </si>
  <si>
    <t>Parsons</t>
  </si>
  <si>
    <t>Martinez</t>
  </si>
  <si>
    <t>Powers</t>
  </si>
  <si>
    <t>Gonzalez</t>
  </si>
  <si>
    <t>Hill</t>
  </si>
  <si>
    <t>Lewis</t>
  </si>
  <si>
    <t>Hunter</t>
  </si>
  <si>
    <t>Best</t>
  </si>
  <si>
    <t>Vance</t>
  </si>
  <si>
    <t>Warren</t>
  </si>
  <si>
    <t>Andrews</t>
  </si>
  <si>
    <t>Braun</t>
  </si>
  <si>
    <t>Alvarado</t>
  </si>
  <si>
    <t>Green</t>
  </si>
  <si>
    <t>Henderson</t>
  </si>
  <si>
    <t>Garza</t>
  </si>
  <si>
    <t>Velasquez</t>
  </si>
  <si>
    <t>Carpenter</t>
  </si>
  <si>
    <t>Wright</t>
  </si>
  <si>
    <t>Porter</t>
  </si>
  <si>
    <t>Peterson</t>
  </si>
  <si>
    <t>Ramirez</t>
  </si>
  <si>
    <t>Wade</t>
  </si>
  <si>
    <t>Foster</t>
  </si>
  <si>
    <t>Moore</t>
  </si>
  <si>
    <t>Dean</t>
  </si>
  <si>
    <t>Howard</t>
  </si>
  <si>
    <t>Miller</t>
  </si>
  <si>
    <t>Raymond</t>
  </si>
  <si>
    <t>Lang</t>
  </si>
  <si>
    <t>Clark</t>
  </si>
  <si>
    <t>Monroe</t>
  </si>
  <si>
    <t>Nielsen</t>
  </si>
  <si>
    <t>MD</t>
  </si>
  <si>
    <t>Weeks</t>
  </si>
  <si>
    <t>Campbell</t>
  </si>
  <si>
    <t>Patel</t>
  </si>
  <si>
    <t>Cowan</t>
  </si>
  <si>
    <t>Meadows</t>
  </si>
  <si>
    <t>Padilla</t>
  </si>
  <si>
    <t>Bradley</t>
  </si>
  <si>
    <t>Madden</t>
  </si>
  <si>
    <t>Osborne</t>
  </si>
  <si>
    <t>Gibson</t>
  </si>
  <si>
    <t>Shaw</t>
  </si>
  <si>
    <t>Stokes</t>
  </si>
  <si>
    <t>King</t>
  </si>
  <si>
    <t>Miranda</t>
  </si>
  <si>
    <t>Robertson</t>
  </si>
  <si>
    <t>Wallace</t>
  </si>
  <si>
    <t>Bullock</t>
  </si>
  <si>
    <t>Gonzales</t>
  </si>
  <si>
    <t>Schwartz</t>
  </si>
  <si>
    <t>Fox</t>
  </si>
  <si>
    <t>Farrell</t>
  </si>
  <si>
    <t>Valdez</t>
  </si>
  <si>
    <t>Lee</t>
  </si>
  <si>
    <t>Perez</t>
  </si>
  <si>
    <t>Hall</t>
  </si>
  <si>
    <t>Cook</t>
  </si>
  <si>
    <t>Christensen</t>
  </si>
  <si>
    <t>Duffy</t>
  </si>
  <si>
    <t>Wolfe</t>
  </si>
  <si>
    <t>Rhodes</t>
  </si>
  <si>
    <t>Snow</t>
  </si>
  <si>
    <t>Kane</t>
  </si>
  <si>
    <t>Pierce</t>
  </si>
  <si>
    <t>Fritz</t>
  </si>
  <si>
    <t>Olson</t>
  </si>
  <si>
    <t>Wilson</t>
  </si>
  <si>
    <t>Gender</t>
  </si>
  <si>
    <t>Overtime</t>
  </si>
  <si>
    <t>Salary</t>
  </si>
  <si>
    <t>Amount</t>
  </si>
  <si>
    <t>Total</t>
  </si>
  <si>
    <t>MINIMUM</t>
  </si>
  <si>
    <t>MAXIMUM</t>
  </si>
  <si>
    <t>SUM</t>
  </si>
  <si>
    <t>AVERAGE</t>
  </si>
  <si>
    <t>Employee_id</t>
  </si>
  <si>
    <t>First_name</t>
  </si>
  <si>
    <t>Last_name</t>
  </si>
  <si>
    <t>Weekly_Hour_Worked</t>
  </si>
  <si>
    <t>Overtime_payment</t>
  </si>
  <si>
    <t>SUM IF formula to find the total sum of all average earnings</t>
  </si>
  <si>
    <t>COUNTIF to find the number of employees that worked overtime hours in the 1st week of january</t>
  </si>
  <si>
    <t>COUNTIF to find the number of employees that worked overtime hours in the 2nd week of january</t>
  </si>
  <si>
    <t>COUNTIF to find the number of employees that worked overtime hours in the 3rd week of january</t>
  </si>
  <si>
    <t>COUNTIF to find the number of employees that worked overtime hours in the 4th week of january</t>
  </si>
  <si>
    <t>Dropdown list</t>
  </si>
  <si>
    <t>COUNTIF to find the number of employees that are Females</t>
  </si>
  <si>
    <t>COUNTIF to find the number of employees that are Males</t>
  </si>
  <si>
    <t>COMPANY XYZ PAYROLL</t>
  </si>
  <si>
    <t>Gross Pay</t>
  </si>
  <si>
    <t>Tax(7%)</t>
  </si>
  <si>
    <t>GROSS PAY</t>
  </si>
  <si>
    <t>Net Pay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</si>
</sst>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409]* #,##0.00_ ;_-[$$-409]* \-#,##0.00\ ;_-[$$-409]* &quot;-&quot;??_ ;_-@_ "/>
  </numFmts>
  <fonts count="2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theme="4"/>
      <name val="Calibri"/>
      <family val="2"/>
      <scheme val="minor"/>
    </font>
    <font>
      <sz val="10"/>
      <color theme="1"/>
      <name val="Calibri"/>
      <family val="2"/>
      <scheme val="minor"/>
    </font>
    <font>
      <sz val="22"/>
      <color theme="1" tint="4.9989318521683403E-2"/>
      <name val="Calibri"/>
      <family val="2"/>
      <scheme val="minor"/>
    </font>
  </fonts>
  <fills count="4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59999389629810485"/>
        <bgColor indexed="64"/>
      </patternFill>
    </fill>
    <fill>
      <patternFill patternType="solid">
        <fgColor theme="6" tint="-0.249977111117893"/>
        <bgColor indexed="64"/>
      </patternFill>
    </fill>
    <fill>
      <patternFill patternType="solid">
        <fgColor theme="5" tint="-0.249977111117893"/>
        <bgColor indexed="64"/>
      </patternFill>
    </fill>
    <fill>
      <patternFill patternType="solid">
        <fgColor theme="9" tint="-0.249977111117893"/>
        <bgColor indexed="64"/>
      </patternFill>
    </fill>
    <fill>
      <patternFill patternType="solid">
        <fgColor theme="0" tint="-0.499984740745262"/>
        <bgColor indexed="64"/>
      </patternFill>
    </fill>
    <fill>
      <patternFill patternType="solid">
        <fgColor theme="0" tint="-0.14999847407452621"/>
        <bgColor indexed="64"/>
      </patternFill>
    </fill>
    <fill>
      <patternFill patternType="solid">
        <fgColor theme="2" tint="-0.499984740745262"/>
        <bgColor indexed="64"/>
      </patternFill>
    </fill>
    <fill>
      <patternFill patternType="solid">
        <fgColor theme="2"/>
        <bgColor indexed="64"/>
      </patternFill>
    </fill>
    <fill>
      <patternFill patternType="solid">
        <fgColor theme="7" tint="0.79998168889431442"/>
        <bgColor indexed="64"/>
      </patternFill>
    </fill>
    <fill>
      <patternFill patternType="solid">
        <fgColor theme="7"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2">
    <xf numFmtId="0" fontId="0" fillId="0" borderId="0" xfId="0"/>
    <xf numFmtId="164" fontId="0" fillId="0" borderId="0" xfId="0" applyNumberFormat="1"/>
    <xf numFmtId="0" fontId="18" fillId="33" borderId="0" xfId="0" applyFont="1" applyFill="1"/>
    <xf numFmtId="0" fontId="0" fillId="34" borderId="0" xfId="0" applyFill="1"/>
    <xf numFmtId="0" fontId="0" fillId="35" borderId="0" xfId="0" applyFill="1"/>
    <xf numFmtId="0" fontId="0" fillId="36" borderId="0" xfId="0" applyFill="1"/>
    <xf numFmtId="0" fontId="0" fillId="33" borderId="0" xfId="0" applyFill="1"/>
    <xf numFmtId="164" fontId="0" fillId="33" borderId="0" xfId="0" applyNumberFormat="1" applyFill="1"/>
    <xf numFmtId="0" fontId="0" fillId="37" borderId="0" xfId="0" applyFill="1"/>
    <xf numFmtId="164" fontId="0" fillId="37" borderId="0" xfId="0" applyNumberFormat="1" applyFill="1"/>
    <xf numFmtId="164" fontId="0" fillId="35" borderId="0" xfId="0" applyNumberFormat="1" applyFill="1"/>
    <xf numFmtId="164" fontId="0" fillId="36" borderId="0" xfId="0" applyNumberFormat="1" applyFill="1"/>
    <xf numFmtId="0" fontId="0" fillId="38" borderId="0" xfId="0" applyFill="1"/>
    <xf numFmtId="0" fontId="0" fillId="39" borderId="0" xfId="0" applyFill="1"/>
    <xf numFmtId="164" fontId="0" fillId="40" borderId="0" xfId="0" applyNumberFormat="1" applyFill="1"/>
    <xf numFmtId="0" fontId="0" fillId="40" borderId="0" xfId="0" applyFill="1"/>
    <xf numFmtId="0" fontId="0" fillId="41" borderId="0" xfId="0" applyFill="1"/>
    <xf numFmtId="0" fontId="19" fillId="0" borderId="0" xfId="0" applyFont="1"/>
    <xf numFmtId="0" fontId="18" fillId="42" borderId="0" xfId="0" applyFont="1" applyFill="1"/>
    <xf numFmtId="0" fontId="20" fillId="42" borderId="0" xfId="0" applyFont="1" applyFill="1"/>
    <xf numFmtId="0" fontId="18" fillId="0" borderId="0" xfId="0" applyFont="1"/>
    <xf numFmtId="0" fontId="0" fillId="0"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6</xdr:col>
      <xdr:colOff>121921</xdr:colOff>
      <xdr:row>5</xdr:row>
      <xdr:rowOff>45720</xdr:rowOff>
    </xdr:from>
    <xdr:to>
      <xdr:col>8</xdr:col>
      <xdr:colOff>327660</xdr:colOff>
      <xdr:row>6</xdr:row>
      <xdr:rowOff>152400</xdr:rowOff>
    </xdr:to>
    <xdr:sp macro="" textlink="">
      <xdr:nvSpPr>
        <xdr:cNvPr id="2" name="TextBox 1">
          <a:extLst>
            <a:ext uri="{FF2B5EF4-FFF2-40B4-BE49-F238E27FC236}">
              <a16:creationId xmlns:a16="http://schemas.microsoft.com/office/drawing/2014/main" id="{6DC4508F-B99C-0832-C573-6DFF2225FDFC}"/>
            </a:ext>
          </a:extLst>
        </xdr:cNvPr>
        <xdr:cNvSpPr txBox="1"/>
      </xdr:nvSpPr>
      <xdr:spPr>
        <a:xfrm>
          <a:off x="5760721" y="411480"/>
          <a:ext cx="1684019" cy="2895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FIRST</a:t>
          </a:r>
          <a:r>
            <a:rPr lang="en-US" sz="1100" baseline="0"/>
            <a:t> WEEK OF JANUARY</a:t>
          </a:r>
        </a:p>
        <a:p>
          <a:endParaRPr lang="en-NG" sz="1100"/>
        </a:p>
      </xdr:txBody>
    </xdr:sp>
    <xdr:clientData/>
  </xdr:twoCellAnchor>
  <xdr:twoCellAnchor>
    <xdr:from>
      <xdr:col>10</xdr:col>
      <xdr:colOff>1234441</xdr:colOff>
      <xdr:row>5</xdr:row>
      <xdr:rowOff>38100</xdr:rowOff>
    </xdr:from>
    <xdr:to>
      <xdr:col>13</xdr:col>
      <xdr:colOff>746760</xdr:colOff>
      <xdr:row>6</xdr:row>
      <xdr:rowOff>137160</xdr:rowOff>
    </xdr:to>
    <xdr:sp macro="" textlink="">
      <xdr:nvSpPr>
        <xdr:cNvPr id="3" name="TextBox 2">
          <a:extLst>
            <a:ext uri="{FF2B5EF4-FFF2-40B4-BE49-F238E27FC236}">
              <a16:creationId xmlns:a16="http://schemas.microsoft.com/office/drawing/2014/main" id="{EDBC8004-0DE9-69A9-68B8-76425EA59F9F}"/>
            </a:ext>
          </a:extLst>
        </xdr:cNvPr>
        <xdr:cNvSpPr txBox="1"/>
      </xdr:nvSpPr>
      <xdr:spPr>
        <a:xfrm>
          <a:off x="11201401" y="220980"/>
          <a:ext cx="2179319" cy="2819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aseline="0"/>
            <a:t>SECOND WEEK OF JANUARY</a:t>
          </a:r>
        </a:p>
        <a:p>
          <a:endParaRPr lang="en-NG" sz="1100"/>
        </a:p>
      </xdr:txBody>
    </xdr:sp>
    <xdr:clientData/>
  </xdr:twoCellAnchor>
  <xdr:twoCellAnchor>
    <xdr:from>
      <xdr:col>15</xdr:col>
      <xdr:colOff>1226821</xdr:colOff>
      <xdr:row>5</xdr:row>
      <xdr:rowOff>68580</xdr:rowOff>
    </xdr:from>
    <xdr:to>
      <xdr:col>18</xdr:col>
      <xdr:colOff>861060</xdr:colOff>
      <xdr:row>6</xdr:row>
      <xdr:rowOff>167640</xdr:rowOff>
    </xdr:to>
    <xdr:sp macro="" textlink="">
      <xdr:nvSpPr>
        <xdr:cNvPr id="4" name="TextBox 3">
          <a:extLst>
            <a:ext uri="{FF2B5EF4-FFF2-40B4-BE49-F238E27FC236}">
              <a16:creationId xmlns:a16="http://schemas.microsoft.com/office/drawing/2014/main" id="{D6294C2A-AAEC-7B28-C3F6-ECA1E0382243}"/>
            </a:ext>
          </a:extLst>
        </xdr:cNvPr>
        <xdr:cNvSpPr txBox="1"/>
      </xdr:nvSpPr>
      <xdr:spPr>
        <a:xfrm>
          <a:off x="16764001" y="251460"/>
          <a:ext cx="2179319" cy="2819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aseline="0"/>
            <a:t>THIRD WEEK OF JANUARY</a:t>
          </a:r>
        </a:p>
        <a:p>
          <a:r>
            <a:rPr lang="en-US" sz="1100"/>
            <a:t>D</a:t>
          </a:r>
          <a:endParaRPr lang="en-NG" sz="1100"/>
        </a:p>
      </xdr:txBody>
    </xdr:sp>
    <xdr:clientData/>
  </xdr:twoCellAnchor>
  <xdr:twoCellAnchor>
    <xdr:from>
      <xdr:col>20</xdr:col>
      <xdr:colOff>1310641</xdr:colOff>
      <xdr:row>5</xdr:row>
      <xdr:rowOff>22860</xdr:rowOff>
    </xdr:from>
    <xdr:to>
      <xdr:col>23</xdr:col>
      <xdr:colOff>944880</xdr:colOff>
      <xdr:row>6</xdr:row>
      <xdr:rowOff>121920</xdr:rowOff>
    </xdr:to>
    <xdr:sp macro="" textlink="">
      <xdr:nvSpPr>
        <xdr:cNvPr id="5" name="TextBox 4">
          <a:extLst>
            <a:ext uri="{FF2B5EF4-FFF2-40B4-BE49-F238E27FC236}">
              <a16:creationId xmlns:a16="http://schemas.microsoft.com/office/drawing/2014/main" id="{C50C44BD-F7BB-CE62-AAC3-1A0D116FB8A7}"/>
            </a:ext>
          </a:extLst>
        </xdr:cNvPr>
        <xdr:cNvSpPr txBox="1"/>
      </xdr:nvSpPr>
      <xdr:spPr>
        <a:xfrm>
          <a:off x="22189441" y="205740"/>
          <a:ext cx="2179319" cy="2819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aseline="0"/>
            <a:t>FOURTH WEEK OF JANUARY</a:t>
          </a:r>
        </a:p>
        <a:p>
          <a:endParaRPr lang="en-NG" sz="1100"/>
        </a:p>
      </xdr:txBody>
    </xdr:sp>
    <xdr:clientData/>
  </xdr:twoCellAnchor>
  <xdr:twoCellAnchor>
    <xdr:from>
      <xdr:col>35</xdr:col>
      <xdr:colOff>1381603</xdr:colOff>
      <xdr:row>17</xdr:row>
      <xdr:rowOff>31433</xdr:rowOff>
    </xdr:from>
    <xdr:to>
      <xdr:col>38</xdr:col>
      <xdr:colOff>432435</xdr:colOff>
      <xdr:row>18</xdr:row>
      <xdr:rowOff>138112</xdr:rowOff>
    </xdr:to>
    <xdr:sp macro="" textlink="">
      <xdr:nvSpPr>
        <xdr:cNvPr id="7" name="TextBox 6">
          <a:extLst>
            <a:ext uri="{FF2B5EF4-FFF2-40B4-BE49-F238E27FC236}">
              <a16:creationId xmlns:a16="http://schemas.microsoft.com/office/drawing/2014/main" id="{553E7A6E-7EEB-054C-FF65-8ACE4915EA8E}"/>
            </a:ext>
          </a:extLst>
        </xdr:cNvPr>
        <xdr:cNvSpPr txBox="1"/>
      </xdr:nvSpPr>
      <xdr:spPr>
        <a:xfrm>
          <a:off x="33397509" y="31433"/>
          <a:ext cx="1741645" cy="28527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FIRST</a:t>
          </a:r>
          <a:r>
            <a:rPr lang="en-US" sz="1100" baseline="0"/>
            <a:t> WEEK OF JANUARY</a:t>
          </a:r>
        </a:p>
        <a:p>
          <a:endParaRPr lang="en-NG" sz="1100"/>
        </a:p>
      </xdr:txBody>
    </xdr:sp>
    <xdr:clientData/>
  </xdr:twoCellAnchor>
  <xdr:twoCellAnchor>
    <xdr:from>
      <xdr:col>40</xdr:col>
      <xdr:colOff>771380</xdr:colOff>
      <xdr:row>17</xdr:row>
      <xdr:rowOff>53729</xdr:rowOff>
    </xdr:from>
    <xdr:to>
      <xdr:col>43</xdr:col>
      <xdr:colOff>654930</xdr:colOff>
      <xdr:row>18</xdr:row>
      <xdr:rowOff>152789</xdr:rowOff>
    </xdr:to>
    <xdr:sp macro="" textlink="">
      <xdr:nvSpPr>
        <xdr:cNvPr id="8" name="TextBox 7">
          <a:extLst>
            <a:ext uri="{FF2B5EF4-FFF2-40B4-BE49-F238E27FC236}">
              <a16:creationId xmlns:a16="http://schemas.microsoft.com/office/drawing/2014/main" id="{151F898F-9733-9876-6FFB-F16D02C681B8}"/>
            </a:ext>
          </a:extLst>
        </xdr:cNvPr>
        <xdr:cNvSpPr txBox="1"/>
      </xdr:nvSpPr>
      <xdr:spPr>
        <a:xfrm>
          <a:off x="37171534" y="53729"/>
          <a:ext cx="2560319" cy="284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aseline="0"/>
            <a:t>SECOND WEEK OF JANUARY</a:t>
          </a:r>
        </a:p>
        <a:p>
          <a:endParaRPr lang="en-NG" sz="1100"/>
        </a:p>
      </xdr:txBody>
    </xdr:sp>
    <xdr:clientData/>
  </xdr:twoCellAnchor>
  <xdr:twoCellAnchor>
    <xdr:from>
      <xdr:col>45</xdr:col>
      <xdr:colOff>968914</xdr:colOff>
      <xdr:row>17</xdr:row>
      <xdr:rowOff>54903</xdr:rowOff>
    </xdr:from>
    <xdr:to>
      <xdr:col>48</xdr:col>
      <xdr:colOff>974384</xdr:colOff>
      <xdr:row>18</xdr:row>
      <xdr:rowOff>153963</xdr:rowOff>
    </xdr:to>
    <xdr:sp macro="" textlink="">
      <xdr:nvSpPr>
        <xdr:cNvPr id="9" name="TextBox 8">
          <a:extLst>
            <a:ext uri="{FF2B5EF4-FFF2-40B4-BE49-F238E27FC236}">
              <a16:creationId xmlns:a16="http://schemas.microsoft.com/office/drawing/2014/main" id="{781984EA-EAD6-E8D1-3167-33CC856A10DE}"/>
            </a:ext>
          </a:extLst>
        </xdr:cNvPr>
        <xdr:cNvSpPr txBox="1"/>
      </xdr:nvSpPr>
      <xdr:spPr>
        <a:xfrm>
          <a:off x="41774991" y="54903"/>
          <a:ext cx="2682239" cy="284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aseline="0"/>
            <a:t>THIRD WEEK OF JANUARY</a:t>
          </a:r>
        </a:p>
        <a:p>
          <a:r>
            <a:rPr lang="en-US" sz="1100"/>
            <a:t>D</a:t>
          </a:r>
          <a:endParaRPr lang="en-NG" sz="1100"/>
        </a:p>
      </xdr:txBody>
    </xdr:sp>
    <xdr:clientData/>
  </xdr:twoCellAnchor>
  <xdr:twoCellAnchor>
    <xdr:from>
      <xdr:col>50</xdr:col>
      <xdr:colOff>759658</xdr:colOff>
      <xdr:row>17</xdr:row>
      <xdr:rowOff>38492</xdr:rowOff>
    </xdr:from>
    <xdr:to>
      <xdr:col>53</xdr:col>
      <xdr:colOff>804204</xdr:colOff>
      <xdr:row>18</xdr:row>
      <xdr:rowOff>137552</xdr:rowOff>
    </xdr:to>
    <xdr:sp macro="" textlink="">
      <xdr:nvSpPr>
        <xdr:cNvPr id="10" name="TextBox 9">
          <a:extLst>
            <a:ext uri="{FF2B5EF4-FFF2-40B4-BE49-F238E27FC236}">
              <a16:creationId xmlns:a16="http://schemas.microsoft.com/office/drawing/2014/main" id="{0DFC29CC-7D48-646F-DC3F-54CF47A1ACFC}"/>
            </a:ext>
          </a:extLst>
        </xdr:cNvPr>
        <xdr:cNvSpPr txBox="1"/>
      </xdr:nvSpPr>
      <xdr:spPr>
        <a:xfrm>
          <a:off x="45268273" y="38492"/>
          <a:ext cx="2721316" cy="284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aseline="0"/>
            <a:t>FOURTH WEEK OF JANUARY</a:t>
          </a:r>
        </a:p>
        <a:p>
          <a:endParaRPr lang="en-NG" sz="1100"/>
        </a:p>
      </xdr:txBody>
    </xdr:sp>
    <xdr:clientData/>
  </xdr:twoCellAnchor>
  <xdr:oneCellAnchor>
    <xdr:from>
      <xdr:col>29</xdr:col>
      <xdr:colOff>426720</xdr:colOff>
      <xdr:row>17</xdr:row>
      <xdr:rowOff>0</xdr:rowOff>
    </xdr:from>
    <xdr:ext cx="2476500" cy="457200"/>
    <xdr:sp macro="" textlink="">
      <xdr:nvSpPr>
        <xdr:cNvPr id="6" name="TextBox 5">
          <a:extLst>
            <a:ext uri="{FF2B5EF4-FFF2-40B4-BE49-F238E27FC236}">
              <a16:creationId xmlns:a16="http://schemas.microsoft.com/office/drawing/2014/main" id="{894431EB-E9F5-D47E-8018-6539C2E5C80D}"/>
            </a:ext>
          </a:extLst>
        </xdr:cNvPr>
        <xdr:cNvSpPr txBox="1"/>
      </xdr:nvSpPr>
      <xdr:spPr>
        <a:xfrm>
          <a:off x="27462480" y="0"/>
          <a:ext cx="2476500" cy="457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n-GB" sz="1000"/>
            <a:t>VLOOKUP to get details of employee. Click on the drop</a:t>
          </a:r>
          <a:r>
            <a:rPr lang="en-GB" sz="1000">
              <a:solidFill>
                <a:schemeClr val="tx1"/>
              </a:solidFill>
              <a:effectLst/>
              <a:latin typeface="+mn-lt"/>
              <a:ea typeface="+mn-ea"/>
              <a:cs typeface="+mn-cs"/>
            </a:rPr>
            <a:t>down list to change employee id</a:t>
          </a:r>
          <a:endParaRPr lang="en-NG" sz="1000">
            <a:effectLst/>
          </a:endParaRPr>
        </a:p>
        <a:p>
          <a:endParaRPr lang="en-GB" sz="1000"/>
        </a:p>
      </xdr:txBody>
    </xdr:sp>
    <xdr:clientData/>
  </xdr:oneCellAnchor>
  <xdr:twoCellAnchor>
    <xdr:from>
      <xdr:col>29</xdr:col>
      <xdr:colOff>15875</xdr:colOff>
      <xdr:row>4</xdr:row>
      <xdr:rowOff>176937</xdr:rowOff>
    </xdr:from>
    <xdr:to>
      <xdr:col>37</xdr:col>
      <xdr:colOff>64103</xdr:colOff>
      <xdr:row>13</xdr:row>
      <xdr:rowOff>23812</xdr:rowOff>
    </xdr:to>
    <xdr:sp macro="" textlink="">
      <xdr:nvSpPr>
        <xdr:cNvPr id="11" name="TextBox 10">
          <a:extLst>
            <a:ext uri="{FF2B5EF4-FFF2-40B4-BE49-F238E27FC236}">
              <a16:creationId xmlns:a16="http://schemas.microsoft.com/office/drawing/2014/main" id="{90E5DC56-A80A-8FC4-D060-AABE33630C2E}"/>
            </a:ext>
          </a:extLst>
        </xdr:cNvPr>
        <xdr:cNvSpPr txBox="1"/>
      </xdr:nvSpPr>
      <xdr:spPr>
        <a:xfrm>
          <a:off x="27074813" y="542062"/>
          <a:ext cx="6549040" cy="148993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This is a payroll</a:t>
          </a:r>
          <a:r>
            <a:rPr lang="en-US" sz="1100" baseline="0"/>
            <a:t> for company XYZ of 200 employees, with a total number of 100 staff as males and 100 as females. The conditional formatting in the total column of each week represents salaries that are above average, while the conditional formatting in the grand total column represents the top 10 earners. The table was sorted with ALT+A+S+S to make the the top 10 earners appear first. Lan Stanton with the id number 73 earns $3406.13 after tax deduction which makes him the top earner followed by Jeniffer Jeferson with id number 20 who earns $3176.42. Ryan Turner and Jesssica Gonzalez with id number 85 and 86 respectively earns $1346.18 which makes them the least earners </a:t>
          </a:r>
        </a:p>
        <a:p>
          <a:endParaRPr lang="en-NG"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D212"/>
  <sheetViews>
    <sheetView tabSelected="1" zoomScale="75" zoomScaleNormal="66" workbookViewId="0">
      <selection activeCell="BD21" sqref="BD21"/>
    </sheetView>
  </sheetViews>
  <sheetFormatPr defaultRowHeight="14.4"/>
  <cols>
    <col min="1" max="1" width="13.33203125" bestFit="1" customWidth="1"/>
    <col min="2" max="3" width="15.21875" bestFit="1" customWidth="1"/>
    <col min="4" max="4" width="10.21875" bestFit="1" customWidth="1"/>
    <col min="5" max="5" width="12.88671875" bestFit="1" customWidth="1"/>
    <col min="6" max="6" width="22.5546875" bestFit="1" customWidth="1"/>
    <col min="7" max="7" width="12.6640625" customWidth="1"/>
    <col min="8" max="8" width="9.6640625" bestFit="1" customWidth="1"/>
    <col min="9" max="9" width="19.21875" bestFit="1" customWidth="1"/>
    <col min="10" max="10" width="12.6640625" customWidth="1"/>
    <col min="11" max="11" width="22.5546875" bestFit="1" customWidth="1"/>
    <col min="12" max="12" width="12.21875" bestFit="1" customWidth="1"/>
    <col min="13" max="13" width="9.6640625" bestFit="1" customWidth="1"/>
    <col min="14" max="14" width="19.21875" bestFit="1" customWidth="1"/>
    <col min="15" max="15" width="12.21875" bestFit="1" customWidth="1"/>
    <col min="16" max="16" width="22.5546875" bestFit="1" customWidth="1"/>
    <col min="17" max="17" width="12.21875" bestFit="1" customWidth="1"/>
    <col min="18" max="18" width="9.6640625" bestFit="1" customWidth="1"/>
    <col min="19" max="19" width="19.21875" bestFit="1" customWidth="1"/>
    <col min="20" max="20" width="12.21875" bestFit="1" customWidth="1"/>
    <col min="21" max="21" width="22.5546875" bestFit="1" customWidth="1"/>
    <col min="22" max="22" width="12.77734375" bestFit="1" customWidth="1"/>
    <col min="23" max="23" width="9.6640625" bestFit="1" customWidth="1"/>
    <col min="24" max="24" width="19.21875" bestFit="1" customWidth="1"/>
    <col min="25" max="25" width="12.21875" bestFit="1" customWidth="1"/>
    <col min="26" max="28" width="13.44140625" customWidth="1"/>
    <col min="29" max="29" width="8.88671875" customWidth="1"/>
    <col min="30" max="30" width="12.109375" bestFit="1" customWidth="1"/>
    <col min="31" max="31" width="13.33203125" bestFit="1" customWidth="1"/>
    <col min="32" max="32" width="11.77734375" bestFit="1" customWidth="1"/>
    <col min="33" max="33" width="11.44140625" bestFit="1" customWidth="1"/>
    <col min="34" max="34" width="8.109375" bestFit="1" customWidth="1"/>
    <col min="35" max="35" width="8.44140625" bestFit="1" customWidth="1"/>
    <col min="36" max="36" width="22.5546875" bestFit="1" customWidth="1"/>
    <col min="37" max="37" width="6.88671875" bestFit="1" customWidth="1"/>
    <col min="38" max="38" width="9.6640625" bestFit="1" customWidth="1"/>
    <col min="39" max="39" width="19.21875" bestFit="1" customWidth="1"/>
    <col min="40" max="40" width="6" bestFit="1" customWidth="1"/>
    <col min="41" max="41" width="22.5546875" bestFit="1" customWidth="1"/>
    <col min="42" max="42" width="6.88671875" bestFit="1" customWidth="1"/>
    <col min="43" max="43" width="9.6640625" bestFit="1" customWidth="1"/>
    <col min="44" max="44" width="19.21875" bestFit="1" customWidth="1"/>
    <col min="45" max="45" width="6" bestFit="1" customWidth="1"/>
    <col min="46" max="46" width="22.5546875" bestFit="1" customWidth="1"/>
    <col min="47" max="47" width="6.88671875" bestFit="1" customWidth="1"/>
    <col min="48" max="48" width="9.6640625" bestFit="1" customWidth="1"/>
    <col min="49" max="49" width="19.21875" bestFit="1" customWidth="1"/>
    <col min="50" max="50" width="6" bestFit="1" customWidth="1"/>
    <col min="51" max="51" width="22.5546875" bestFit="1" customWidth="1"/>
    <col min="52" max="52" width="6.88671875" bestFit="1" customWidth="1"/>
    <col min="53" max="53" width="9.6640625" bestFit="1" customWidth="1"/>
    <col min="54" max="54" width="19.21875" bestFit="1" customWidth="1"/>
    <col min="55" max="55" width="6" bestFit="1" customWidth="1"/>
  </cols>
  <sheetData>
    <row r="1" spans="1:28" ht="28.8">
      <c r="I1" s="20"/>
      <c r="J1" s="19" t="s">
        <v>318</v>
      </c>
      <c r="K1" s="18"/>
      <c r="L1" s="18"/>
      <c r="M1" s="20"/>
      <c r="N1" s="20"/>
    </row>
    <row r="2" spans="1:28">
      <c r="I2" s="20"/>
      <c r="J2" s="18"/>
      <c r="K2" s="18"/>
      <c r="L2" s="18"/>
      <c r="M2" s="20"/>
      <c r="N2" s="20"/>
    </row>
    <row r="4" spans="1:28">
      <c r="A4">
        <v>1</v>
      </c>
      <c r="B4">
        <v>2</v>
      </c>
      <c r="C4">
        <v>3</v>
      </c>
      <c r="D4">
        <v>4</v>
      </c>
      <c r="E4">
        <f>D4+1</f>
        <v>5</v>
      </c>
      <c r="F4">
        <f t="shared" ref="F4:X4" si="0">E4+1</f>
        <v>6</v>
      </c>
      <c r="G4">
        <f t="shared" si="0"/>
        <v>7</v>
      </c>
      <c r="H4">
        <f t="shared" si="0"/>
        <v>8</v>
      </c>
      <c r="I4">
        <f t="shared" si="0"/>
        <v>9</v>
      </c>
      <c r="J4">
        <f t="shared" si="0"/>
        <v>10</v>
      </c>
      <c r="K4">
        <f t="shared" si="0"/>
        <v>11</v>
      </c>
      <c r="L4">
        <f t="shared" si="0"/>
        <v>12</v>
      </c>
      <c r="M4">
        <f t="shared" si="0"/>
        <v>13</v>
      </c>
      <c r="N4">
        <f t="shared" si="0"/>
        <v>14</v>
      </c>
      <c r="O4">
        <f>N4+1</f>
        <v>15</v>
      </c>
      <c r="P4">
        <f>O4+1</f>
        <v>16</v>
      </c>
      <c r="Q4">
        <f t="shared" si="0"/>
        <v>17</v>
      </c>
      <c r="R4">
        <f t="shared" si="0"/>
        <v>18</v>
      </c>
      <c r="S4">
        <f t="shared" si="0"/>
        <v>19</v>
      </c>
      <c r="T4">
        <f t="shared" si="0"/>
        <v>20</v>
      </c>
      <c r="U4">
        <f t="shared" si="0"/>
        <v>21</v>
      </c>
      <c r="V4">
        <f t="shared" si="0"/>
        <v>22</v>
      </c>
      <c r="W4">
        <f t="shared" si="0"/>
        <v>23</v>
      </c>
      <c r="X4">
        <f t="shared" si="0"/>
        <v>24</v>
      </c>
      <c r="Y4">
        <f>X4+1</f>
        <v>25</v>
      </c>
      <c r="Z4">
        <v>26</v>
      </c>
      <c r="AA4">
        <v>27</v>
      </c>
      <c r="AB4">
        <v>28</v>
      </c>
    </row>
    <row r="5" spans="1:28">
      <c r="F5" t="s">
        <v>308</v>
      </c>
      <c r="G5" t="s">
        <v>298</v>
      </c>
      <c r="H5" t="s">
        <v>297</v>
      </c>
      <c r="I5" t="s">
        <v>309</v>
      </c>
      <c r="J5" t="s">
        <v>300</v>
      </c>
      <c r="K5" t="s">
        <v>308</v>
      </c>
      <c r="L5" t="s">
        <v>298</v>
      </c>
      <c r="M5" t="s">
        <v>297</v>
      </c>
      <c r="N5" t="s">
        <v>309</v>
      </c>
      <c r="O5" t="s">
        <v>300</v>
      </c>
      <c r="P5" t="s">
        <v>308</v>
      </c>
      <c r="Q5" t="s">
        <v>298</v>
      </c>
      <c r="R5" t="s">
        <v>297</v>
      </c>
      <c r="S5" t="s">
        <v>309</v>
      </c>
      <c r="T5" t="s">
        <v>300</v>
      </c>
      <c r="U5" t="s">
        <v>308</v>
      </c>
      <c r="V5" t="s">
        <v>298</v>
      </c>
      <c r="W5" t="s">
        <v>297</v>
      </c>
      <c r="X5" t="s">
        <v>309</v>
      </c>
      <c r="Y5" t="s">
        <v>300</v>
      </c>
      <c r="Z5" s="21" t="s">
        <v>321</v>
      </c>
      <c r="AA5" s="21" t="s">
        <v>320</v>
      </c>
      <c r="AB5" s="21" t="s">
        <v>322</v>
      </c>
    </row>
    <row r="6" spans="1:28">
      <c r="F6" s="2"/>
      <c r="G6" s="2"/>
      <c r="H6" s="2"/>
      <c r="I6" s="2"/>
      <c r="J6" s="2"/>
      <c r="K6" s="3"/>
      <c r="L6" s="3"/>
      <c r="M6" s="3"/>
      <c r="N6" s="3"/>
      <c r="O6" s="3"/>
      <c r="P6" s="4"/>
      <c r="Q6" s="4"/>
      <c r="R6" s="4"/>
      <c r="S6" s="4"/>
      <c r="T6" s="4"/>
      <c r="U6" s="5"/>
      <c r="V6" s="5"/>
      <c r="W6" s="5"/>
      <c r="X6" s="5"/>
      <c r="Y6" s="5"/>
      <c r="Z6" s="12"/>
      <c r="AA6" s="12"/>
      <c r="AB6" s="12"/>
    </row>
    <row r="7" spans="1:28">
      <c r="A7" t="s">
        <v>305</v>
      </c>
      <c r="B7" t="s">
        <v>306</v>
      </c>
      <c r="C7" t="s">
        <v>307</v>
      </c>
      <c r="D7" t="s">
        <v>296</v>
      </c>
      <c r="E7" t="s">
        <v>299</v>
      </c>
      <c r="F7" s="2"/>
      <c r="G7" s="2"/>
      <c r="H7" s="2"/>
      <c r="I7" s="2"/>
      <c r="J7" s="2"/>
      <c r="K7" s="3"/>
      <c r="L7" s="3"/>
      <c r="M7" s="3"/>
      <c r="N7" s="3"/>
      <c r="O7" s="3"/>
      <c r="P7" s="4"/>
      <c r="Q7" s="4"/>
      <c r="R7" s="4"/>
      <c r="S7" s="4"/>
      <c r="T7" s="4"/>
      <c r="U7" s="5"/>
      <c r="V7" s="5"/>
      <c r="W7" s="5"/>
      <c r="X7" s="5"/>
      <c r="Y7" s="5"/>
      <c r="Z7" s="12"/>
      <c r="AA7" s="12"/>
      <c r="AB7" s="12"/>
    </row>
    <row r="8" spans="1:28">
      <c r="A8">
        <v>73</v>
      </c>
      <c r="B8" t="s">
        <v>85</v>
      </c>
      <c r="C8" t="s">
        <v>215</v>
      </c>
      <c r="D8" t="s">
        <v>49</v>
      </c>
      <c r="E8" s="1">
        <v>25</v>
      </c>
      <c r="F8" s="6">
        <v>35</v>
      </c>
      <c r="G8" s="7">
        <f t="shared" ref="G8:G39" si="1">E8*F8</f>
        <v>875</v>
      </c>
      <c r="H8" s="6">
        <f t="shared" ref="H8:H39" si="2">IF(F8&lt;=30,0,F8-30)</f>
        <v>5</v>
      </c>
      <c r="I8" s="7">
        <f t="shared" ref="I8:I39" si="3">(0.5*E8)*H8</f>
        <v>62.5</v>
      </c>
      <c r="J8" s="7">
        <f>G8+I8</f>
        <v>937.5</v>
      </c>
      <c r="K8" s="8">
        <v>39</v>
      </c>
      <c r="L8" s="9">
        <f>E8*K8</f>
        <v>975</v>
      </c>
      <c r="M8" s="8">
        <f t="shared" ref="M8:M39" si="4">IF(K8&lt;=30,0,K8-30)</f>
        <v>9</v>
      </c>
      <c r="N8" s="9">
        <f>(0.5*E8)*M8</f>
        <v>112.5</v>
      </c>
      <c r="O8" s="9">
        <f>L8+N8</f>
        <v>1087.5</v>
      </c>
      <c r="P8" s="4">
        <v>25</v>
      </c>
      <c r="Q8" s="10">
        <f>E8*P8</f>
        <v>625</v>
      </c>
      <c r="R8" s="4">
        <f t="shared" ref="R8:R39" si="5">IF(P8&lt;=30,0,P8-30)</f>
        <v>0</v>
      </c>
      <c r="S8" s="10">
        <f>(0.5*E8)*R8</f>
        <v>0</v>
      </c>
      <c r="T8" s="10">
        <f t="shared" ref="T8:T39" si="6">Q8+S8</f>
        <v>625</v>
      </c>
      <c r="U8" s="5">
        <v>37</v>
      </c>
      <c r="V8" s="11">
        <f>U8*E8</f>
        <v>925</v>
      </c>
      <c r="W8" s="5">
        <f t="shared" ref="W8:W39" si="7">IF(U8&lt;=30,0,U8-30)</f>
        <v>7</v>
      </c>
      <c r="X8" s="11">
        <f>(0.5*E8)*W8</f>
        <v>87.5</v>
      </c>
      <c r="Y8" s="11">
        <f t="shared" ref="Y8:Y39" si="8">V8+X8</f>
        <v>1012.5</v>
      </c>
      <c r="Z8" s="1">
        <f>J8+O8+T8+Y8</f>
        <v>3662.5</v>
      </c>
      <c r="AA8" s="1">
        <f>0.07*Z8</f>
        <v>256.375</v>
      </c>
      <c r="AB8" s="1">
        <f>Z8-AA8</f>
        <v>3406.125</v>
      </c>
    </row>
    <row r="9" spans="1:28">
      <c r="A9">
        <v>20</v>
      </c>
      <c r="B9" t="s">
        <v>94</v>
      </c>
      <c r="C9" t="s">
        <v>225</v>
      </c>
      <c r="D9" t="s">
        <v>50</v>
      </c>
      <c r="E9" s="1">
        <v>23</v>
      </c>
      <c r="F9" s="6">
        <v>38</v>
      </c>
      <c r="G9" s="7">
        <f t="shared" si="1"/>
        <v>874</v>
      </c>
      <c r="H9" s="6">
        <f t="shared" si="2"/>
        <v>8</v>
      </c>
      <c r="I9" s="7">
        <f t="shared" si="3"/>
        <v>92</v>
      </c>
      <c r="J9" s="7">
        <f>G9+I9</f>
        <v>966</v>
      </c>
      <c r="K9" s="8">
        <v>32</v>
      </c>
      <c r="L9" s="9">
        <f>E9*K9</f>
        <v>736</v>
      </c>
      <c r="M9" s="8">
        <f t="shared" si="4"/>
        <v>2</v>
      </c>
      <c r="N9" s="9">
        <f>(0.5*E9)*M9</f>
        <v>23</v>
      </c>
      <c r="O9" s="9">
        <f>L9+N9</f>
        <v>759</v>
      </c>
      <c r="P9" s="4">
        <v>33</v>
      </c>
      <c r="Q9" s="10">
        <f>E9*P9</f>
        <v>759</v>
      </c>
      <c r="R9" s="4">
        <f t="shared" si="5"/>
        <v>3</v>
      </c>
      <c r="S9" s="10">
        <f>(0.5*E9)*R9</f>
        <v>34.5</v>
      </c>
      <c r="T9" s="10">
        <f t="shared" si="6"/>
        <v>793.5</v>
      </c>
      <c r="U9" s="5">
        <v>36</v>
      </c>
      <c r="V9" s="11">
        <f>U9*E9</f>
        <v>828</v>
      </c>
      <c r="W9" s="5">
        <f t="shared" si="7"/>
        <v>6</v>
      </c>
      <c r="X9" s="11">
        <f>(0.5*E9)*W9</f>
        <v>69</v>
      </c>
      <c r="Y9" s="11">
        <f t="shared" si="8"/>
        <v>897</v>
      </c>
      <c r="Z9" s="1">
        <f>J9+O9+T9+Y9</f>
        <v>3415.5</v>
      </c>
      <c r="AA9" s="1">
        <f t="shared" ref="AA9:AA72" si="9">0.07*Z9</f>
        <v>239.08500000000004</v>
      </c>
      <c r="AB9" s="1">
        <f t="shared" ref="AB9:AB72" si="10">Z9-AA9</f>
        <v>3176.415</v>
      </c>
    </row>
    <row r="10" spans="1:28">
      <c r="A10">
        <v>56</v>
      </c>
      <c r="B10" t="s">
        <v>132</v>
      </c>
      <c r="C10" t="s">
        <v>256</v>
      </c>
      <c r="D10" t="s">
        <v>49</v>
      </c>
      <c r="E10" s="1">
        <v>22</v>
      </c>
      <c r="F10" s="6">
        <v>36</v>
      </c>
      <c r="G10" s="7">
        <f t="shared" si="1"/>
        <v>792</v>
      </c>
      <c r="H10" s="6">
        <f t="shared" si="2"/>
        <v>6</v>
      </c>
      <c r="I10" s="7">
        <f t="shared" si="3"/>
        <v>66</v>
      </c>
      <c r="J10" s="7">
        <f>G10+I10</f>
        <v>858</v>
      </c>
      <c r="K10" s="8">
        <v>40</v>
      </c>
      <c r="L10" s="9">
        <f>E10*K10</f>
        <v>880</v>
      </c>
      <c r="M10" s="8">
        <f t="shared" si="4"/>
        <v>10</v>
      </c>
      <c r="N10" s="9">
        <f>(0.5*E10)*M10</f>
        <v>110</v>
      </c>
      <c r="O10" s="9">
        <f>L10+N10</f>
        <v>990</v>
      </c>
      <c r="P10" s="4">
        <v>34</v>
      </c>
      <c r="Q10" s="10">
        <f>E10*P10</f>
        <v>748</v>
      </c>
      <c r="R10" s="4">
        <f t="shared" si="5"/>
        <v>4</v>
      </c>
      <c r="S10" s="10">
        <f>(0.5*E10)*R10</f>
        <v>44</v>
      </c>
      <c r="T10" s="10">
        <f t="shared" si="6"/>
        <v>792</v>
      </c>
      <c r="U10" s="5">
        <v>33</v>
      </c>
      <c r="V10" s="11">
        <f>U10*E10</f>
        <v>726</v>
      </c>
      <c r="W10" s="5">
        <f t="shared" si="7"/>
        <v>3</v>
      </c>
      <c r="X10" s="11">
        <f>(0.5*E10)*W10</f>
        <v>33</v>
      </c>
      <c r="Y10" s="11">
        <f t="shared" si="8"/>
        <v>759</v>
      </c>
      <c r="Z10" s="1">
        <f>J10+O10+T10+Y10</f>
        <v>3399</v>
      </c>
      <c r="AA10" s="1">
        <f t="shared" si="9"/>
        <v>237.93000000000004</v>
      </c>
      <c r="AB10" s="1">
        <f t="shared" si="10"/>
        <v>3161.07</v>
      </c>
    </row>
    <row r="11" spans="1:28">
      <c r="A11">
        <f>A10+1</f>
        <v>57</v>
      </c>
      <c r="B11" t="s">
        <v>116</v>
      </c>
      <c r="C11" t="s">
        <v>245</v>
      </c>
      <c r="D11" t="s">
        <v>50</v>
      </c>
      <c r="E11" s="1">
        <v>25</v>
      </c>
      <c r="F11" s="6">
        <v>39</v>
      </c>
      <c r="G11" s="7">
        <f t="shared" si="1"/>
        <v>975</v>
      </c>
      <c r="H11" s="6">
        <f t="shared" si="2"/>
        <v>9</v>
      </c>
      <c r="I11" s="7">
        <f t="shared" si="3"/>
        <v>112.5</v>
      </c>
      <c r="J11" s="7">
        <f>G11+I11</f>
        <v>1087.5</v>
      </c>
      <c r="K11" s="8">
        <v>28</v>
      </c>
      <c r="L11" s="9">
        <f>E11*K11</f>
        <v>700</v>
      </c>
      <c r="M11" s="8">
        <f t="shared" si="4"/>
        <v>0</v>
      </c>
      <c r="N11" s="9">
        <f>(0.5*E11)*M11</f>
        <v>0</v>
      </c>
      <c r="O11" s="9">
        <f>L11+N11</f>
        <v>700</v>
      </c>
      <c r="P11" s="4">
        <v>25</v>
      </c>
      <c r="Q11" s="10">
        <f>E11*P11</f>
        <v>625</v>
      </c>
      <c r="R11" s="4">
        <f t="shared" si="5"/>
        <v>0</v>
      </c>
      <c r="S11" s="10">
        <f>(0.5*E11)*R11</f>
        <v>0</v>
      </c>
      <c r="T11" s="10">
        <f t="shared" si="6"/>
        <v>625</v>
      </c>
      <c r="U11" s="5">
        <v>36</v>
      </c>
      <c r="V11" s="11">
        <f>U11*E11</f>
        <v>900</v>
      </c>
      <c r="W11" s="5">
        <f t="shared" si="7"/>
        <v>6</v>
      </c>
      <c r="X11" s="11">
        <f>(0.5*E11)*W11</f>
        <v>75</v>
      </c>
      <c r="Y11" s="11">
        <f t="shared" si="8"/>
        <v>975</v>
      </c>
      <c r="Z11" s="1">
        <f>J11+O11+T11+Y11</f>
        <v>3387.5</v>
      </c>
      <c r="AA11" s="1">
        <f t="shared" si="9"/>
        <v>237.12500000000003</v>
      </c>
      <c r="AB11" s="1">
        <f t="shared" si="10"/>
        <v>3150.375</v>
      </c>
    </row>
    <row r="12" spans="1:28">
      <c r="A12">
        <v>3</v>
      </c>
      <c r="B12" t="s">
        <v>3</v>
      </c>
      <c r="C12" t="s">
        <v>24</v>
      </c>
      <c r="D12" t="s">
        <v>50</v>
      </c>
      <c r="E12" s="1">
        <v>22</v>
      </c>
      <c r="F12" s="6">
        <v>31</v>
      </c>
      <c r="G12" s="7">
        <f t="shared" si="1"/>
        <v>682</v>
      </c>
      <c r="H12" s="6">
        <f t="shared" si="2"/>
        <v>1</v>
      </c>
      <c r="I12" s="7">
        <f t="shared" si="3"/>
        <v>11</v>
      </c>
      <c r="J12" s="7">
        <f>G12+I12</f>
        <v>693</v>
      </c>
      <c r="K12" s="8">
        <v>33</v>
      </c>
      <c r="L12" s="9">
        <f>E12*K12</f>
        <v>726</v>
      </c>
      <c r="M12" s="8">
        <f t="shared" si="4"/>
        <v>3</v>
      </c>
      <c r="N12" s="9">
        <f>(0.5*E12)*M12</f>
        <v>33</v>
      </c>
      <c r="O12" s="9">
        <f>L12+N12</f>
        <v>759</v>
      </c>
      <c r="P12" s="4">
        <v>40</v>
      </c>
      <c r="Q12" s="10">
        <f>E12*P12</f>
        <v>880</v>
      </c>
      <c r="R12" s="4">
        <f t="shared" si="5"/>
        <v>10</v>
      </c>
      <c r="S12" s="10">
        <f>(0.5*E12)*R12</f>
        <v>110</v>
      </c>
      <c r="T12" s="10">
        <f t="shared" si="6"/>
        <v>990</v>
      </c>
      <c r="U12" s="5">
        <v>37</v>
      </c>
      <c r="V12" s="11">
        <f>U12*E12</f>
        <v>814</v>
      </c>
      <c r="W12" s="5">
        <f t="shared" si="7"/>
        <v>7</v>
      </c>
      <c r="X12" s="11">
        <f>(0.5*E12)*W12</f>
        <v>77</v>
      </c>
      <c r="Y12" s="11">
        <f t="shared" si="8"/>
        <v>891</v>
      </c>
      <c r="Z12" s="1">
        <f>J12+O12+T12+Y12</f>
        <v>3333</v>
      </c>
      <c r="AA12" s="1">
        <f t="shared" si="9"/>
        <v>233.31000000000003</v>
      </c>
      <c r="AB12" s="1">
        <f t="shared" si="10"/>
        <v>3099.69</v>
      </c>
    </row>
    <row r="13" spans="1:28">
      <c r="A13">
        <v>18</v>
      </c>
      <c r="B13" t="s">
        <v>171</v>
      </c>
      <c r="C13" t="s">
        <v>288</v>
      </c>
      <c r="D13" t="s">
        <v>49</v>
      </c>
      <c r="E13" s="1">
        <v>23</v>
      </c>
      <c r="F13" s="6">
        <v>40</v>
      </c>
      <c r="G13" s="7">
        <f t="shared" si="1"/>
        <v>920</v>
      </c>
      <c r="H13" s="6">
        <f t="shared" si="2"/>
        <v>10</v>
      </c>
      <c r="I13" s="7">
        <f t="shared" si="3"/>
        <v>115</v>
      </c>
      <c r="J13" s="7">
        <f>G13+I13</f>
        <v>1035</v>
      </c>
      <c r="K13" s="8">
        <v>35</v>
      </c>
      <c r="L13" s="9">
        <f>E13*K13</f>
        <v>805</v>
      </c>
      <c r="M13" s="8">
        <f t="shared" si="4"/>
        <v>5</v>
      </c>
      <c r="N13" s="9">
        <f>(0.5*E13)*M13</f>
        <v>57.5</v>
      </c>
      <c r="O13" s="9">
        <f>L13+N13</f>
        <v>862.5</v>
      </c>
      <c r="P13" s="4">
        <v>28</v>
      </c>
      <c r="Q13" s="10">
        <f>E13*P13</f>
        <v>644</v>
      </c>
      <c r="R13" s="4">
        <f t="shared" si="5"/>
        <v>0</v>
      </c>
      <c r="S13" s="10">
        <f>(0.5*E13)*R13</f>
        <v>0</v>
      </c>
      <c r="T13" s="10">
        <f t="shared" si="6"/>
        <v>644</v>
      </c>
      <c r="U13" s="5">
        <v>32</v>
      </c>
      <c r="V13" s="11">
        <f>U13*E13</f>
        <v>736</v>
      </c>
      <c r="W13" s="5">
        <f t="shared" si="7"/>
        <v>2</v>
      </c>
      <c r="X13" s="11">
        <f>(0.5*E13)*W13</f>
        <v>23</v>
      </c>
      <c r="Y13" s="11">
        <f t="shared" si="8"/>
        <v>759</v>
      </c>
      <c r="Z13" s="1">
        <f>J13+O13+T13+Y13</f>
        <v>3300.5</v>
      </c>
      <c r="AA13" s="1">
        <f t="shared" si="9"/>
        <v>231.03500000000003</v>
      </c>
      <c r="AB13" s="1">
        <f t="shared" si="10"/>
        <v>3069.4650000000001</v>
      </c>
    </row>
    <row r="14" spans="1:28">
      <c r="A14">
        <v>13</v>
      </c>
      <c r="B14" t="s">
        <v>5</v>
      </c>
      <c r="C14" t="s">
        <v>26</v>
      </c>
      <c r="D14" t="s">
        <v>50</v>
      </c>
      <c r="E14" s="1">
        <v>21</v>
      </c>
      <c r="F14" s="6">
        <v>40</v>
      </c>
      <c r="G14" s="7">
        <f t="shared" si="1"/>
        <v>840</v>
      </c>
      <c r="H14" s="6">
        <f t="shared" si="2"/>
        <v>10</v>
      </c>
      <c r="I14" s="7">
        <f t="shared" si="3"/>
        <v>105</v>
      </c>
      <c r="J14" s="7">
        <f>G14+I14</f>
        <v>945</v>
      </c>
      <c r="K14" s="8">
        <v>39</v>
      </c>
      <c r="L14" s="9">
        <f>E14*K14</f>
        <v>819</v>
      </c>
      <c r="M14" s="8">
        <f t="shared" si="4"/>
        <v>9</v>
      </c>
      <c r="N14" s="9">
        <f>(0.5*E14)*M14</f>
        <v>94.5</v>
      </c>
      <c r="O14" s="9">
        <f>L14+N14</f>
        <v>913.5</v>
      </c>
      <c r="P14" s="4">
        <v>30</v>
      </c>
      <c r="Q14" s="10">
        <f>E14*P14</f>
        <v>630</v>
      </c>
      <c r="R14" s="4">
        <f t="shared" si="5"/>
        <v>0</v>
      </c>
      <c r="S14" s="10">
        <f>(0.5*E14)*R14</f>
        <v>0</v>
      </c>
      <c r="T14" s="10">
        <f t="shared" si="6"/>
        <v>630</v>
      </c>
      <c r="U14" s="5">
        <v>35</v>
      </c>
      <c r="V14" s="11">
        <f>U14*E14</f>
        <v>735</v>
      </c>
      <c r="W14" s="5">
        <f t="shared" si="7"/>
        <v>5</v>
      </c>
      <c r="X14" s="11">
        <f>(0.5*E14)*W14</f>
        <v>52.5</v>
      </c>
      <c r="Y14" s="11">
        <f t="shared" si="8"/>
        <v>787.5</v>
      </c>
      <c r="Z14" s="1">
        <f>J14+O14+T14+Y14</f>
        <v>3276</v>
      </c>
      <c r="AA14" s="1">
        <f t="shared" si="9"/>
        <v>229.32000000000002</v>
      </c>
      <c r="AB14" s="1">
        <f t="shared" si="10"/>
        <v>3046.68</v>
      </c>
    </row>
    <row r="15" spans="1:28">
      <c r="A15">
        <v>31</v>
      </c>
      <c r="B15" t="s">
        <v>10</v>
      </c>
      <c r="C15" t="s">
        <v>37</v>
      </c>
      <c r="D15" t="s">
        <v>50</v>
      </c>
      <c r="E15" s="1">
        <v>24</v>
      </c>
      <c r="F15" s="6">
        <v>25</v>
      </c>
      <c r="G15" s="7">
        <f t="shared" si="1"/>
        <v>600</v>
      </c>
      <c r="H15" s="6">
        <f t="shared" si="2"/>
        <v>0</v>
      </c>
      <c r="I15" s="7">
        <f t="shared" si="3"/>
        <v>0</v>
      </c>
      <c r="J15" s="7">
        <f>G15+I15</f>
        <v>600</v>
      </c>
      <c r="K15" s="8">
        <v>32</v>
      </c>
      <c r="L15" s="9">
        <f>E15*K15</f>
        <v>768</v>
      </c>
      <c r="M15" s="8">
        <f t="shared" si="4"/>
        <v>2</v>
      </c>
      <c r="N15" s="9">
        <f>(0.5*E15)*M15</f>
        <v>24</v>
      </c>
      <c r="O15" s="9">
        <f>L15+N15</f>
        <v>792</v>
      </c>
      <c r="P15" s="4">
        <v>39</v>
      </c>
      <c r="Q15" s="10">
        <f>E15*P15</f>
        <v>936</v>
      </c>
      <c r="R15" s="4">
        <f t="shared" si="5"/>
        <v>9</v>
      </c>
      <c r="S15" s="10">
        <f>(0.5*E15)*R15</f>
        <v>108</v>
      </c>
      <c r="T15" s="10">
        <f t="shared" si="6"/>
        <v>1044</v>
      </c>
      <c r="U15" s="5">
        <v>33</v>
      </c>
      <c r="V15" s="11">
        <f>U15*E15</f>
        <v>792</v>
      </c>
      <c r="W15" s="5">
        <f t="shared" si="7"/>
        <v>3</v>
      </c>
      <c r="X15" s="11">
        <f>(0.5*E15)*W15</f>
        <v>36</v>
      </c>
      <c r="Y15" s="11">
        <f t="shared" si="8"/>
        <v>828</v>
      </c>
      <c r="Z15" s="1">
        <f>J15+O15+T15+Y15</f>
        <v>3264</v>
      </c>
      <c r="AA15" s="1">
        <f t="shared" si="9"/>
        <v>228.48000000000002</v>
      </c>
      <c r="AB15" s="1">
        <f t="shared" si="10"/>
        <v>3035.52</v>
      </c>
    </row>
    <row r="16" spans="1:28">
      <c r="A16">
        <f>A15+1</f>
        <v>32</v>
      </c>
      <c r="B16" t="s">
        <v>174</v>
      </c>
      <c r="C16" t="s">
        <v>291</v>
      </c>
      <c r="D16" t="s">
        <v>49</v>
      </c>
      <c r="E16" s="1">
        <v>25</v>
      </c>
      <c r="F16" s="6">
        <v>28</v>
      </c>
      <c r="G16" s="7">
        <f t="shared" si="1"/>
        <v>700</v>
      </c>
      <c r="H16" s="6">
        <f t="shared" si="2"/>
        <v>0</v>
      </c>
      <c r="I16" s="7">
        <f t="shared" si="3"/>
        <v>0</v>
      </c>
      <c r="J16" s="7">
        <f>G16+I16</f>
        <v>700</v>
      </c>
      <c r="K16" s="8">
        <v>35</v>
      </c>
      <c r="L16" s="9">
        <f>E16*K16</f>
        <v>875</v>
      </c>
      <c r="M16" s="8">
        <f t="shared" si="4"/>
        <v>5</v>
      </c>
      <c r="N16" s="9">
        <f>(0.5*E16)*M16</f>
        <v>62.5</v>
      </c>
      <c r="O16" s="9">
        <f>L16+N16</f>
        <v>937.5</v>
      </c>
      <c r="P16" s="4">
        <v>23</v>
      </c>
      <c r="Q16" s="10">
        <f>E16*P16</f>
        <v>575</v>
      </c>
      <c r="R16" s="4">
        <f t="shared" si="5"/>
        <v>0</v>
      </c>
      <c r="S16" s="10">
        <f>(0.5*E16)*R16</f>
        <v>0</v>
      </c>
      <c r="T16" s="10">
        <f t="shared" si="6"/>
        <v>575</v>
      </c>
      <c r="U16" s="5">
        <v>38</v>
      </c>
      <c r="V16" s="11">
        <f>U16*E16</f>
        <v>950</v>
      </c>
      <c r="W16" s="5">
        <f t="shared" si="7"/>
        <v>8</v>
      </c>
      <c r="X16" s="11">
        <f>(0.5*E16)*W16</f>
        <v>100</v>
      </c>
      <c r="Y16" s="11">
        <f t="shared" si="8"/>
        <v>1050</v>
      </c>
      <c r="Z16" s="1">
        <f>J16+O16+T16+Y16</f>
        <v>3262.5</v>
      </c>
      <c r="AA16" s="1">
        <f t="shared" si="9"/>
        <v>228.37500000000003</v>
      </c>
      <c r="AB16" s="1">
        <f t="shared" si="10"/>
        <v>3034.125</v>
      </c>
    </row>
    <row r="17" spans="1:56">
      <c r="A17">
        <f>A16+1</f>
        <v>33</v>
      </c>
      <c r="B17" t="s">
        <v>105</v>
      </c>
      <c r="C17" t="s">
        <v>234</v>
      </c>
      <c r="D17" t="s">
        <v>49</v>
      </c>
      <c r="E17" s="1">
        <v>23</v>
      </c>
      <c r="F17" s="6">
        <v>32</v>
      </c>
      <c r="G17" s="7">
        <f t="shared" si="1"/>
        <v>736</v>
      </c>
      <c r="H17" s="6">
        <f t="shared" si="2"/>
        <v>2</v>
      </c>
      <c r="I17" s="7">
        <f t="shared" si="3"/>
        <v>23</v>
      </c>
      <c r="J17" s="7">
        <f>G17+I17</f>
        <v>759</v>
      </c>
      <c r="K17" s="8">
        <v>36</v>
      </c>
      <c r="L17" s="9">
        <f>E17*K17</f>
        <v>828</v>
      </c>
      <c r="M17" s="8">
        <f t="shared" si="4"/>
        <v>6</v>
      </c>
      <c r="N17" s="9">
        <f>(0.5*E17)*M17</f>
        <v>69</v>
      </c>
      <c r="O17" s="9">
        <f>L17+N17</f>
        <v>897</v>
      </c>
      <c r="P17" s="4">
        <v>32</v>
      </c>
      <c r="Q17" s="10">
        <f>E17*P17</f>
        <v>736</v>
      </c>
      <c r="R17" s="4">
        <f t="shared" si="5"/>
        <v>2</v>
      </c>
      <c r="S17" s="10">
        <f>(0.5*E17)*R17</f>
        <v>23</v>
      </c>
      <c r="T17" s="10">
        <f t="shared" si="6"/>
        <v>759</v>
      </c>
      <c r="U17" s="5">
        <v>34</v>
      </c>
      <c r="V17" s="11">
        <f>U17*E17</f>
        <v>782</v>
      </c>
      <c r="W17" s="5">
        <f t="shared" si="7"/>
        <v>4</v>
      </c>
      <c r="X17" s="11">
        <f>(0.5*E17)*W17</f>
        <v>46</v>
      </c>
      <c r="Y17" s="11">
        <f t="shared" si="8"/>
        <v>828</v>
      </c>
      <c r="Z17" s="1">
        <f>J17+O17+T17+Y17</f>
        <v>3243</v>
      </c>
      <c r="AA17" s="1">
        <f t="shared" si="9"/>
        <v>227.01000000000002</v>
      </c>
      <c r="AB17" s="1">
        <f t="shared" si="10"/>
        <v>3015.99</v>
      </c>
    </row>
    <row r="18" spans="1:56">
      <c r="A18">
        <v>34</v>
      </c>
      <c r="B18" t="s">
        <v>12</v>
      </c>
      <c r="C18" t="s">
        <v>39</v>
      </c>
      <c r="D18" t="s">
        <v>49</v>
      </c>
      <c r="E18" s="1">
        <v>25</v>
      </c>
      <c r="F18" s="6">
        <v>27</v>
      </c>
      <c r="G18" s="7">
        <f t="shared" si="1"/>
        <v>675</v>
      </c>
      <c r="H18" s="6">
        <f t="shared" si="2"/>
        <v>0</v>
      </c>
      <c r="I18" s="7">
        <f t="shared" si="3"/>
        <v>0</v>
      </c>
      <c r="J18" s="7">
        <f>G18+I18</f>
        <v>675</v>
      </c>
      <c r="K18" s="8">
        <v>40</v>
      </c>
      <c r="L18" s="9">
        <f>E18*K18</f>
        <v>1000</v>
      </c>
      <c r="M18" s="8">
        <f t="shared" si="4"/>
        <v>10</v>
      </c>
      <c r="N18" s="9">
        <f>(0.5*E18)*M18</f>
        <v>125</v>
      </c>
      <c r="O18" s="9">
        <f>L18+N18</f>
        <v>1125</v>
      </c>
      <c r="P18" s="4">
        <v>31</v>
      </c>
      <c r="Q18" s="10">
        <f>E18*P18</f>
        <v>775</v>
      </c>
      <c r="R18" s="4">
        <f t="shared" si="5"/>
        <v>1</v>
      </c>
      <c r="S18" s="10">
        <f>(0.5*E18)*R18</f>
        <v>12.5</v>
      </c>
      <c r="T18" s="10">
        <f t="shared" si="6"/>
        <v>787.5</v>
      </c>
      <c r="U18" s="5">
        <v>26</v>
      </c>
      <c r="V18" s="11">
        <f>U18*E18</f>
        <v>650</v>
      </c>
      <c r="W18" s="5">
        <f t="shared" si="7"/>
        <v>0</v>
      </c>
      <c r="X18" s="11">
        <f>(0.5*E18)*W18</f>
        <v>0</v>
      </c>
      <c r="Y18" s="11">
        <f t="shared" si="8"/>
        <v>650</v>
      </c>
      <c r="Z18" s="1">
        <f>J18+O18+T18+Y18</f>
        <v>3237.5</v>
      </c>
      <c r="AA18" s="1">
        <f t="shared" si="9"/>
        <v>226.62500000000003</v>
      </c>
      <c r="AB18" s="1">
        <f t="shared" si="10"/>
        <v>3010.875</v>
      </c>
      <c r="AD18" s="16"/>
      <c r="AE18" s="16"/>
      <c r="AF18" s="16"/>
      <c r="AG18" s="16"/>
      <c r="AJ18" s="6"/>
      <c r="AK18" s="6"/>
      <c r="AL18" s="6"/>
      <c r="AM18" s="6"/>
      <c r="AN18" s="6"/>
      <c r="AO18" s="13"/>
      <c r="AP18" s="13"/>
      <c r="AQ18" s="13"/>
      <c r="AR18" s="13"/>
      <c r="AS18" s="13"/>
      <c r="AT18" s="4"/>
      <c r="AU18" s="4"/>
      <c r="AV18" s="4"/>
      <c r="AW18" s="4"/>
      <c r="AX18" s="4"/>
      <c r="AY18" s="5"/>
      <c r="AZ18" s="5"/>
      <c r="BA18" s="5"/>
      <c r="BB18" s="5"/>
      <c r="BC18" s="5"/>
    </row>
    <row r="19" spans="1:56">
      <c r="A19">
        <f>A18+1</f>
        <v>35</v>
      </c>
      <c r="B19" t="s">
        <v>122</v>
      </c>
      <c r="C19" t="s">
        <v>249</v>
      </c>
      <c r="D19" t="s">
        <v>49</v>
      </c>
      <c r="E19" s="1">
        <v>23</v>
      </c>
      <c r="F19" s="6">
        <v>25</v>
      </c>
      <c r="G19" s="7">
        <f t="shared" si="1"/>
        <v>575</v>
      </c>
      <c r="H19" s="6">
        <f t="shared" si="2"/>
        <v>0</v>
      </c>
      <c r="I19" s="7">
        <f t="shared" si="3"/>
        <v>0</v>
      </c>
      <c r="J19" s="7">
        <f>G19+I19</f>
        <v>575</v>
      </c>
      <c r="K19" s="8">
        <v>39</v>
      </c>
      <c r="L19" s="9">
        <f>E19*K19</f>
        <v>897</v>
      </c>
      <c r="M19" s="8">
        <f t="shared" si="4"/>
        <v>9</v>
      </c>
      <c r="N19" s="9">
        <f>(0.5*E19)*M19</f>
        <v>103.5</v>
      </c>
      <c r="O19" s="9">
        <f>L19+N19</f>
        <v>1000.5</v>
      </c>
      <c r="P19" s="4">
        <v>38</v>
      </c>
      <c r="Q19" s="10">
        <f>E19*P19</f>
        <v>874</v>
      </c>
      <c r="R19" s="4">
        <f t="shared" si="5"/>
        <v>8</v>
      </c>
      <c r="S19" s="10">
        <f>(0.5*E19)*R19</f>
        <v>92</v>
      </c>
      <c r="T19" s="10">
        <f t="shared" si="6"/>
        <v>966</v>
      </c>
      <c r="U19" s="5">
        <v>30</v>
      </c>
      <c r="V19" s="11">
        <f>U19*E19</f>
        <v>690</v>
      </c>
      <c r="W19" s="5">
        <f t="shared" si="7"/>
        <v>0</v>
      </c>
      <c r="X19" s="11">
        <f>(0.5*E19)*W19</f>
        <v>0</v>
      </c>
      <c r="Y19" s="11">
        <f t="shared" si="8"/>
        <v>690</v>
      </c>
      <c r="Z19" s="1">
        <f>J19+O19+T19+Y19</f>
        <v>3231.5</v>
      </c>
      <c r="AA19" s="1">
        <f t="shared" si="9"/>
        <v>226.20500000000001</v>
      </c>
      <c r="AB19" s="1">
        <f t="shared" si="10"/>
        <v>3005.2950000000001</v>
      </c>
      <c r="AD19" s="16"/>
      <c r="AE19" s="16"/>
      <c r="AF19" s="16"/>
      <c r="AG19" s="16"/>
      <c r="AJ19" s="6"/>
      <c r="AK19" s="6"/>
      <c r="AL19" s="6"/>
      <c r="AM19" s="6"/>
      <c r="AN19" s="6"/>
      <c r="AO19" s="13"/>
      <c r="AP19" s="13"/>
      <c r="AQ19" s="13"/>
      <c r="AR19" s="13"/>
      <c r="AS19" s="13"/>
      <c r="AT19" s="4"/>
      <c r="AU19" s="4"/>
      <c r="AV19" s="4"/>
      <c r="AW19" s="4"/>
      <c r="AX19" s="4"/>
      <c r="AY19" s="5"/>
      <c r="AZ19" s="5"/>
      <c r="BA19" s="5"/>
      <c r="BB19" s="5"/>
      <c r="BC19" s="5"/>
    </row>
    <row r="20" spans="1:56">
      <c r="A20">
        <v>48</v>
      </c>
      <c r="B20" t="s">
        <v>76</v>
      </c>
      <c r="C20" t="s">
        <v>202</v>
      </c>
      <c r="D20" t="s">
        <v>49</v>
      </c>
      <c r="E20" s="1">
        <v>22</v>
      </c>
      <c r="F20" s="6">
        <v>35</v>
      </c>
      <c r="G20" s="7">
        <f t="shared" si="1"/>
        <v>770</v>
      </c>
      <c r="H20" s="6">
        <f t="shared" si="2"/>
        <v>5</v>
      </c>
      <c r="I20" s="7">
        <f t="shared" si="3"/>
        <v>55</v>
      </c>
      <c r="J20" s="7">
        <f>G20+I20</f>
        <v>825</v>
      </c>
      <c r="K20" s="8">
        <v>28</v>
      </c>
      <c r="L20" s="9">
        <f>E20*K20</f>
        <v>616</v>
      </c>
      <c r="M20" s="8">
        <f t="shared" si="4"/>
        <v>0</v>
      </c>
      <c r="N20" s="9">
        <f>(0.5*E20)*M20</f>
        <v>0</v>
      </c>
      <c r="O20" s="9">
        <f>L20+N20</f>
        <v>616</v>
      </c>
      <c r="P20" s="4">
        <v>39</v>
      </c>
      <c r="Q20" s="10">
        <f>E20*P20</f>
        <v>858</v>
      </c>
      <c r="R20" s="4">
        <f t="shared" si="5"/>
        <v>9</v>
      </c>
      <c r="S20" s="10">
        <f>(0.5*E20)*R20</f>
        <v>99</v>
      </c>
      <c r="T20" s="10">
        <f t="shared" si="6"/>
        <v>957</v>
      </c>
      <c r="U20" s="5">
        <v>35</v>
      </c>
      <c r="V20" s="11">
        <f>U20*E20</f>
        <v>770</v>
      </c>
      <c r="W20" s="5">
        <f t="shared" si="7"/>
        <v>5</v>
      </c>
      <c r="X20" s="11">
        <f>(0.5*E20)*W20</f>
        <v>55</v>
      </c>
      <c r="Y20" s="11">
        <f t="shared" si="8"/>
        <v>825</v>
      </c>
      <c r="Z20" s="1">
        <f>J20+O20+T20+Y20</f>
        <v>3223</v>
      </c>
      <c r="AA20" s="1">
        <f t="shared" si="9"/>
        <v>225.61</v>
      </c>
      <c r="AB20" s="1">
        <f t="shared" si="10"/>
        <v>2997.39</v>
      </c>
      <c r="AD20" s="17" t="s">
        <v>315</v>
      </c>
      <c r="AE20" t="s">
        <v>305</v>
      </c>
      <c r="AF20" t="s">
        <v>306</v>
      </c>
      <c r="AG20" t="s">
        <v>307</v>
      </c>
      <c r="AH20" t="s">
        <v>296</v>
      </c>
      <c r="AI20" t="s">
        <v>299</v>
      </c>
      <c r="AJ20" t="s">
        <v>308</v>
      </c>
      <c r="AK20" t="s">
        <v>298</v>
      </c>
      <c r="AL20" t="s">
        <v>297</v>
      </c>
      <c r="AM20" t="s">
        <v>309</v>
      </c>
      <c r="AN20" t="s">
        <v>300</v>
      </c>
      <c r="AO20" t="s">
        <v>308</v>
      </c>
      <c r="AP20" t="s">
        <v>298</v>
      </c>
      <c r="AQ20" t="s">
        <v>297</v>
      </c>
      <c r="AR20" t="s">
        <v>309</v>
      </c>
      <c r="AS20" t="s">
        <v>300</v>
      </c>
      <c r="AT20" t="s">
        <v>308</v>
      </c>
      <c r="AU20" t="s">
        <v>298</v>
      </c>
      <c r="AV20" t="s">
        <v>297</v>
      </c>
      <c r="AW20" t="s">
        <v>309</v>
      </c>
      <c r="AX20" t="s">
        <v>300</v>
      </c>
      <c r="AY20" t="s">
        <v>308</v>
      </c>
      <c r="AZ20" t="s">
        <v>298</v>
      </c>
      <c r="BA20" t="s">
        <v>297</v>
      </c>
      <c r="BB20" t="s">
        <v>309</v>
      </c>
      <c r="BC20" t="s">
        <v>300</v>
      </c>
      <c r="BD20" t="s">
        <v>319</v>
      </c>
    </row>
    <row r="21" spans="1:56">
      <c r="A21">
        <v>86</v>
      </c>
      <c r="B21" t="s">
        <v>60</v>
      </c>
      <c r="C21" t="s">
        <v>186</v>
      </c>
      <c r="D21" t="s">
        <v>49</v>
      </c>
      <c r="E21" s="1">
        <v>23</v>
      </c>
      <c r="F21" s="6">
        <v>38</v>
      </c>
      <c r="G21" s="7">
        <f t="shared" si="1"/>
        <v>874</v>
      </c>
      <c r="H21" s="6">
        <f t="shared" si="2"/>
        <v>8</v>
      </c>
      <c r="I21" s="7">
        <f t="shared" si="3"/>
        <v>92</v>
      </c>
      <c r="J21" s="7">
        <f>G21+I21</f>
        <v>966</v>
      </c>
      <c r="K21" s="8">
        <v>33</v>
      </c>
      <c r="L21" s="9">
        <f>E21*K21</f>
        <v>759</v>
      </c>
      <c r="M21" s="8">
        <f t="shared" si="4"/>
        <v>3</v>
      </c>
      <c r="N21" s="9">
        <f>(0.5*E21)*M21</f>
        <v>34.5</v>
      </c>
      <c r="O21" s="9">
        <f>L21+N21</f>
        <v>793.5</v>
      </c>
      <c r="P21" s="4">
        <v>28</v>
      </c>
      <c r="Q21" s="10">
        <f>E21*P21</f>
        <v>644</v>
      </c>
      <c r="R21" s="4">
        <f t="shared" si="5"/>
        <v>0</v>
      </c>
      <c r="S21" s="10">
        <f>(0.5*E21)*R21</f>
        <v>0</v>
      </c>
      <c r="T21" s="10">
        <f t="shared" si="6"/>
        <v>644</v>
      </c>
      <c r="U21" s="5">
        <v>32</v>
      </c>
      <c r="V21" s="11">
        <f>U21*E21</f>
        <v>736</v>
      </c>
      <c r="W21" s="5">
        <f t="shared" si="7"/>
        <v>2</v>
      </c>
      <c r="X21" s="11">
        <f>(0.5*E21)*W21</f>
        <v>23</v>
      </c>
      <c r="Y21" s="11">
        <f t="shared" si="8"/>
        <v>759</v>
      </c>
      <c r="Z21" s="1">
        <f>J21+O21+T21+Y21</f>
        <v>3162.5</v>
      </c>
      <c r="AA21" s="1">
        <f t="shared" si="9"/>
        <v>221.37500000000003</v>
      </c>
      <c r="AB21" s="1">
        <f t="shared" si="10"/>
        <v>2941.125</v>
      </c>
      <c r="AD21">
        <v>30</v>
      </c>
      <c r="AE21">
        <f>VLOOKUP($AD$21,$A$8:$Z$207,A4,0)</f>
        <v>30</v>
      </c>
      <c r="AF21" t="str">
        <f>VLOOKUP($AD$21,$A$8:$Z$207,B4,0)</f>
        <v>Angela</v>
      </c>
      <c r="AG21" t="str">
        <f>VLOOKUP($AD$21,$A$8:$Z$207,C4,0)</f>
        <v>Arnold</v>
      </c>
      <c r="AH21" t="str">
        <f>VLOOKUP($AD$21,$A$8:$Z$207,D4,0)</f>
        <v>Female</v>
      </c>
      <c r="AI21">
        <f>VLOOKUP($AD$21,$A$8:$Z$207,E4,0)</f>
        <v>18</v>
      </c>
      <c r="AJ21">
        <f>VLOOKUP($AD$21,$A$8:$Z$207,F4,0)</f>
        <v>37</v>
      </c>
      <c r="AK21">
        <f>VLOOKUP($AD$21,$A$8:$Z$207,G4,0)</f>
        <v>666</v>
      </c>
      <c r="AL21">
        <f>VLOOKUP($AD$21,$A$8:$Z$207,H4,0)</f>
        <v>7</v>
      </c>
      <c r="AM21">
        <f>VLOOKUP($AD$21,$A$8:$Z$207,I4,0)</f>
        <v>63</v>
      </c>
      <c r="AN21">
        <f>VLOOKUP($AD$21,$A$8:$Z$207,J4,0)</f>
        <v>729</v>
      </c>
      <c r="AO21">
        <f>VLOOKUP($AD$21,$A$8:$Z$207,K4,0)</f>
        <v>31</v>
      </c>
      <c r="AP21">
        <f>VLOOKUP($AD$21,$A$8:$Z$207,L4,0)</f>
        <v>558</v>
      </c>
      <c r="AQ21">
        <f>VLOOKUP($AD$21,$A$8:$Z$207,M4,0)</f>
        <v>1</v>
      </c>
      <c r="AR21">
        <f>VLOOKUP($AD$21,$A$8:$Z$207,N4,0)</f>
        <v>9</v>
      </c>
      <c r="AS21">
        <f>VLOOKUP($AD$21,$A$8:$Z$207,O4,0)</f>
        <v>567</v>
      </c>
      <c r="AT21">
        <f>VLOOKUP($AD$21,$A$8:$Z$207,P4,0)</f>
        <v>19</v>
      </c>
      <c r="AU21">
        <f>VLOOKUP($AD$21,$A$8:$Z$207,Q4,0)</f>
        <v>342</v>
      </c>
      <c r="AV21">
        <f>VLOOKUP($AD$21,$A$8:$Z$207,R4,0)</f>
        <v>0</v>
      </c>
      <c r="AW21">
        <f>VLOOKUP($AD$21,$A$8:$Z$207,S4,0)</f>
        <v>0</v>
      </c>
      <c r="AX21">
        <f>VLOOKUP($AD$21,$A$8:$Z$207,T4,0)</f>
        <v>342</v>
      </c>
      <c r="AY21">
        <f>VLOOKUP($AD$21,$A$8:$Z$207,U4,0)</f>
        <v>35</v>
      </c>
      <c r="AZ21">
        <f>VLOOKUP($AD$21,$A$8:$Z$207,V4,0)</f>
        <v>630</v>
      </c>
      <c r="BA21">
        <f>VLOOKUP($AD$21,$A$8:$Z$207,W4,0)</f>
        <v>5</v>
      </c>
      <c r="BB21">
        <f>VLOOKUP($AD$21,$A$8:$Z$207,X4,0)</f>
        <v>45</v>
      </c>
      <c r="BC21">
        <f>VLOOKUP($AD$21,$A$8:$Z$207,Y4,0)</f>
        <v>675</v>
      </c>
      <c r="BD21">
        <f>VLOOKUP($AD$21,$A$8:$Z$207,Z4,0)</f>
        <v>2313</v>
      </c>
    </row>
    <row r="22" spans="1:56">
      <c r="A22">
        <f>A21+1</f>
        <v>87</v>
      </c>
      <c r="B22" t="s">
        <v>152</v>
      </c>
      <c r="C22" t="s">
        <v>202</v>
      </c>
      <c r="D22" t="s">
        <v>49</v>
      </c>
      <c r="E22" s="1">
        <v>26</v>
      </c>
      <c r="F22" s="6">
        <v>35</v>
      </c>
      <c r="G22" s="7">
        <f t="shared" si="1"/>
        <v>910</v>
      </c>
      <c r="H22" s="6">
        <f t="shared" si="2"/>
        <v>5</v>
      </c>
      <c r="I22" s="7">
        <f t="shared" si="3"/>
        <v>65</v>
      </c>
      <c r="J22" s="7">
        <f>G22+I22</f>
        <v>975</v>
      </c>
      <c r="K22" s="8">
        <v>29</v>
      </c>
      <c r="L22" s="9">
        <f>E22*K22</f>
        <v>754</v>
      </c>
      <c r="M22" s="8">
        <f t="shared" si="4"/>
        <v>0</v>
      </c>
      <c r="N22" s="9">
        <f>(0.5*E22)*M22</f>
        <v>0</v>
      </c>
      <c r="O22" s="9">
        <f>L22+N22</f>
        <v>754</v>
      </c>
      <c r="P22" s="4">
        <v>31</v>
      </c>
      <c r="Q22" s="10">
        <f>E22*P22</f>
        <v>806</v>
      </c>
      <c r="R22" s="4">
        <f t="shared" si="5"/>
        <v>1</v>
      </c>
      <c r="S22" s="10">
        <f>(0.5*E22)*R22</f>
        <v>13</v>
      </c>
      <c r="T22" s="10">
        <f t="shared" si="6"/>
        <v>819</v>
      </c>
      <c r="U22" s="5">
        <v>23</v>
      </c>
      <c r="V22" s="11">
        <f>U22*E22</f>
        <v>598</v>
      </c>
      <c r="W22" s="5">
        <f t="shared" si="7"/>
        <v>0</v>
      </c>
      <c r="X22" s="11">
        <f>(0.5*E22)*W22</f>
        <v>0</v>
      </c>
      <c r="Y22" s="11">
        <f t="shared" si="8"/>
        <v>598</v>
      </c>
      <c r="Z22" s="1">
        <f>J22+O22+T22+Y22</f>
        <v>3146</v>
      </c>
      <c r="AA22" s="1">
        <f t="shared" si="9"/>
        <v>220.22000000000003</v>
      </c>
      <c r="AB22" s="1">
        <f t="shared" si="10"/>
        <v>2925.7799999999997</v>
      </c>
    </row>
    <row r="23" spans="1:56">
      <c r="A23">
        <v>8</v>
      </c>
      <c r="B23" t="s">
        <v>152</v>
      </c>
      <c r="C23" t="s">
        <v>256</v>
      </c>
      <c r="D23" t="s">
        <v>49</v>
      </c>
      <c r="E23" s="1">
        <v>26</v>
      </c>
      <c r="F23" s="6">
        <v>23</v>
      </c>
      <c r="G23" s="7">
        <f t="shared" si="1"/>
        <v>598</v>
      </c>
      <c r="H23" s="6">
        <f t="shared" si="2"/>
        <v>0</v>
      </c>
      <c r="I23" s="7">
        <f t="shared" si="3"/>
        <v>0</v>
      </c>
      <c r="J23" s="7">
        <f>G23+I23</f>
        <v>598</v>
      </c>
      <c r="K23" s="8">
        <v>33</v>
      </c>
      <c r="L23" s="9">
        <f>E23*K23</f>
        <v>858</v>
      </c>
      <c r="M23" s="8">
        <f t="shared" si="4"/>
        <v>3</v>
      </c>
      <c r="N23" s="9">
        <f>(0.5*E23)*M23</f>
        <v>39</v>
      </c>
      <c r="O23" s="9">
        <f>L23+N23</f>
        <v>897</v>
      </c>
      <c r="P23" s="4">
        <v>19</v>
      </c>
      <c r="Q23" s="10">
        <f>E23*P23</f>
        <v>494</v>
      </c>
      <c r="R23" s="4">
        <f t="shared" si="5"/>
        <v>0</v>
      </c>
      <c r="S23" s="10">
        <f>(0.5*E23)*R23</f>
        <v>0</v>
      </c>
      <c r="T23" s="10">
        <f t="shared" si="6"/>
        <v>494</v>
      </c>
      <c r="U23" s="5">
        <v>39</v>
      </c>
      <c r="V23" s="11">
        <f>U23*E23</f>
        <v>1014</v>
      </c>
      <c r="W23" s="5">
        <f t="shared" si="7"/>
        <v>9</v>
      </c>
      <c r="X23" s="11">
        <f>(0.5*E23)*W23</f>
        <v>117</v>
      </c>
      <c r="Y23" s="11">
        <f t="shared" si="8"/>
        <v>1131</v>
      </c>
      <c r="Z23" s="1">
        <f>J23+O23+T23+Y23</f>
        <v>3120</v>
      </c>
      <c r="AA23" s="1">
        <f t="shared" si="9"/>
        <v>218.40000000000003</v>
      </c>
      <c r="AB23" s="1">
        <f t="shared" si="10"/>
        <v>2901.6</v>
      </c>
    </row>
    <row r="24" spans="1:56">
      <c r="A24">
        <v>28</v>
      </c>
      <c r="B24" t="s">
        <v>14</v>
      </c>
      <c r="C24" t="s">
        <v>43</v>
      </c>
      <c r="D24" t="s">
        <v>49</v>
      </c>
      <c r="E24" s="1">
        <v>26</v>
      </c>
      <c r="F24" s="6">
        <v>31</v>
      </c>
      <c r="G24" s="7">
        <f t="shared" si="1"/>
        <v>806</v>
      </c>
      <c r="H24" s="6">
        <f t="shared" si="2"/>
        <v>1</v>
      </c>
      <c r="I24" s="7">
        <f t="shared" si="3"/>
        <v>13</v>
      </c>
      <c r="J24" s="7">
        <f>G24+I24</f>
        <v>819</v>
      </c>
      <c r="K24" s="8">
        <v>37</v>
      </c>
      <c r="L24" s="9">
        <f>E24*K24</f>
        <v>962</v>
      </c>
      <c r="M24" s="8">
        <f t="shared" si="4"/>
        <v>7</v>
      </c>
      <c r="N24" s="9">
        <f>(0.5*E24)*M24</f>
        <v>91</v>
      </c>
      <c r="O24" s="9">
        <f>L24+N24</f>
        <v>1053</v>
      </c>
      <c r="P24" s="4">
        <v>22</v>
      </c>
      <c r="Q24" s="10">
        <f>E24*P24</f>
        <v>572</v>
      </c>
      <c r="R24" s="4">
        <f t="shared" si="5"/>
        <v>0</v>
      </c>
      <c r="S24" s="10">
        <f>(0.5*E24)*R24</f>
        <v>0</v>
      </c>
      <c r="T24" s="10">
        <f t="shared" si="6"/>
        <v>572</v>
      </c>
      <c r="U24" s="5">
        <v>26</v>
      </c>
      <c r="V24" s="11">
        <f>U24*E24</f>
        <v>676</v>
      </c>
      <c r="W24" s="5">
        <f t="shared" si="7"/>
        <v>0</v>
      </c>
      <c r="X24" s="11">
        <f>(0.5*E24)*W24</f>
        <v>0</v>
      </c>
      <c r="Y24" s="11">
        <f t="shared" si="8"/>
        <v>676</v>
      </c>
      <c r="Z24" s="1">
        <f>J24+O24+T24+Y24</f>
        <v>3120</v>
      </c>
      <c r="AA24" s="1">
        <f t="shared" si="9"/>
        <v>218.40000000000003</v>
      </c>
      <c r="AB24" s="1">
        <f t="shared" si="10"/>
        <v>2901.6</v>
      </c>
    </row>
    <row r="25" spans="1:56">
      <c r="A25">
        <f>A24+1</f>
        <v>29</v>
      </c>
      <c r="B25" t="s">
        <v>118</v>
      </c>
      <c r="C25" t="s">
        <v>21</v>
      </c>
      <c r="D25" t="s">
        <v>49</v>
      </c>
      <c r="E25" s="1">
        <v>19</v>
      </c>
      <c r="F25" s="6">
        <v>38</v>
      </c>
      <c r="G25" s="7">
        <f t="shared" si="1"/>
        <v>722</v>
      </c>
      <c r="H25" s="6">
        <f t="shared" si="2"/>
        <v>8</v>
      </c>
      <c r="I25" s="7">
        <f t="shared" si="3"/>
        <v>76</v>
      </c>
      <c r="J25" s="7">
        <f>G25+I25</f>
        <v>798</v>
      </c>
      <c r="K25" s="8">
        <v>36</v>
      </c>
      <c r="L25" s="9">
        <f>E25*K25</f>
        <v>684</v>
      </c>
      <c r="M25" s="8">
        <f t="shared" si="4"/>
        <v>6</v>
      </c>
      <c r="N25" s="9">
        <f>(0.5*E25)*M25</f>
        <v>57</v>
      </c>
      <c r="O25" s="9">
        <f>L25+N25</f>
        <v>741</v>
      </c>
      <c r="P25" s="4">
        <v>36</v>
      </c>
      <c r="Q25" s="10">
        <f>E25*P25</f>
        <v>684</v>
      </c>
      <c r="R25" s="4">
        <f t="shared" si="5"/>
        <v>6</v>
      </c>
      <c r="S25" s="10">
        <f>(0.5*E25)*R25</f>
        <v>57</v>
      </c>
      <c r="T25" s="10">
        <f t="shared" si="6"/>
        <v>741</v>
      </c>
      <c r="U25" s="5">
        <v>39</v>
      </c>
      <c r="V25" s="11">
        <f>U25*E25</f>
        <v>741</v>
      </c>
      <c r="W25" s="5">
        <f t="shared" si="7"/>
        <v>9</v>
      </c>
      <c r="X25" s="11">
        <f>(0.5*E25)*W25</f>
        <v>85.5</v>
      </c>
      <c r="Y25" s="11">
        <f t="shared" si="8"/>
        <v>826.5</v>
      </c>
      <c r="Z25" s="1">
        <f>J25+O25+T25+Y25</f>
        <v>3106.5</v>
      </c>
      <c r="AA25" s="1">
        <f t="shared" si="9"/>
        <v>217.45500000000001</v>
      </c>
      <c r="AB25" s="1">
        <f t="shared" si="10"/>
        <v>2889.0450000000001</v>
      </c>
      <c r="AD25" s="14" t="s">
        <v>310</v>
      </c>
      <c r="AE25" s="15"/>
      <c r="AF25" s="15"/>
      <c r="AG25" s="15"/>
      <c r="AH25" s="15"/>
    </row>
    <row r="26" spans="1:56">
      <c r="A26">
        <v>24</v>
      </c>
      <c r="B26" t="s">
        <v>114</v>
      </c>
      <c r="C26" t="s">
        <v>244</v>
      </c>
      <c r="D26" t="s">
        <v>50</v>
      </c>
      <c r="E26" s="1">
        <v>23</v>
      </c>
      <c r="F26" s="6">
        <v>31</v>
      </c>
      <c r="G26" s="7">
        <f t="shared" si="1"/>
        <v>713</v>
      </c>
      <c r="H26" s="6">
        <f t="shared" si="2"/>
        <v>1</v>
      </c>
      <c r="I26" s="7">
        <f t="shared" si="3"/>
        <v>11.5</v>
      </c>
      <c r="J26" s="7">
        <f>G26+I26</f>
        <v>724.5</v>
      </c>
      <c r="K26" s="8">
        <v>27</v>
      </c>
      <c r="L26" s="9">
        <f>E26*K26</f>
        <v>621</v>
      </c>
      <c r="M26" s="8">
        <f t="shared" si="4"/>
        <v>0</v>
      </c>
      <c r="N26" s="9">
        <f>(0.5*E26)*M26</f>
        <v>0</v>
      </c>
      <c r="O26" s="9">
        <f>L26+N26</f>
        <v>621</v>
      </c>
      <c r="P26" s="4">
        <v>39</v>
      </c>
      <c r="Q26" s="10">
        <f>E26*P26</f>
        <v>897</v>
      </c>
      <c r="R26" s="4">
        <f t="shared" si="5"/>
        <v>9</v>
      </c>
      <c r="S26" s="10">
        <f>(0.5*E26)*R26</f>
        <v>103.5</v>
      </c>
      <c r="T26" s="10">
        <f t="shared" si="6"/>
        <v>1000.5</v>
      </c>
      <c r="U26" s="5">
        <v>32</v>
      </c>
      <c r="V26" s="11">
        <f>U26*E26</f>
        <v>736</v>
      </c>
      <c r="W26" s="5">
        <f t="shared" si="7"/>
        <v>2</v>
      </c>
      <c r="X26" s="11">
        <f>(0.5*E26)*W26</f>
        <v>23</v>
      </c>
      <c r="Y26" s="11">
        <f t="shared" si="8"/>
        <v>759</v>
      </c>
      <c r="Z26" s="1">
        <f>J26+O26+T26+Y26</f>
        <v>3105</v>
      </c>
      <c r="AA26" s="1">
        <f t="shared" si="9"/>
        <v>217.35000000000002</v>
      </c>
      <c r="AB26" s="1">
        <f t="shared" si="10"/>
        <v>2887.65</v>
      </c>
      <c r="AD26" s="1">
        <f>SUMIF(Z8:Z207,"&lt;=2410.70")</f>
        <v>229009.5</v>
      </c>
    </row>
    <row r="27" spans="1:56">
      <c r="A27">
        <f>A26+1</f>
        <v>25</v>
      </c>
      <c r="B27" t="s">
        <v>149</v>
      </c>
      <c r="C27" t="s">
        <v>270</v>
      </c>
      <c r="D27" t="s">
        <v>50</v>
      </c>
      <c r="E27" s="1">
        <v>24</v>
      </c>
      <c r="F27" s="6">
        <v>36</v>
      </c>
      <c r="G27" s="7">
        <f t="shared" si="1"/>
        <v>864</v>
      </c>
      <c r="H27" s="6">
        <f t="shared" si="2"/>
        <v>6</v>
      </c>
      <c r="I27" s="7">
        <f t="shared" si="3"/>
        <v>72</v>
      </c>
      <c r="J27" s="7">
        <f>G27+I27</f>
        <v>936</v>
      </c>
      <c r="K27" s="8">
        <v>19</v>
      </c>
      <c r="L27" s="9">
        <f>E27*K27</f>
        <v>456</v>
      </c>
      <c r="M27" s="8">
        <f t="shared" si="4"/>
        <v>0</v>
      </c>
      <c r="N27" s="9">
        <f>(0.5*E27)*M27</f>
        <v>0</v>
      </c>
      <c r="O27" s="9">
        <f>L27+N27</f>
        <v>456</v>
      </c>
      <c r="P27" s="4">
        <v>36</v>
      </c>
      <c r="Q27" s="10">
        <f>E27*P27</f>
        <v>864</v>
      </c>
      <c r="R27" s="4">
        <f t="shared" si="5"/>
        <v>6</v>
      </c>
      <c r="S27" s="10">
        <f>(0.5*E27)*R27</f>
        <v>72</v>
      </c>
      <c r="T27" s="10">
        <f t="shared" si="6"/>
        <v>936</v>
      </c>
      <c r="U27" s="5">
        <v>31</v>
      </c>
      <c r="V27" s="11">
        <f>U27*E27</f>
        <v>744</v>
      </c>
      <c r="W27" s="5">
        <f t="shared" si="7"/>
        <v>1</v>
      </c>
      <c r="X27" s="11">
        <f>(0.5*E27)*W27</f>
        <v>12</v>
      </c>
      <c r="Y27" s="11">
        <f t="shared" si="8"/>
        <v>756</v>
      </c>
      <c r="Z27" s="1">
        <f>J27+O27+T27+Y27</f>
        <v>3084</v>
      </c>
      <c r="AA27" s="1">
        <f t="shared" si="9"/>
        <v>215.88000000000002</v>
      </c>
      <c r="AB27" s="1">
        <f t="shared" si="10"/>
        <v>2868.12</v>
      </c>
    </row>
    <row r="28" spans="1:56">
      <c r="A28">
        <v>69</v>
      </c>
      <c r="B28" t="s">
        <v>74</v>
      </c>
      <c r="C28" t="s">
        <v>200</v>
      </c>
      <c r="D28" t="s">
        <v>49</v>
      </c>
      <c r="E28" s="1">
        <v>22</v>
      </c>
      <c r="F28" s="6">
        <v>24</v>
      </c>
      <c r="G28" s="7">
        <f t="shared" si="1"/>
        <v>528</v>
      </c>
      <c r="H28" s="6">
        <f t="shared" si="2"/>
        <v>0</v>
      </c>
      <c r="I28" s="7">
        <f t="shared" si="3"/>
        <v>0</v>
      </c>
      <c r="J28" s="7">
        <f>G28+I28</f>
        <v>528</v>
      </c>
      <c r="K28" s="8">
        <v>38</v>
      </c>
      <c r="L28" s="9">
        <f>E28*K28</f>
        <v>836</v>
      </c>
      <c r="M28" s="8">
        <f t="shared" si="4"/>
        <v>8</v>
      </c>
      <c r="N28" s="9">
        <f>(0.5*E28)*M28</f>
        <v>88</v>
      </c>
      <c r="O28" s="9">
        <f>L28+N28</f>
        <v>924</v>
      </c>
      <c r="P28" s="4">
        <v>30</v>
      </c>
      <c r="Q28" s="10">
        <f>E28*P28</f>
        <v>660</v>
      </c>
      <c r="R28" s="4">
        <f t="shared" si="5"/>
        <v>0</v>
      </c>
      <c r="S28" s="10">
        <f>(0.5*E28)*R28</f>
        <v>0</v>
      </c>
      <c r="T28" s="10">
        <f t="shared" si="6"/>
        <v>660</v>
      </c>
      <c r="U28" s="5">
        <v>39</v>
      </c>
      <c r="V28" s="11">
        <f>U28*E28</f>
        <v>858</v>
      </c>
      <c r="W28" s="5">
        <f t="shared" si="7"/>
        <v>9</v>
      </c>
      <c r="X28" s="11">
        <f>(0.5*E28)*W28</f>
        <v>99</v>
      </c>
      <c r="Y28" s="11">
        <f t="shared" si="8"/>
        <v>957</v>
      </c>
      <c r="Z28" s="1">
        <f>J28+O28+T28+Y28</f>
        <v>3069</v>
      </c>
      <c r="AA28" s="1">
        <f t="shared" si="9"/>
        <v>214.83</v>
      </c>
      <c r="AB28" s="1">
        <f t="shared" si="10"/>
        <v>2854.17</v>
      </c>
    </row>
    <row r="29" spans="1:56">
      <c r="A29">
        <f>A28+1</f>
        <v>70</v>
      </c>
      <c r="B29" t="s">
        <v>157</v>
      </c>
      <c r="C29" t="s">
        <v>278</v>
      </c>
      <c r="D29" t="s">
        <v>50</v>
      </c>
      <c r="E29" s="1">
        <v>21</v>
      </c>
      <c r="F29" s="6">
        <v>26</v>
      </c>
      <c r="G29" s="7">
        <f t="shared" si="1"/>
        <v>546</v>
      </c>
      <c r="H29" s="6">
        <f t="shared" si="2"/>
        <v>0</v>
      </c>
      <c r="I29" s="7">
        <f t="shared" si="3"/>
        <v>0</v>
      </c>
      <c r="J29" s="7">
        <f>G29+I29</f>
        <v>546</v>
      </c>
      <c r="K29" s="8">
        <v>38</v>
      </c>
      <c r="L29" s="9">
        <f>E29*K29</f>
        <v>798</v>
      </c>
      <c r="M29" s="8">
        <f t="shared" si="4"/>
        <v>8</v>
      </c>
      <c r="N29" s="9">
        <f>(0.5*E29)*M29</f>
        <v>84</v>
      </c>
      <c r="O29" s="9">
        <f>L29+N29</f>
        <v>882</v>
      </c>
      <c r="P29" s="4">
        <v>38</v>
      </c>
      <c r="Q29" s="10">
        <f>E29*P29</f>
        <v>798</v>
      </c>
      <c r="R29" s="4">
        <f t="shared" si="5"/>
        <v>8</v>
      </c>
      <c r="S29" s="10">
        <f>(0.5*E29)*R29</f>
        <v>84</v>
      </c>
      <c r="T29" s="10">
        <f t="shared" si="6"/>
        <v>882</v>
      </c>
      <c r="U29" s="5">
        <v>34</v>
      </c>
      <c r="V29" s="11">
        <f>U29*E29</f>
        <v>714</v>
      </c>
      <c r="W29" s="5">
        <f t="shared" si="7"/>
        <v>4</v>
      </c>
      <c r="X29" s="11">
        <f>(0.5*E29)*W29</f>
        <v>42</v>
      </c>
      <c r="Y29" s="11">
        <f t="shared" si="8"/>
        <v>756</v>
      </c>
      <c r="Z29" s="1">
        <f>J29+O29+T29+Y29</f>
        <v>3066</v>
      </c>
      <c r="AA29" s="1">
        <f>0.07*Z29</f>
        <v>214.62000000000003</v>
      </c>
      <c r="AB29" s="1">
        <f t="shared" si="10"/>
        <v>2851.38</v>
      </c>
      <c r="AD29" s="12" t="s">
        <v>311</v>
      </c>
      <c r="AE29" s="12"/>
      <c r="AF29" s="12"/>
      <c r="AG29" s="12"/>
      <c r="AH29" s="12"/>
      <c r="AI29" s="12"/>
      <c r="AJ29" s="12"/>
    </row>
    <row r="30" spans="1:56">
      <c r="A30">
        <f>A29+1</f>
        <v>71</v>
      </c>
      <c r="B30" t="s">
        <v>113</v>
      </c>
      <c r="C30" t="s">
        <v>242</v>
      </c>
      <c r="D30" t="s">
        <v>49</v>
      </c>
      <c r="E30" s="1">
        <v>24</v>
      </c>
      <c r="F30" s="6">
        <v>23</v>
      </c>
      <c r="G30" s="7">
        <f t="shared" si="1"/>
        <v>552</v>
      </c>
      <c r="H30" s="6">
        <f t="shared" si="2"/>
        <v>0</v>
      </c>
      <c r="I30" s="7">
        <f t="shared" si="3"/>
        <v>0</v>
      </c>
      <c r="J30" s="7">
        <f>G30+I30</f>
        <v>552</v>
      </c>
      <c r="K30" s="8">
        <v>38</v>
      </c>
      <c r="L30" s="9">
        <f>E30*K30</f>
        <v>912</v>
      </c>
      <c r="M30" s="8">
        <f t="shared" si="4"/>
        <v>8</v>
      </c>
      <c r="N30" s="9">
        <f>(0.5*E30)*M30</f>
        <v>96</v>
      </c>
      <c r="O30" s="9">
        <f>L30+N30</f>
        <v>1008</v>
      </c>
      <c r="P30" s="4">
        <v>25</v>
      </c>
      <c r="Q30" s="10">
        <f>E30*P30</f>
        <v>600</v>
      </c>
      <c r="R30" s="4">
        <f t="shared" si="5"/>
        <v>0</v>
      </c>
      <c r="S30" s="10">
        <f>(0.5*E30)*R30</f>
        <v>0</v>
      </c>
      <c r="T30" s="10">
        <f t="shared" si="6"/>
        <v>600</v>
      </c>
      <c r="U30" s="5">
        <v>35</v>
      </c>
      <c r="V30" s="11">
        <f>U30*E30</f>
        <v>840</v>
      </c>
      <c r="W30" s="5">
        <f t="shared" si="7"/>
        <v>5</v>
      </c>
      <c r="X30" s="11">
        <f>(0.5*E30)*W30</f>
        <v>60</v>
      </c>
      <c r="Y30" s="11">
        <f t="shared" si="8"/>
        <v>900</v>
      </c>
      <c r="Z30" s="1">
        <f>J30+O30+T30+Y30</f>
        <v>3060</v>
      </c>
      <c r="AA30" s="1">
        <f t="shared" si="9"/>
        <v>214.20000000000002</v>
      </c>
      <c r="AB30" s="1">
        <f t="shared" si="10"/>
        <v>2845.8</v>
      </c>
      <c r="AD30">
        <f>COUNTIF(H8:H207,"&gt;0")</f>
        <v>96</v>
      </c>
    </row>
    <row r="31" spans="1:56">
      <c r="A31">
        <v>84</v>
      </c>
      <c r="B31" t="s">
        <v>95</v>
      </c>
      <c r="C31" t="s">
        <v>227</v>
      </c>
      <c r="D31" t="s">
        <v>49</v>
      </c>
      <c r="E31" s="1">
        <v>24</v>
      </c>
      <c r="F31" s="6">
        <v>28</v>
      </c>
      <c r="G31" s="7">
        <f t="shared" si="1"/>
        <v>672</v>
      </c>
      <c r="H31" s="6">
        <f t="shared" si="2"/>
        <v>0</v>
      </c>
      <c r="I31" s="7">
        <f t="shared" si="3"/>
        <v>0</v>
      </c>
      <c r="J31" s="7">
        <f>G31+I31</f>
        <v>672</v>
      </c>
      <c r="K31" s="8">
        <v>39</v>
      </c>
      <c r="L31" s="9">
        <f>E31*K31</f>
        <v>936</v>
      </c>
      <c r="M31" s="8">
        <f t="shared" si="4"/>
        <v>9</v>
      </c>
      <c r="N31" s="9">
        <f>(0.5*E31)*M31</f>
        <v>108</v>
      </c>
      <c r="O31" s="9">
        <f>L31+N31</f>
        <v>1044</v>
      </c>
      <c r="P31" s="4">
        <v>33</v>
      </c>
      <c r="Q31" s="10">
        <f>E31*P31</f>
        <v>792</v>
      </c>
      <c r="R31" s="4">
        <f t="shared" si="5"/>
        <v>3</v>
      </c>
      <c r="S31" s="10">
        <f>(0.5*E31)*R31</f>
        <v>36</v>
      </c>
      <c r="T31" s="10">
        <f t="shared" si="6"/>
        <v>828</v>
      </c>
      <c r="U31" s="5">
        <v>21</v>
      </c>
      <c r="V31" s="11">
        <f>U31*E31</f>
        <v>504</v>
      </c>
      <c r="W31" s="5">
        <f t="shared" si="7"/>
        <v>0</v>
      </c>
      <c r="X31" s="11">
        <f>(0.5*E31)*W31</f>
        <v>0</v>
      </c>
      <c r="Y31" s="11">
        <f t="shared" si="8"/>
        <v>504</v>
      </c>
      <c r="Z31" s="1">
        <f>J31+O31+T31+Y31</f>
        <v>3048</v>
      </c>
      <c r="AA31" s="1">
        <f t="shared" si="9"/>
        <v>213.36</v>
      </c>
      <c r="AB31" s="1">
        <f t="shared" si="10"/>
        <v>2834.64</v>
      </c>
    </row>
    <row r="32" spans="1:56">
      <c r="A32">
        <v>58</v>
      </c>
      <c r="B32" t="s">
        <v>144</v>
      </c>
      <c r="C32" t="s">
        <v>186</v>
      </c>
      <c r="D32" t="s">
        <v>50</v>
      </c>
      <c r="E32" s="1">
        <v>25</v>
      </c>
      <c r="F32" s="6">
        <v>31</v>
      </c>
      <c r="G32" s="7">
        <f t="shared" si="1"/>
        <v>775</v>
      </c>
      <c r="H32" s="6">
        <f t="shared" si="2"/>
        <v>1</v>
      </c>
      <c r="I32" s="7">
        <f t="shared" si="3"/>
        <v>12.5</v>
      </c>
      <c r="J32" s="7">
        <f>G32+I32</f>
        <v>787.5</v>
      </c>
      <c r="K32" s="8">
        <v>28</v>
      </c>
      <c r="L32" s="9">
        <f>E32*K32</f>
        <v>700</v>
      </c>
      <c r="M32" s="8">
        <f t="shared" si="4"/>
        <v>0</v>
      </c>
      <c r="N32" s="9">
        <f>(0.5*E32)*M32</f>
        <v>0</v>
      </c>
      <c r="O32" s="9">
        <f>L32+N32</f>
        <v>700</v>
      </c>
      <c r="P32" s="4">
        <v>38</v>
      </c>
      <c r="Q32" s="10">
        <f>E32*P32</f>
        <v>950</v>
      </c>
      <c r="R32" s="4">
        <f t="shared" si="5"/>
        <v>8</v>
      </c>
      <c r="S32" s="10">
        <f>(0.5*E32)*R32</f>
        <v>100</v>
      </c>
      <c r="T32" s="10">
        <f t="shared" si="6"/>
        <v>1050</v>
      </c>
      <c r="U32" s="5">
        <v>20</v>
      </c>
      <c r="V32" s="11">
        <f>U32*E32</f>
        <v>500</v>
      </c>
      <c r="W32" s="5">
        <f t="shared" si="7"/>
        <v>0</v>
      </c>
      <c r="X32" s="11">
        <f>(0.5*E32)*W32</f>
        <v>0</v>
      </c>
      <c r="Y32" s="11">
        <f t="shared" si="8"/>
        <v>500</v>
      </c>
      <c r="Z32" s="1">
        <f>J32+O32+T32+Y32</f>
        <v>3037.5</v>
      </c>
      <c r="AA32" s="1">
        <f t="shared" si="9"/>
        <v>212.62500000000003</v>
      </c>
      <c r="AB32" s="1">
        <f t="shared" si="10"/>
        <v>2824.875</v>
      </c>
    </row>
    <row r="33" spans="1:36">
      <c r="A33">
        <v>51</v>
      </c>
      <c r="B33" t="s">
        <v>71</v>
      </c>
      <c r="C33" t="s">
        <v>197</v>
      </c>
      <c r="D33" t="s">
        <v>49</v>
      </c>
      <c r="E33" s="1">
        <v>24</v>
      </c>
      <c r="F33" s="6">
        <v>35</v>
      </c>
      <c r="G33" s="7">
        <f t="shared" si="1"/>
        <v>840</v>
      </c>
      <c r="H33" s="6">
        <f t="shared" si="2"/>
        <v>5</v>
      </c>
      <c r="I33" s="7">
        <f t="shared" si="3"/>
        <v>60</v>
      </c>
      <c r="J33" s="7">
        <f>G33+I33</f>
        <v>900</v>
      </c>
      <c r="K33" s="8">
        <v>23</v>
      </c>
      <c r="L33" s="9">
        <f>E33*K33</f>
        <v>552</v>
      </c>
      <c r="M33" s="8">
        <f t="shared" si="4"/>
        <v>0</v>
      </c>
      <c r="N33" s="9">
        <f>(0.5*E33)*M33</f>
        <v>0</v>
      </c>
      <c r="O33" s="9">
        <f>L33+N33</f>
        <v>552</v>
      </c>
      <c r="P33" s="4">
        <v>37</v>
      </c>
      <c r="Q33" s="10">
        <f>E33*P33</f>
        <v>888</v>
      </c>
      <c r="R33" s="4">
        <f t="shared" si="5"/>
        <v>7</v>
      </c>
      <c r="S33" s="10">
        <f>(0.5*E33)*R33</f>
        <v>84</v>
      </c>
      <c r="T33" s="10">
        <f t="shared" si="6"/>
        <v>972</v>
      </c>
      <c r="U33" s="5">
        <v>25</v>
      </c>
      <c r="V33" s="11">
        <f>U33*E33</f>
        <v>600</v>
      </c>
      <c r="W33" s="5">
        <f t="shared" si="7"/>
        <v>0</v>
      </c>
      <c r="X33" s="11">
        <f>(0.5*E33)*W33</f>
        <v>0</v>
      </c>
      <c r="Y33" s="11">
        <f t="shared" si="8"/>
        <v>600</v>
      </c>
      <c r="Z33" s="1">
        <f>J33+O33+T33+Y33</f>
        <v>3024</v>
      </c>
      <c r="AA33" s="1">
        <f t="shared" si="9"/>
        <v>211.68</v>
      </c>
      <c r="AB33" s="1">
        <f t="shared" si="10"/>
        <v>2812.32</v>
      </c>
      <c r="AD33" s="12" t="s">
        <v>312</v>
      </c>
      <c r="AE33" s="12"/>
      <c r="AF33" s="12"/>
      <c r="AG33" s="12"/>
      <c r="AH33" s="12"/>
      <c r="AI33" s="12"/>
      <c r="AJ33" s="12"/>
    </row>
    <row r="34" spans="1:36">
      <c r="A34">
        <v>81</v>
      </c>
      <c r="B34" t="s">
        <v>135</v>
      </c>
      <c r="C34" t="s">
        <v>260</v>
      </c>
      <c r="D34" t="s">
        <v>50</v>
      </c>
      <c r="E34" s="1">
        <v>19</v>
      </c>
      <c r="F34" s="6">
        <v>39</v>
      </c>
      <c r="G34" s="7">
        <f t="shared" si="1"/>
        <v>741</v>
      </c>
      <c r="H34" s="6">
        <f t="shared" si="2"/>
        <v>9</v>
      </c>
      <c r="I34" s="7">
        <f t="shared" si="3"/>
        <v>85.5</v>
      </c>
      <c r="J34" s="7">
        <f>G34+I34</f>
        <v>826.5</v>
      </c>
      <c r="K34" s="8">
        <v>37</v>
      </c>
      <c r="L34" s="9">
        <f>E34*K34</f>
        <v>703</v>
      </c>
      <c r="M34" s="8">
        <f t="shared" si="4"/>
        <v>7</v>
      </c>
      <c r="N34" s="9">
        <f>(0.5*E34)*M34</f>
        <v>66.5</v>
      </c>
      <c r="O34" s="9">
        <f>L34+N34</f>
        <v>769.5</v>
      </c>
      <c r="P34" s="4">
        <v>39</v>
      </c>
      <c r="Q34" s="10">
        <f>E34*P34</f>
        <v>741</v>
      </c>
      <c r="R34" s="4">
        <f t="shared" si="5"/>
        <v>9</v>
      </c>
      <c r="S34" s="10">
        <f>(0.5*E34)*R34</f>
        <v>85.5</v>
      </c>
      <c r="T34" s="10">
        <f t="shared" si="6"/>
        <v>826.5</v>
      </c>
      <c r="U34" s="5">
        <v>31</v>
      </c>
      <c r="V34" s="11">
        <f>U34*E34</f>
        <v>589</v>
      </c>
      <c r="W34" s="5">
        <f t="shared" si="7"/>
        <v>1</v>
      </c>
      <c r="X34" s="11">
        <f>(0.5*E34)*W34</f>
        <v>9.5</v>
      </c>
      <c r="Y34" s="11">
        <f t="shared" si="8"/>
        <v>598.5</v>
      </c>
      <c r="Z34" s="1">
        <f>J34+O34+T34+Y34</f>
        <v>3021</v>
      </c>
      <c r="AA34" s="1">
        <f t="shared" si="9"/>
        <v>211.47000000000003</v>
      </c>
      <c r="AB34" s="1">
        <f t="shared" si="10"/>
        <v>2809.5299999999997</v>
      </c>
      <c r="AD34">
        <f>COUNTIF(M8:M207,"&gt;0")</f>
        <v>95</v>
      </c>
    </row>
    <row r="35" spans="1:36">
      <c r="A35">
        <f>A34+1</f>
        <v>82</v>
      </c>
      <c r="B35" t="s">
        <v>160</v>
      </c>
      <c r="C35" t="s">
        <v>198</v>
      </c>
      <c r="D35" t="s">
        <v>49</v>
      </c>
      <c r="E35" s="1">
        <v>26</v>
      </c>
      <c r="F35" s="6">
        <v>32</v>
      </c>
      <c r="G35" s="7">
        <f t="shared" si="1"/>
        <v>832</v>
      </c>
      <c r="H35" s="6">
        <f t="shared" si="2"/>
        <v>2</v>
      </c>
      <c r="I35" s="7">
        <f t="shared" si="3"/>
        <v>26</v>
      </c>
      <c r="J35" s="7">
        <f>G35+I35</f>
        <v>858</v>
      </c>
      <c r="K35" s="8">
        <v>31</v>
      </c>
      <c r="L35" s="9">
        <f>E35*K35</f>
        <v>806</v>
      </c>
      <c r="M35" s="8">
        <f t="shared" si="4"/>
        <v>1</v>
      </c>
      <c r="N35" s="9">
        <f>(0.5*E35)*M35</f>
        <v>13</v>
      </c>
      <c r="O35" s="9">
        <f>L35+N35</f>
        <v>819</v>
      </c>
      <c r="P35" s="4">
        <v>31</v>
      </c>
      <c r="Q35" s="10">
        <f>E35*P35</f>
        <v>806</v>
      </c>
      <c r="R35" s="4">
        <f t="shared" si="5"/>
        <v>1</v>
      </c>
      <c r="S35" s="10">
        <f>(0.5*E35)*R35</f>
        <v>13</v>
      </c>
      <c r="T35" s="10">
        <f t="shared" si="6"/>
        <v>819</v>
      </c>
      <c r="U35" s="5">
        <v>20</v>
      </c>
      <c r="V35" s="11">
        <f>U35*E35</f>
        <v>520</v>
      </c>
      <c r="W35" s="5">
        <f t="shared" si="7"/>
        <v>0</v>
      </c>
      <c r="X35" s="11">
        <f>(0.5*E35)*W35</f>
        <v>0</v>
      </c>
      <c r="Y35" s="11">
        <f t="shared" si="8"/>
        <v>520</v>
      </c>
      <c r="Z35" s="1">
        <f>J35+O35+T35+Y35</f>
        <v>3016</v>
      </c>
      <c r="AA35" s="1">
        <f t="shared" si="9"/>
        <v>211.12000000000003</v>
      </c>
      <c r="AB35" s="1">
        <f t="shared" si="10"/>
        <v>2804.88</v>
      </c>
    </row>
    <row r="36" spans="1:36">
      <c r="A36">
        <f>A35+1</f>
        <v>83</v>
      </c>
      <c r="B36" t="s">
        <v>0</v>
      </c>
      <c r="C36" t="s">
        <v>21</v>
      </c>
      <c r="D36" t="s">
        <v>49</v>
      </c>
      <c r="E36" s="1">
        <v>22</v>
      </c>
      <c r="F36" s="6">
        <v>32</v>
      </c>
      <c r="G36" s="7">
        <f t="shared" si="1"/>
        <v>704</v>
      </c>
      <c r="H36" s="6">
        <f t="shared" si="2"/>
        <v>2</v>
      </c>
      <c r="I36" s="7">
        <f t="shared" si="3"/>
        <v>22</v>
      </c>
      <c r="J36" s="7">
        <f>G36+I36</f>
        <v>726</v>
      </c>
      <c r="K36" s="8">
        <v>34</v>
      </c>
      <c r="L36" s="9">
        <f>E36*K36</f>
        <v>748</v>
      </c>
      <c r="M36" s="8">
        <f t="shared" si="4"/>
        <v>4</v>
      </c>
      <c r="N36" s="9">
        <f>(0.5*E36)*M36</f>
        <v>44</v>
      </c>
      <c r="O36" s="9">
        <f>L36+N36</f>
        <v>792</v>
      </c>
      <c r="P36" s="4">
        <v>26</v>
      </c>
      <c r="Q36" s="10">
        <f>E36*P36</f>
        <v>572</v>
      </c>
      <c r="R36" s="4">
        <f t="shared" si="5"/>
        <v>0</v>
      </c>
      <c r="S36" s="10">
        <f>(0.5*E36)*R36</f>
        <v>0</v>
      </c>
      <c r="T36" s="10">
        <f t="shared" si="6"/>
        <v>572</v>
      </c>
      <c r="U36" s="5">
        <v>37</v>
      </c>
      <c r="V36" s="11">
        <f>U36*E36</f>
        <v>814</v>
      </c>
      <c r="W36" s="5">
        <f t="shared" si="7"/>
        <v>7</v>
      </c>
      <c r="X36" s="11">
        <f>(0.5*E36)*W36</f>
        <v>77</v>
      </c>
      <c r="Y36" s="11">
        <f t="shared" si="8"/>
        <v>891</v>
      </c>
      <c r="Z36" s="1">
        <f>J36+O36+T36+Y36</f>
        <v>2981</v>
      </c>
      <c r="AA36" s="1">
        <f t="shared" si="9"/>
        <v>208.67000000000002</v>
      </c>
      <c r="AB36" s="1">
        <f t="shared" si="10"/>
        <v>2772.33</v>
      </c>
    </row>
    <row r="37" spans="1:36">
      <c r="A37">
        <f>A36+1</f>
        <v>84</v>
      </c>
      <c r="B37" t="s">
        <v>86</v>
      </c>
      <c r="C37" t="s">
        <v>26</v>
      </c>
      <c r="D37" t="s">
        <v>49</v>
      </c>
      <c r="E37" s="1">
        <v>25</v>
      </c>
      <c r="F37" s="6">
        <v>33</v>
      </c>
      <c r="G37" s="7">
        <f t="shared" si="1"/>
        <v>825</v>
      </c>
      <c r="H37" s="6">
        <f t="shared" si="2"/>
        <v>3</v>
      </c>
      <c r="I37" s="7">
        <f t="shared" si="3"/>
        <v>37.5</v>
      </c>
      <c r="J37" s="7">
        <f>G37+I37</f>
        <v>862.5</v>
      </c>
      <c r="K37" s="8">
        <v>20</v>
      </c>
      <c r="L37" s="9">
        <f>E37*K37</f>
        <v>500</v>
      </c>
      <c r="M37" s="8">
        <f t="shared" si="4"/>
        <v>0</v>
      </c>
      <c r="N37" s="9">
        <f>(0.5*E37)*M37</f>
        <v>0</v>
      </c>
      <c r="O37" s="9">
        <f>L37+N37</f>
        <v>500</v>
      </c>
      <c r="P37" s="4">
        <v>36</v>
      </c>
      <c r="Q37" s="10">
        <f>E37*P37</f>
        <v>900</v>
      </c>
      <c r="R37" s="4">
        <f t="shared" si="5"/>
        <v>6</v>
      </c>
      <c r="S37" s="10">
        <f>(0.5*E37)*R37</f>
        <v>75</v>
      </c>
      <c r="T37" s="10">
        <f t="shared" si="6"/>
        <v>975</v>
      </c>
      <c r="U37" s="5">
        <v>25</v>
      </c>
      <c r="V37" s="11">
        <f>U37*E37</f>
        <v>625</v>
      </c>
      <c r="W37" s="5">
        <f t="shared" si="7"/>
        <v>0</v>
      </c>
      <c r="X37" s="11">
        <f>(0.5*E37)*W37</f>
        <v>0</v>
      </c>
      <c r="Y37" s="11">
        <f t="shared" si="8"/>
        <v>625</v>
      </c>
      <c r="Z37" s="1">
        <f>J37+O37+T37+Y37</f>
        <v>2962.5</v>
      </c>
      <c r="AA37" s="1">
        <f t="shared" si="9"/>
        <v>207.37500000000003</v>
      </c>
      <c r="AB37" s="1">
        <f t="shared" si="10"/>
        <v>2755.125</v>
      </c>
      <c r="AD37" s="12" t="s">
        <v>313</v>
      </c>
      <c r="AE37" s="12"/>
      <c r="AF37" s="12"/>
      <c r="AG37" s="12"/>
      <c r="AH37" s="12"/>
      <c r="AI37" s="12"/>
      <c r="AJ37" s="12"/>
    </row>
    <row r="38" spans="1:36">
      <c r="A38">
        <v>27</v>
      </c>
      <c r="B38" t="s">
        <v>5</v>
      </c>
      <c r="C38" t="s">
        <v>27</v>
      </c>
      <c r="D38" t="s">
        <v>50</v>
      </c>
      <c r="E38" s="1">
        <v>22</v>
      </c>
      <c r="F38" s="6">
        <v>27</v>
      </c>
      <c r="G38" s="7">
        <f t="shared" si="1"/>
        <v>594</v>
      </c>
      <c r="H38" s="6">
        <f t="shared" si="2"/>
        <v>0</v>
      </c>
      <c r="I38" s="7">
        <f t="shared" si="3"/>
        <v>0</v>
      </c>
      <c r="J38" s="7">
        <f>G38+I38</f>
        <v>594</v>
      </c>
      <c r="K38" s="8">
        <v>25</v>
      </c>
      <c r="L38" s="9">
        <f>E38*K38</f>
        <v>550</v>
      </c>
      <c r="M38" s="8">
        <f t="shared" si="4"/>
        <v>0</v>
      </c>
      <c r="N38" s="9">
        <f>(0.5*E38)*M38</f>
        <v>0</v>
      </c>
      <c r="O38" s="9">
        <f>L38+N38</f>
        <v>550</v>
      </c>
      <c r="P38" s="4">
        <v>39</v>
      </c>
      <c r="Q38" s="10">
        <f>E38*P38</f>
        <v>858</v>
      </c>
      <c r="R38" s="4">
        <f t="shared" si="5"/>
        <v>9</v>
      </c>
      <c r="S38" s="10">
        <f>(0.5*E38)*R38</f>
        <v>99</v>
      </c>
      <c r="T38" s="10">
        <f t="shared" si="6"/>
        <v>957</v>
      </c>
      <c r="U38" s="5">
        <v>36</v>
      </c>
      <c r="V38" s="11">
        <f>U38*E38</f>
        <v>792</v>
      </c>
      <c r="W38" s="5">
        <f t="shared" si="7"/>
        <v>6</v>
      </c>
      <c r="X38" s="11">
        <f>(0.5*E38)*W38</f>
        <v>66</v>
      </c>
      <c r="Y38" s="11">
        <f t="shared" si="8"/>
        <v>858</v>
      </c>
      <c r="Z38" s="1">
        <f>J38+O38+T38+Y38</f>
        <v>2959</v>
      </c>
      <c r="AA38" s="1">
        <f t="shared" si="9"/>
        <v>207.13000000000002</v>
      </c>
      <c r="AB38" s="1">
        <f t="shared" si="10"/>
        <v>2751.87</v>
      </c>
      <c r="AD38">
        <f>COUNTIF(R8:R207,"&gt;0")</f>
        <v>96</v>
      </c>
    </row>
    <row r="39" spans="1:36">
      <c r="A39">
        <v>23</v>
      </c>
      <c r="B39" t="s">
        <v>94</v>
      </c>
      <c r="C39" t="s">
        <v>226</v>
      </c>
      <c r="D39" t="s">
        <v>50</v>
      </c>
      <c r="E39" s="1">
        <v>26</v>
      </c>
      <c r="F39" s="6">
        <v>31</v>
      </c>
      <c r="G39" s="7">
        <f t="shared" si="1"/>
        <v>806</v>
      </c>
      <c r="H39" s="6">
        <f t="shared" si="2"/>
        <v>1</v>
      </c>
      <c r="I39" s="7">
        <f t="shared" si="3"/>
        <v>13</v>
      </c>
      <c r="J39" s="7">
        <f>G39+I39</f>
        <v>819</v>
      </c>
      <c r="K39" s="8">
        <v>28</v>
      </c>
      <c r="L39" s="9">
        <f>E39*K39</f>
        <v>728</v>
      </c>
      <c r="M39" s="8">
        <f t="shared" si="4"/>
        <v>0</v>
      </c>
      <c r="N39" s="9">
        <f>(0.5*E39)*M39</f>
        <v>0</v>
      </c>
      <c r="O39" s="9">
        <f>L39+N39</f>
        <v>728</v>
      </c>
      <c r="P39" s="4">
        <v>28</v>
      </c>
      <c r="Q39" s="10">
        <f>E39*P39</f>
        <v>728</v>
      </c>
      <c r="R39" s="4">
        <f t="shared" si="5"/>
        <v>0</v>
      </c>
      <c r="S39" s="10">
        <f>(0.5*E39)*R39</f>
        <v>0</v>
      </c>
      <c r="T39" s="10">
        <f t="shared" si="6"/>
        <v>728</v>
      </c>
      <c r="U39" s="5">
        <v>26</v>
      </c>
      <c r="V39" s="11">
        <f>U39*E39</f>
        <v>676</v>
      </c>
      <c r="W39" s="5">
        <f t="shared" si="7"/>
        <v>0</v>
      </c>
      <c r="X39" s="11">
        <f>(0.5*E39)*W39</f>
        <v>0</v>
      </c>
      <c r="Y39" s="11">
        <f t="shared" si="8"/>
        <v>676</v>
      </c>
      <c r="Z39" s="1">
        <f>J39+O39+T39+Y39</f>
        <v>2951</v>
      </c>
      <c r="AA39" s="1">
        <f t="shared" si="9"/>
        <v>206.57000000000002</v>
      </c>
      <c r="AB39" s="1">
        <f t="shared" si="10"/>
        <v>2744.43</v>
      </c>
    </row>
    <row r="40" spans="1:36">
      <c r="A40">
        <v>93</v>
      </c>
      <c r="B40" t="s">
        <v>137</v>
      </c>
      <c r="C40" t="s">
        <v>199</v>
      </c>
      <c r="D40" t="s">
        <v>50</v>
      </c>
      <c r="E40" s="1">
        <v>25</v>
      </c>
      <c r="F40" s="6">
        <v>32</v>
      </c>
      <c r="G40" s="7">
        <f t="shared" ref="G40:G71" si="11">E40*F40</f>
        <v>800</v>
      </c>
      <c r="H40" s="6">
        <f t="shared" ref="H40:H71" si="12">IF(F40&lt;=30,0,F40-30)</f>
        <v>2</v>
      </c>
      <c r="I40" s="7">
        <f t="shared" ref="I40:I71" si="13">(0.5*E40)*H40</f>
        <v>25</v>
      </c>
      <c r="J40" s="7">
        <f>G40+I40</f>
        <v>825</v>
      </c>
      <c r="K40" s="8">
        <v>25</v>
      </c>
      <c r="L40" s="9">
        <f>E40*K40</f>
        <v>625</v>
      </c>
      <c r="M40" s="8">
        <f t="shared" ref="M40:M71" si="14">IF(K40&lt;=30,0,K40-30)</f>
        <v>0</v>
      </c>
      <c r="N40" s="9">
        <f>(0.5*E40)*M40</f>
        <v>0</v>
      </c>
      <c r="O40" s="9">
        <f>L40+N40</f>
        <v>625</v>
      </c>
      <c r="P40" s="4">
        <v>32</v>
      </c>
      <c r="Q40" s="10">
        <f>E40*P40</f>
        <v>800</v>
      </c>
      <c r="R40" s="4">
        <f t="shared" ref="R40:R71" si="15">IF(P40&lt;=30,0,P40-30)</f>
        <v>2</v>
      </c>
      <c r="S40" s="10">
        <f>(0.5*E40)*R40</f>
        <v>25</v>
      </c>
      <c r="T40" s="10">
        <f t="shared" ref="T40:T71" si="16">Q40+S40</f>
        <v>825</v>
      </c>
      <c r="U40" s="5">
        <v>26</v>
      </c>
      <c r="V40" s="11">
        <f>U40*E40</f>
        <v>650</v>
      </c>
      <c r="W40" s="5">
        <f t="shared" ref="W40:W71" si="17">IF(U40&lt;=30,0,U40-30)</f>
        <v>0</v>
      </c>
      <c r="X40" s="11">
        <f>(0.5*E40)*W40</f>
        <v>0</v>
      </c>
      <c r="Y40" s="11">
        <f t="shared" ref="Y40:Y71" si="18">V40+X40</f>
        <v>650</v>
      </c>
      <c r="Z40" s="1">
        <f>J40+O40+T40+Y40</f>
        <v>2925</v>
      </c>
      <c r="AA40" s="1">
        <f t="shared" si="9"/>
        <v>204.75000000000003</v>
      </c>
      <c r="AB40" s="1">
        <f t="shared" si="10"/>
        <v>2720.25</v>
      </c>
    </row>
    <row r="41" spans="1:36">
      <c r="A41">
        <f>A40+1</f>
        <v>94</v>
      </c>
      <c r="B41" t="s">
        <v>170</v>
      </c>
      <c r="C41" t="s">
        <v>195</v>
      </c>
      <c r="D41" t="s">
        <v>49</v>
      </c>
      <c r="E41" s="1">
        <v>26</v>
      </c>
      <c r="F41" s="6">
        <v>29</v>
      </c>
      <c r="G41" s="7">
        <f t="shared" si="11"/>
        <v>754</v>
      </c>
      <c r="H41" s="6">
        <f t="shared" si="12"/>
        <v>0</v>
      </c>
      <c r="I41" s="7">
        <f t="shared" si="13"/>
        <v>0</v>
      </c>
      <c r="J41" s="7">
        <f>G41+I41</f>
        <v>754</v>
      </c>
      <c r="K41" s="8">
        <v>19</v>
      </c>
      <c r="L41" s="9">
        <f>E41*K41</f>
        <v>494</v>
      </c>
      <c r="M41" s="8">
        <f t="shared" si="14"/>
        <v>0</v>
      </c>
      <c r="N41" s="9">
        <f>(0.5*E41)*M41</f>
        <v>0</v>
      </c>
      <c r="O41" s="9">
        <f>L41+N41</f>
        <v>494</v>
      </c>
      <c r="P41" s="4">
        <v>35</v>
      </c>
      <c r="Q41" s="10">
        <f>E41*P41</f>
        <v>910</v>
      </c>
      <c r="R41" s="4">
        <f t="shared" si="15"/>
        <v>5</v>
      </c>
      <c r="S41" s="10">
        <f>(0.5*E41)*R41</f>
        <v>65</v>
      </c>
      <c r="T41" s="10">
        <f t="shared" si="16"/>
        <v>975</v>
      </c>
      <c r="U41" s="5">
        <v>27</v>
      </c>
      <c r="V41" s="11">
        <f>U41*E41</f>
        <v>702</v>
      </c>
      <c r="W41" s="5">
        <f t="shared" si="17"/>
        <v>0</v>
      </c>
      <c r="X41" s="11">
        <f>(0.5*E41)*W41</f>
        <v>0</v>
      </c>
      <c r="Y41" s="11">
        <f t="shared" si="18"/>
        <v>702</v>
      </c>
      <c r="Z41" s="1">
        <f>J41+O41+T41+Y41</f>
        <v>2925</v>
      </c>
      <c r="AA41" s="1">
        <f t="shared" si="9"/>
        <v>204.75000000000003</v>
      </c>
      <c r="AB41" s="1">
        <f t="shared" si="10"/>
        <v>2720.25</v>
      </c>
      <c r="AD41" s="12" t="s">
        <v>314</v>
      </c>
      <c r="AE41" s="12"/>
      <c r="AF41" s="12"/>
      <c r="AG41" s="12"/>
      <c r="AH41" s="12"/>
      <c r="AI41" s="12"/>
      <c r="AJ41" s="12"/>
    </row>
    <row r="42" spans="1:36">
      <c r="A42">
        <v>61</v>
      </c>
      <c r="B42" t="s">
        <v>82</v>
      </c>
      <c r="C42" t="s">
        <v>211</v>
      </c>
      <c r="D42" t="s">
        <v>50</v>
      </c>
      <c r="E42" s="1">
        <v>23</v>
      </c>
      <c r="F42" s="6">
        <v>27</v>
      </c>
      <c r="G42" s="7">
        <f t="shared" si="11"/>
        <v>621</v>
      </c>
      <c r="H42" s="6">
        <f t="shared" si="12"/>
        <v>0</v>
      </c>
      <c r="I42" s="7">
        <f t="shared" si="13"/>
        <v>0</v>
      </c>
      <c r="J42" s="7">
        <f>G42+I42</f>
        <v>621</v>
      </c>
      <c r="K42" s="8">
        <v>25</v>
      </c>
      <c r="L42" s="9">
        <f>E42*K42</f>
        <v>575</v>
      </c>
      <c r="M42" s="8">
        <f t="shared" si="14"/>
        <v>0</v>
      </c>
      <c r="N42" s="9">
        <f>(0.5*E42)*M42</f>
        <v>0</v>
      </c>
      <c r="O42" s="9">
        <f>L42+N42</f>
        <v>575</v>
      </c>
      <c r="P42" s="4">
        <v>37</v>
      </c>
      <c r="Q42" s="10">
        <f>E42*P42</f>
        <v>851</v>
      </c>
      <c r="R42" s="4">
        <f t="shared" si="15"/>
        <v>7</v>
      </c>
      <c r="S42" s="10">
        <f>(0.5*E42)*R42</f>
        <v>80.5</v>
      </c>
      <c r="T42" s="10">
        <f t="shared" si="16"/>
        <v>931.5</v>
      </c>
      <c r="U42" s="5">
        <v>33</v>
      </c>
      <c r="V42" s="11">
        <f>U42*E42</f>
        <v>759</v>
      </c>
      <c r="W42" s="5">
        <f t="shared" si="17"/>
        <v>3</v>
      </c>
      <c r="X42" s="11">
        <f>(0.5*E42)*W42</f>
        <v>34.5</v>
      </c>
      <c r="Y42" s="11">
        <f t="shared" si="18"/>
        <v>793.5</v>
      </c>
      <c r="Z42" s="1">
        <f>J42+O42+T42+Y42</f>
        <v>2921</v>
      </c>
      <c r="AA42" s="1">
        <f t="shared" si="9"/>
        <v>204.47000000000003</v>
      </c>
      <c r="AB42" s="1">
        <f t="shared" si="10"/>
        <v>2716.5299999999997</v>
      </c>
      <c r="AD42">
        <f>COUNTIF(W8:W207,"&gt;0")</f>
        <v>89</v>
      </c>
    </row>
    <row r="43" spans="1:36">
      <c r="A43">
        <f>A42+1</f>
        <v>62</v>
      </c>
      <c r="B43" t="s">
        <v>140</v>
      </c>
      <c r="C43" t="s">
        <v>61</v>
      </c>
      <c r="D43" t="s">
        <v>50</v>
      </c>
      <c r="E43" s="1">
        <v>24</v>
      </c>
      <c r="F43" s="6">
        <v>35</v>
      </c>
      <c r="G43" s="7">
        <f t="shared" si="11"/>
        <v>840</v>
      </c>
      <c r="H43" s="6">
        <f t="shared" si="12"/>
        <v>5</v>
      </c>
      <c r="I43" s="7">
        <f t="shared" si="13"/>
        <v>60</v>
      </c>
      <c r="J43" s="7">
        <f>G43+I43</f>
        <v>900</v>
      </c>
      <c r="K43" s="8">
        <v>22</v>
      </c>
      <c r="L43" s="9">
        <f>E43*K43</f>
        <v>528</v>
      </c>
      <c r="M43" s="8">
        <f t="shared" si="14"/>
        <v>0</v>
      </c>
      <c r="N43" s="9">
        <f>(0.5*E43)*M43</f>
        <v>0</v>
      </c>
      <c r="O43" s="9">
        <f>L43+N43</f>
        <v>528</v>
      </c>
      <c r="P43" s="4">
        <v>36</v>
      </c>
      <c r="Q43" s="10">
        <f>E43*P43</f>
        <v>864</v>
      </c>
      <c r="R43" s="4">
        <f t="shared" si="15"/>
        <v>6</v>
      </c>
      <c r="S43" s="10">
        <f>(0.5*E43)*R43</f>
        <v>72</v>
      </c>
      <c r="T43" s="10">
        <f t="shared" si="16"/>
        <v>936</v>
      </c>
      <c r="U43" s="5">
        <v>23</v>
      </c>
      <c r="V43" s="11">
        <f>U43*E43</f>
        <v>552</v>
      </c>
      <c r="W43" s="5">
        <f t="shared" si="17"/>
        <v>0</v>
      </c>
      <c r="X43" s="11">
        <f>(0.5*E43)*W43</f>
        <v>0</v>
      </c>
      <c r="Y43" s="11">
        <f t="shared" si="18"/>
        <v>552</v>
      </c>
      <c r="Z43" s="1">
        <f>J43+O43+T43+Y43</f>
        <v>2916</v>
      </c>
      <c r="AA43" s="1">
        <f t="shared" si="9"/>
        <v>204.12000000000003</v>
      </c>
      <c r="AB43" s="1">
        <f t="shared" si="10"/>
        <v>2711.88</v>
      </c>
    </row>
    <row r="44" spans="1:36">
      <c r="A44">
        <v>15</v>
      </c>
      <c r="B44" t="s">
        <v>177</v>
      </c>
      <c r="C44" t="s">
        <v>295</v>
      </c>
      <c r="D44" t="s">
        <v>49</v>
      </c>
      <c r="E44" s="1">
        <v>23</v>
      </c>
      <c r="F44" s="6">
        <v>30</v>
      </c>
      <c r="G44" s="7">
        <f t="shared" si="11"/>
        <v>690</v>
      </c>
      <c r="H44" s="6">
        <f t="shared" si="12"/>
        <v>0</v>
      </c>
      <c r="I44" s="7">
        <f t="shared" si="13"/>
        <v>0</v>
      </c>
      <c r="J44" s="7">
        <f>G44+I44</f>
        <v>690</v>
      </c>
      <c r="K44" s="8">
        <v>28</v>
      </c>
      <c r="L44" s="9">
        <f>E44*K44</f>
        <v>644</v>
      </c>
      <c r="M44" s="8">
        <f t="shared" si="14"/>
        <v>0</v>
      </c>
      <c r="N44" s="9">
        <f>(0.5*E44)*M44</f>
        <v>0</v>
      </c>
      <c r="O44" s="9">
        <f>L44+N44</f>
        <v>644</v>
      </c>
      <c r="P44" s="4">
        <v>38</v>
      </c>
      <c r="Q44" s="10">
        <f>E44*P44</f>
        <v>874</v>
      </c>
      <c r="R44" s="4">
        <f t="shared" si="15"/>
        <v>8</v>
      </c>
      <c r="S44" s="10">
        <f>(0.5*E44)*R44</f>
        <v>92</v>
      </c>
      <c r="T44" s="10">
        <f t="shared" si="16"/>
        <v>966</v>
      </c>
      <c r="U44" s="5">
        <v>26</v>
      </c>
      <c r="V44" s="11">
        <f>U44*E44</f>
        <v>598</v>
      </c>
      <c r="W44" s="5">
        <f t="shared" si="17"/>
        <v>0</v>
      </c>
      <c r="X44" s="11">
        <f>(0.5*E44)*W44</f>
        <v>0</v>
      </c>
      <c r="Y44" s="11">
        <f t="shared" si="18"/>
        <v>598</v>
      </c>
      <c r="Z44" s="1">
        <f>J44+O44+T44+Y44</f>
        <v>2898</v>
      </c>
      <c r="AA44" s="1">
        <f t="shared" si="9"/>
        <v>202.86</v>
      </c>
      <c r="AB44" s="1">
        <f t="shared" si="10"/>
        <v>2695.14</v>
      </c>
    </row>
    <row r="45" spans="1:36">
      <c r="A45">
        <v>52</v>
      </c>
      <c r="B45" t="s">
        <v>92</v>
      </c>
      <c r="C45" t="s">
        <v>222</v>
      </c>
      <c r="D45" t="s">
        <v>49</v>
      </c>
      <c r="E45" s="1">
        <v>19</v>
      </c>
      <c r="F45" s="6">
        <v>25</v>
      </c>
      <c r="G45" s="7">
        <f t="shared" si="11"/>
        <v>475</v>
      </c>
      <c r="H45" s="6">
        <f t="shared" si="12"/>
        <v>0</v>
      </c>
      <c r="I45" s="7">
        <f t="shared" si="13"/>
        <v>0</v>
      </c>
      <c r="J45" s="7">
        <f>G45+I45</f>
        <v>475</v>
      </c>
      <c r="K45" s="8">
        <v>38</v>
      </c>
      <c r="L45" s="9">
        <f>E45*K45</f>
        <v>722</v>
      </c>
      <c r="M45" s="8">
        <f t="shared" si="14"/>
        <v>8</v>
      </c>
      <c r="N45" s="9">
        <f>(0.5*E45)*M45</f>
        <v>76</v>
      </c>
      <c r="O45" s="9">
        <f>L45+N45</f>
        <v>798</v>
      </c>
      <c r="P45" s="4">
        <v>38</v>
      </c>
      <c r="Q45" s="10">
        <f>E45*P45</f>
        <v>722</v>
      </c>
      <c r="R45" s="4">
        <f t="shared" si="15"/>
        <v>8</v>
      </c>
      <c r="S45" s="10">
        <f>(0.5*E45)*R45</f>
        <v>76</v>
      </c>
      <c r="T45" s="10">
        <f t="shared" si="16"/>
        <v>798</v>
      </c>
      <c r="U45" s="5">
        <v>39</v>
      </c>
      <c r="V45" s="11">
        <f>U45*E45</f>
        <v>741</v>
      </c>
      <c r="W45" s="5">
        <f t="shared" si="17"/>
        <v>9</v>
      </c>
      <c r="X45" s="11">
        <f>(0.5*E45)*W45</f>
        <v>85.5</v>
      </c>
      <c r="Y45" s="11">
        <f t="shared" si="18"/>
        <v>826.5</v>
      </c>
      <c r="Z45" s="1">
        <f>J45+O45+T45+Y45</f>
        <v>2897.5</v>
      </c>
      <c r="AA45" s="1">
        <f t="shared" si="9"/>
        <v>202.82500000000002</v>
      </c>
      <c r="AB45" s="1">
        <f t="shared" si="10"/>
        <v>2694.6750000000002</v>
      </c>
      <c r="AD45" s="12" t="s">
        <v>316</v>
      </c>
      <c r="AE45" s="12"/>
      <c r="AF45" s="12"/>
      <c r="AG45" s="12"/>
      <c r="AH45" s="12"/>
    </row>
    <row r="46" spans="1:36">
      <c r="A46">
        <f t="shared" ref="A46:A52" si="19">A45+1</f>
        <v>53</v>
      </c>
      <c r="B46" t="s">
        <v>15</v>
      </c>
      <c r="C46" t="s">
        <v>44</v>
      </c>
      <c r="D46" t="s">
        <v>50</v>
      </c>
      <c r="E46" s="1">
        <v>22</v>
      </c>
      <c r="F46" s="6">
        <v>36</v>
      </c>
      <c r="G46" s="7">
        <f t="shared" si="11"/>
        <v>792</v>
      </c>
      <c r="H46" s="6">
        <f t="shared" si="12"/>
        <v>6</v>
      </c>
      <c r="I46" s="7">
        <f t="shared" si="13"/>
        <v>66</v>
      </c>
      <c r="J46" s="7">
        <f>G46+I46</f>
        <v>858</v>
      </c>
      <c r="K46" s="8">
        <v>32</v>
      </c>
      <c r="L46" s="9">
        <f>E46*K46</f>
        <v>704</v>
      </c>
      <c r="M46" s="8">
        <f t="shared" si="14"/>
        <v>2</v>
      </c>
      <c r="N46" s="9">
        <f>(0.5*E46)*M46</f>
        <v>22</v>
      </c>
      <c r="O46" s="9">
        <f>L46+N46</f>
        <v>726</v>
      </c>
      <c r="P46" s="4">
        <v>19</v>
      </c>
      <c r="Q46" s="10">
        <f>E46*P46</f>
        <v>418</v>
      </c>
      <c r="R46" s="4">
        <f t="shared" si="15"/>
        <v>0</v>
      </c>
      <c r="S46" s="10">
        <f>(0.5*E46)*R46</f>
        <v>0</v>
      </c>
      <c r="T46" s="10">
        <f t="shared" si="16"/>
        <v>418</v>
      </c>
      <c r="U46" s="5">
        <v>37</v>
      </c>
      <c r="V46" s="11">
        <f>U46*E46</f>
        <v>814</v>
      </c>
      <c r="W46" s="5">
        <f t="shared" si="17"/>
        <v>7</v>
      </c>
      <c r="X46" s="11">
        <f>(0.5*E46)*W46</f>
        <v>77</v>
      </c>
      <c r="Y46" s="11">
        <f t="shared" si="18"/>
        <v>891</v>
      </c>
      <c r="Z46" s="1">
        <f>J46+O46+T46+Y46</f>
        <v>2893</v>
      </c>
      <c r="AA46" s="1">
        <f t="shared" si="9"/>
        <v>202.51000000000002</v>
      </c>
      <c r="AB46" s="1">
        <f t="shared" si="10"/>
        <v>2690.49</v>
      </c>
      <c r="AD46">
        <f>COUNTIF(D8:D207,"Female")</f>
        <v>100</v>
      </c>
    </row>
    <row r="47" spans="1:36">
      <c r="A47">
        <f t="shared" si="19"/>
        <v>54</v>
      </c>
      <c r="B47" t="s">
        <v>94</v>
      </c>
      <c r="C47" t="s">
        <v>224</v>
      </c>
      <c r="D47" t="s">
        <v>50</v>
      </c>
      <c r="E47" s="1">
        <v>25</v>
      </c>
      <c r="F47" s="6">
        <v>25</v>
      </c>
      <c r="G47" s="7">
        <f t="shared" si="11"/>
        <v>625</v>
      </c>
      <c r="H47" s="6">
        <f t="shared" si="12"/>
        <v>0</v>
      </c>
      <c r="I47" s="7">
        <f t="shared" si="13"/>
        <v>0</v>
      </c>
      <c r="J47" s="7">
        <f>G47+I47</f>
        <v>625</v>
      </c>
      <c r="K47" s="8">
        <v>21</v>
      </c>
      <c r="L47" s="9">
        <f>E47*K47</f>
        <v>525</v>
      </c>
      <c r="M47" s="8">
        <f t="shared" si="14"/>
        <v>0</v>
      </c>
      <c r="N47" s="9">
        <f>(0.5*E47)*M47</f>
        <v>0</v>
      </c>
      <c r="O47" s="9">
        <f>L47+N47</f>
        <v>525</v>
      </c>
      <c r="P47" s="4">
        <v>35</v>
      </c>
      <c r="Q47" s="10">
        <f>E47*P47</f>
        <v>875</v>
      </c>
      <c r="R47" s="4">
        <f t="shared" si="15"/>
        <v>5</v>
      </c>
      <c r="S47" s="10">
        <f>(0.5*E47)*R47</f>
        <v>62.5</v>
      </c>
      <c r="T47" s="10">
        <f t="shared" si="16"/>
        <v>937.5</v>
      </c>
      <c r="U47" s="5">
        <v>31</v>
      </c>
      <c r="V47" s="11">
        <f>U47*E47</f>
        <v>775</v>
      </c>
      <c r="W47" s="5">
        <f t="shared" si="17"/>
        <v>1</v>
      </c>
      <c r="X47" s="11">
        <f>(0.5*E47)*W47</f>
        <v>12.5</v>
      </c>
      <c r="Y47" s="11">
        <f t="shared" si="18"/>
        <v>787.5</v>
      </c>
      <c r="Z47" s="1">
        <f>J47+O47+T47+Y47</f>
        <v>2875</v>
      </c>
      <c r="AA47" s="1">
        <f t="shared" si="9"/>
        <v>201.25000000000003</v>
      </c>
      <c r="AB47" s="1">
        <f t="shared" si="10"/>
        <v>2673.75</v>
      </c>
    </row>
    <row r="48" spans="1:36">
      <c r="A48">
        <f t="shared" si="19"/>
        <v>55</v>
      </c>
      <c r="B48" t="s">
        <v>96</v>
      </c>
      <c r="C48" t="s">
        <v>30</v>
      </c>
      <c r="D48" t="s">
        <v>49</v>
      </c>
      <c r="E48" s="1">
        <v>20</v>
      </c>
      <c r="F48" s="6">
        <v>33</v>
      </c>
      <c r="G48" s="7">
        <f t="shared" si="11"/>
        <v>660</v>
      </c>
      <c r="H48" s="6">
        <f t="shared" si="12"/>
        <v>3</v>
      </c>
      <c r="I48" s="7">
        <f t="shared" si="13"/>
        <v>30</v>
      </c>
      <c r="J48" s="7">
        <f>G48+I48</f>
        <v>690</v>
      </c>
      <c r="K48" s="8">
        <v>37</v>
      </c>
      <c r="L48" s="9">
        <f>E48*K48</f>
        <v>740</v>
      </c>
      <c r="M48" s="8">
        <f t="shared" si="14"/>
        <v>7</v>
      </c>
      <c r="N48" s="9">
        <f>(0.5*E48)*M48</f>
        <v>70</v>
      </c>
      <c r="O48" s="9">
        <f>L48+N48</f>
        <v>810</v>
      </c>
      <c r="P48" s="4">
        <v>23</v>
      </c>
      <c r="Q48" s="10">
        <f>E48*P48</f>
        <v>460</v>
      </c>
      <c r="R48" s="4">
        <f t="shared" si="15"/>
        <v>0</v>
      </c>
      <c r="S48" s="10">
        <f>(0.5*E48)*R48</f>
        <v>0</v>
      </c>
      <c r="T48" s="10">
        <f t="shared" si="16"/>
        <v>460</v>
      </c>
      <c r="U48" s="5">
        <v>40</v>
      </c>
      <c r="V48" s="11">
        <f>U48*E48</f>
        <v>800</v>
      </c>
      <c r="W48" s="5">
        <f t="shared" si="17"/>
        <v>10</v>
      </c>
      <c r="X48" s="11">
        <f>(0.5*E48)*W48</f>
        <v>100</v>
      </c>
      <c r="Y48" s="11">
        <f t="shared" si="18"/>
        <v>900</v>
      </c>
      <c r="Z48" s="1">
        <f>J48+O48+T48+Y48</f>
        <v>2860</v>
      </c>
      <c r="AA48" s="1">
        <f t="shared" si="9"/>
        <v>200.20000000000002</v>
      </c>
      <c r="AB48" s="1">
        <f t="shared" si="10"/>
        <v>2659.8</v>
      </c>
    </row>
    <row r="49" spans="1:34">
      <c r="A49">
        <f t="shared" si="19"/>
        <v>56</v>
      </c>
      <c r="B49" t="s">
        <v>163</v>
      </c>
      <c r="C49" t="s">
        <v>283</v>
      </c>
      <c r="D49" t="s">
        <v>49</v>
      </c>
      <c r="E49" s="1">
        <v>24</v>
      </c>
      <c r="F49" s="6">
        <v>19</v>
      </c>
      <c r="G49" s="7">
        <f t="shared" si="11"/>
        <v>456</v>
      </c>
      <c r="H49" s="6">
        <f t="shared" si="12"/>
        <v>0</v>
      </c>
      <c r="I49" s="7">
        <f t="shared" si="13"/>
        <v>0</v>
      </c>
      <c r="J49" s="7">
        <f>G49+I49</f>
        <v>456</v>
      </c>
      <c r="K49" s="8">
        <v>32</v>
      </c>
      <c r="L49" s="9">
        <f>E49*K49</f>
        <v>768</v>
      </c>
      <c r="M49" s="8">
        <f t="shared" si="14"/>
        <v>2</v>
      </c>
      <c r="N49" s="9">
        <f>(0.5*E49)*M49</f>
        <v>24</v>
      </c>
      <c r="O49" s="9">
        <f>L49+N49</f>
        <v>792</v>
      </c>
      <c r="P49" s="4">
        <v>36</v>
      </c>
      <c r="Q49" s="10">
        <f>E49*P49</f>
        <v>864</v>
      </c>
      <c r="R49" s="4">
        <f t="shared" si="15"/>
        <v>6</v>
      </c>
      <c r="S49" s="10">
        <f>(0.5*E49)*R49</f>
        <v>72</v>
      </c>
      <c r="T49" s="10">
        <f t="shared" si="16"/>
        <v>936</v>
      </c>
      <c r="U49" s="5">
        <v>28</v>
      </c>
      <c r="V49" s="11">
        <f>U49*E49</f>
        <v>672</v>
      </c>
      <c r="W49" s="5">
        <f t="shared" si="17"/>
        <v>0</v>
      </c>
      <c r="X49" s="11">
        <f>(0.5*E49)*W49</f>
        <v>0</v>
      </c>
      <c r="Y49" s="11">
        <f t="shared" si="18"/>
        <v>672</v>
      </c>
      <c r="Z49" s="1">
        <f>J49+O49+T49+Y49</f>
        <v>2856</v>
      </c>
      <c r="AA49" s="1">
        <f t="shared" si="9"/>
        <v>199.92000000000002</v>
      </c>
      <c r="AB49" s="1">
        <f t="shared" si="10"/>
        <v>2656.08</v>
      </c>
      <c r="AD49" s="12" t="s">
        <v>317</v>
      </c>
      <c r="AE49" s="12"/>
      <c r="AF49" s="12"/>
      <c r="AG49" s="12"/>
      <c r="AH49" s="12"/>
    </row>
    <row r="50" spans="1:34">
      <c r="A50">
        <f t="shared" si="19"/>
        <v>57</v>
      </c>
      <c r="B50" t="s">
        <v>148</v>
      </c>
      <c r="C50" t="s">
        <v>269</v>
      </c>
      <c r="D50" t="s">
        <v>50</v>
      </c>
      <c r="E50" s="1">
        <v>23</v>
      </c>
      <c r="F50" s="6">
        <v>35</v>
      </c>
      <c r="G50" s="7">
        <f t="shared" si="11"/>
        <v>805</v>
      </c>
      <c r="H50" s="6">
        <f t="shared" si="12"/>
        <v>5</v>
      </c>
      <c r="I50" s="7">
        <f t="shared" si="13"/>
        <v>57.5</v>
      </c>
      <c r="J50" s="7">
        <f>G50+I50</f>
        <v>862.5</v>
      </c>
      <c r="K50" s="8">
        <v>19</v>
      </c>
      <c r="L50" s="9">
        <f>E50*K50</f>
        <v>437</v>
      </c>
      <c r="M50" s="8">
        <f t="shared" si="14"/>
        <v>0</v>
      </c>
      <c r="N50" s="9">
        <f>(0.5*E50)*M50</f>
        <v>0</v>
      </c>
      <c r="O50" s="9">
        <f>L50+N50</f>
        <v>437</v>
      </c>
      <c r="P50" s="4">
        <v>22</v>
      </c>
      <c r="Q50" s="10">
        <f>E50*P50</f>
        <v>506</v>
      </c>
      <c r="R50" s="4">
        <f t="shared" si="15"/>
        <v>0</v>
      </c>
      <c r="S50" s="10">
        <f>(0.5*E50)*R50</f>
        <v>0</v>
      </c>
      <c r="T50" s="10">
        <f t="shared" si="16"/>
        <v>506</v>
      </c>
      <c r="U50" s="5">
        <v>40</v>
      </c>
      <c r="V50" s="11">
        <f>U50*E50</f>
        <v>920</v>
      </c>
      <c r="W50" s="5">
        <f t="shared" si="17"/>
        <v>10</v>
      </c>
      <c r="X50" s="11">
        <f>(0.5*E50)*W50</f>
        <v>115</v>
      </c>
      <c r="Y50" s="11">
        <f t="shared" si="18"/>
        <v>1035</v>
      </c>
      <c r="Z50" s="1">
        <f>J50+O50+T50+Y50</f>
        <v>2840.5</v>
      </c>
      <c r="AA50" s="1">
        <f t="shared" si="9"/>
        <v>198.83500000000001</v>
      </c>
      <c r="AB50" s="1">
        <f t="shared" si="10"/>
        <v>2641.665</v>
      </c>
      <c r="AD50">
        <f>COUNTIF(D8:D207,"Male")</f>
        <v>100</v>
      </c>
    </row>
    <row r="51" spans="1:34">
      <c r="A51">
        <f t="shared" si="19"/>
        <v>58</v>
      </c>
      <c r="B51" t="s">
        <v>87</v>
      </c>
      <c r="C51" t="s">
        <v>216</v>
      </c>
      <c r="D51" t="s">
        <v>49</v>
      </c>
      <c r="E51" s="1">
        <v>22</v>
      </c>
      <c r="F51" s="6">
        <v>32</v>
      </c>
      <c r="G51" s="7">
        <f t="shared" si="11"/>
        <v>704</v>
      </c>
      <c r="H51" s="6">
        <f t="shared" si="12"/>
        <v>2</v>
      </c>
      <c r="I51" s="7">
        <f t="shared" si="13"/>
        <v>22</v>
      </c>
      <c r="J51" s="7">
        <f>G51+I51</f>
        <v>726</v>
      </c>
      <c r="K51" s="8">
        <v>32</v>
      </c>
      <c r="L51" s="9">
        <f>E51*K51</f>
        <v>704</v>
      </c>
      <c r="M51" s="8">
        <f t="shared" si="14"/>
        <v>2</v>
      </c>
      <c r="N51" s="9">
        <f>(0.5*E51)*M51</f>
        <v>22</v>
      </c>
      <c r="O51" s="9">
        <f>L51+N51</f>
        <v>726</v>
      </c>
      <c r="P51" s="4">
        <v>34</v>
      </c>
      <c r="Q51" s="10">
        <f>E51*P51</f>
        <v>748</v>
      </c>
      <c r="R51" s="4">
        <f t="shared" si="15"/>
        <v>4</v>
      </c>
      <c r="S51" s="10">
        <f>(0.5*E51)*R51</f>
        <v>44</v>
      </c>
      <c r="T51" s="10">
        <f t="shared" si="16"/>
        <v>792</v>
      </c>
      <c r="U51" s="5">
        <v>27</v>
      </c>
      <c r="V51" s="11">
        <f>U51*E51</f>
        <v>594</v>
      </c>
      <c r="W51" s="5">
        <f t="shared" si="17"/>
        <v>0</v>
      </c>
      <c r="X51" s="11">
        <f>(0.5*E51)*W51</f>
        <v>0</v>
      </c>
      <c r="Y51" s="11">
        <f t="shared" si="18"/>
        <v>594</v>
      </c>
      <c r="Z51" s="1">
        <f>J51+O51+T51+Y51</f>
        <v>2838</v>
      </c>
      <c r="AA51" s="1">
        <f t="shared" si="9"/>
        <v>198.66000000000003</v>
      </c>
      <c r="AB51" s="1">
        <f t="shared" si="10"/>
        <v>2639.34</v>
      </c>
    </row>
    <row r="52" spans="1:34">
      <c r="A52">
        <f t="shared" si="19"/>
        <v>59</v>
      </c>
      <c r="B52" t="s">
        <v>54</v>
      </c>
      <c r="C52" t="s">
        <v>180</v>
      </c>
      <c r="D52" t="s">
        <v>50</v>
      </c>
      <c r="E52" s="1">
        <v>21</v>
      </c>
      <c r="F52" s="6">
        <v>33</v>
      </c>
      <c r="G52" s="7">
        <f t="shared" si="11"/>
        <v>693</v>
      </c>
      <c r="H52" s="6">
        <f t="shared" si="12"/>
        <v>3</v>
      </c>
      <c r="I52" s="7">
        <f t="shared" si="13"/>
        <v>31.5</v>
      </c>
      <c r="J52" s="7">
        <f>G52+I52</f>
        <v>724.5</v>
      </c>
      <c r="K52" s="8">
        <v>38</v>
      </c>
      <c r="L52" s="9">
        <f>E52*K52</f>
        <v>798</v>
      </c>
      <c r="M52" s="8">
        <f t="shared" si="14"/>
        <v>8</v>
      </c>
      <c r="N52" s="9">
        <f>(0.5*E52)*M52</f>
        <v>84</v>
      </c>
      <c r="O52" s="9">
        <f>L52+N52</f>
        <v>882</v>
      </c>
      <c r="P52" s="4">
        <v>24</v>
      </c>
      <c r="Q52" s="10">
        <f>E52*P52</f>
        <v>504</v>
      </c>
      <c r="R52" s="4">
        <f t="shared" si="15"/>
        <v>0</v>
      </c>
      <c r="S52" s="10">
        <f>(0.5*E52)*R52</f>
        <v>0</v>
      </c>
      <c r="T52" s="10">
        <f t="shared" si="16"/>
        <v>504</v>
      </c>
      <c r="U52" s="5">
        <v>33</v>
      </c>
      <c r="V52" s="11">
        <f>U52*E52</f>
        <v>693</v>
      </c>
      <c r="W52" s="5">
        <f t="shared" si="17"/>
        <v>3</v>
      </c>
      <c r="X52" s="11">
        <f>(0.5*E52)*W52</f>
        <v>31.5</v>
      </c>
      <c r="Y52" s="11">
        <f t="shared" si="18"/>
        <v>724.5</v>
      </c>
      <c r="Z52" s="1">
        <f>J52+O52+T52+Y52</f>
        <v>2835</v>
      </c>
      <c r="AA52" s="1">
        <f t="shared" si="9"/>
        <v>198.45000000000002</v>
      </c>
      <c r="AB52" s="1">
        <f t="shared" si="10"/>
        <v>2636.55</v>
      </c>
    </row>
    <row r="53" spans="1:34">
      <c r="A53">
        <v>16</v>
      </c>
      <c r="B53" t="s">
        <v>102</v>
      </c>
      <c r="C53" t="s">
        <v>48</v>
      </c>
      <c r="D53" t="s">
        <v>49</v>
      </c>
      <c r="E53" s="1">
        <v>19</v>
      </c>
      <c r="F53" s="6">
        <v>30</v>
      </c>
      <c r="G53" s="7">
        <f t="shared" si="11"/>
        <v>570</v>
      </c>
      <c r="H53" s="6">
        <f t="shared" si="12"/>
        <v>0</v>
      </c>
      <c r="I53" s="7">
        <f t="shared" si="13"/>
        <v>0</v>
      </c>
      <c r="J53" s="7">
        <f>G53+I53</f>
        <v>570</v>
      </c>
      <c r="K53" s="8">
        <v>34</v>
      </c>
      <c r="L53" s="9">
        <f>E53*K53</f>
        <v>646</v>
      </c>
      <c r="M53" s="8">
        <f t="shared" si="14"/>
        <v>4</v>
      </c>
      <c r="N53" s="9">
        <f>(0.5*E53)*M53</f>
        <v>38</v>
      </c>
      <c r="O53" s="9">
        <f>L53+N53</f>
        <v>684</v>
      </c>
      <c r="P53" s="4">
        <v>39</v>
      </c>
      <c r="Q53" s="10">
        <f>E53*P53</f>
        <v>741</v>
      </c>
      <c r="R53" s="4">
        <f t="shared" si="15"/>
        <v>9</v>
      </c>
      <c r="S53" s="10">
        <f>(0.5*E53)*R53</f>
        <v>85.5</v>
      </c>
      <c r="T53" s="10">
        <f t="shared" si="16"/>
        <v>826.5</v>
      </c>
      <c r="U53" s="5">
        <v>36</v>
      </c>
      <c r="V53" s="11">
        <f>U53*E53</f>
        <v>684</v>
      </c>
      <c r="W53" s="5">
        <f t="shared" si="17"/>
        <v>6</v>
      </c>
      <c r="X53" s="11">
        <f>(0.5*E53)*W53</f>
        <v>57</v>
      </c>
      <c r="Y53" s="11">
        <f t="shared" si="18"/>
        <v>741</v>
      </c>
      <c r="Z53" s="1">
        <f>J53+O53+T53+Y53</f>
        <v>2821.5</v>
      </c>
      <c r="AA53" s="1">
        <f t="shared" si="9"/>
        <v>197.50500000000002</v>
      </c>
      <c r="AB53" s="1">
        <f t="shared" si="10"/>
        <v>2623.9949999999999</v>
      </c>
    </row>
    <row r="54" spans="1:34">
      <c r="A54">
        <f>A53+1</f>
        <v>17</v>
      </c>
      <c r="B54" t="s">
        <v>139</v>
      </c>
      <c r="C54" t="s">
        <v>263</v>
      </c>
      <c r="D54" t="s">
        <v>49</v>
      </c>
      <c r="E54" s="1">
        <v>24</v>
      </c>
      <c r="F54" s="6">
        <v>32</v>
      </c>
      <c r="G54" s="7">
        <f t="shared" si="11"/>
        <v>768</v>
      </c>
      <c r="H54" s="6">
        <f t="shared" si="12"/>
        <v>2</v>
      </c>
      <c r="I54" s="7">
        <f t="shared" si="13"/>
        <v>24</v>
      </c>
      <c r="J54" s="7">
        <f>G54+I54</f>
        <v>792</v>
      </c>
      <c r="K54" s="8">
        <v>22</v>
      </c>
      <c r="L54" s="9">
        <f>E54*K54</f>
        <v>528</v>
      </c>
      <c r="M54" s="8">
        <f t="shared" si="14"/>
        <v>0</v>
      </c>
      <c r="N54" s="9">
        <f>(0.5*E54)*M54</f>
        <v>0</v>
      </c>
      <c r="O54" s="9">
        <f>L54+N54</f>
        <v>528</v>
      </c>
      <c r="P54" s="4">
        <v>38</v>
      </c>
      <c r="Q54" s="10">
        <f>E54*P54</f>
        <v>912</v>
      </c>
      <c r="R54" s="4">
        <f t="shared" si="15"/>
        <v>8</v>
      </c>
      <c r="S54" s="10">
        <f>(0.5*E54)*R54</f>
        <v>96</v>
      </c>
      <c r="T54" s="10">
        <f t="shared" si="16"/>
        <v>1008</v>
      </c>
      <c r="U54" s="5">
        <v>19</v>
      </c>
      <c r="V54" s="11">
        <f>U54*E54</f>
        <v>456</v>
      </c>
      <c r="W54" s="5">
        <f t="shared" si="17"/>
        <v>0</v>
      </c>
      <c r="X54" s="11">
        <f>(0.5*E54)*W54</f>
        <v>0</v>
      </c>
      <c r="Y54" s="11">
        <f t="shared" si="18"/>
        <v>456</v>
      </c>
      <c r="Z54" s="1">
        <f>J54+O54+T54+Y54</f>
        <v>2784</v>
      </c>
      <c r="AA54" s="1">
        <f t="shared" si="9"/>
        <v>194.88000000000002</v>
      </c>
      <c r="AB54" s="1">
        <f t="shared" si="10"/>
        <v>2589.12</v>
      </c>
    </row>
    <row r="55" spans="1:34">
      <c r="A55">
        <v>106</v>
      </c>
      <c r="B55" t="s">
        <v>70</v>
      </c>
      <c r="C55" t="s">
        <v>32</v>
      </c>
      <c r="D55" t="s">
        <v>50</v>
      </c>
      <c r="E55" s="1">
        <v>23</v>
      </c>
      <c r="F55" s="6">
        <v>23</v>
      </c>
      <c r="G55" s="7">
        <f t="shared" si="11"/>
        <v>529</v>
      </c>
      <c r="H55" s="6">
        <f t="shared" si="12"/>
        <v>0</v>
      </c>
      <c r="I55" s="7">
        <f t="shared" si="13"/>
        <v>0</v>
      </c>
      <c r="J55" s="7">
        <f>G55+I55</f>
        <v>529</v>
      </c>
      <c r="K55" s="8">
        <v>39</v>
      </c>
      <c r="L55" s="9">
        <f>E55*K55</f>
        <v>897</v>
      </c>
      <c r="M55" s="8">
        <f t="shared" si="14"/>
        <v>9</v>
      </c>
      <c r="N55" s="9">
        <f>(0.5*E55)*M55</f>
        <v>103.5</v>
      </c>
      <c r="O55" s="9">
        <f>L55+N55</f>
        <v>1000.5</v>
      </c>
      <c r="P55" s="4">
        <v>31</v>
      </c>
      <c r="Q55" s="10">
        <f>E55*P55</f>
        <v>713</v>
      </c>
      <c r="R55" s="4">
        <f t="shared" si="15"/>
        <v>1</v>
      </c>
      <c r="S55" s="10">
        <f>(0.5*E55)*R55</f>
        <v>11.5</v>
      </c>
      <c r="T55" s="10">
        <f t="shared" si="16"/>
        <v>724.5</v>
      </c>
      <c r="U55" s="5">
        <v>23</v>
      </c>
      <c r="V55" s="11">
        <f>U55*E55</f>
        <v>529</v>
      </c>
      <c r="W55" s="5">
        <f t="shared" si="17"/>
        <v>0</v>
      </c>
      <c r="X55" s="11">
        <f>(0.5*E55)*W55</f>
        <v>0</v>
      </c>
      <c r="Y55" s="11">
        <f t="shared" si="18"/>
        <v>529</v>
      </c>
      <c r="Z55" s="1">
        <f>J55+O55+T55+Y55</f>
        <v>2783</v>
      </c>
      <c r="AA55" s="1">
        <f t="shared" si="9"/>
        <v>194.81000000000003</v>
      </c>
      <c r="AB55" s="1">
        <f t="shared" si="10"/>
        <v>2588.19</v>
      </c>
    </row>
    <row r="56" spans="1:34">
      <c r="A56">
        <f>A55+1</f>
        <v>107</v>
      </c>
      <c r="B56" t="s">
        <v>106</v>
      </c>
      <c r="C56" t="s">
        <v>235</v>
      </c>
      <c r="D56" t="s">
        <v>50</v>
      </c>
      <c r="E56" s="1">
        <v>23</v>
      </c>
      <c r="F56" s="6">
        <v>29</v>
      </c>
      <c r="G56" s="7">
        <f t="shared" si="11"/>
        <v>667</v>
      </c>
      <c r="H56" s="6">
        <f t="shared" si="12"/>
        <v>0</v>
      </c>
      <c r="I56" s="7">
        <f t="shared" si="13"/>
        <v>0</v>
      </c>
      <c r="J56" s="7">
        <f>G56+I56</f>
        <v>667</v>
      </c>
      <c r="K56" s="8">
        <v>25</v>
      </c>
      <c r="L56" s="9">
        <f>E56*K56</f>
        <v>575</v>
      </c>
      <c r="M56" s="8">
        <f t="shared" si="14"/>
        <v>0</v>
      </c>
      <c r="N56" s="9">
        <f>(0.5*E56)*M56</f>
        <v>0</v>
      </c>
      <c r="O56" s="9">
        <f>L56+N56</f>
        <v>575</v>
      </c>
      <c r="P56" s="4">
        <v>23</v>
      </c>
      <c r="Q56" s="10">
        <f>E56*P56</f>
        <v>529</v>
      </c>
      <c r="R56" s="4">
        <f t="shared" si="15"/>
        <v>0</v>
      </c>
      <c r="S56" s="10">
        <f>(0.5*E56)*R56</f>
        <v>0</v>
      </c>
      <c r="T56" s="10">
        <f t="shared" si="16"/>
        <v>529</v>
      </c>
      <c r="U56" s="5">
        <v>39</v>
      </c>
      <c r="V56" s="11">
        <f>U56*E56</f>
        <v>897</v>
      </c>
      <c r="W56" s="5">
        <f t="shared" si="17"/>
        <v>9</v>
      </c>
      <c r="X56" s="11">
        <f>(0.5*E56)*W56</f>
        <v>103.5</v>
      </c>
      <c r="Y56" s="11">
        <f t="shared" si="18"/>
        <v>1000.5</v>
      </c>
      <c r="Z56" s="1">
        <f>J56+O56+T56+Y56</f>
        <v>2771.5</v>
      </c>
      <c r="AA56" s="1">
        <f t="shared" si="9"/>
        <v>194.00500000000002</v>
      </c>
      <c r="AB56" s="1">
        <f t="shared" si="10"/>
        <v>2577.4949999999999</v>
      </c>
    </row>
    <row r="57" spans="1:34">
      <c r="A57">
        <f>A56+1</f>
        <v>108</v>
      </c>
      <c r="B57" t="s">
        <v>1</v>
      </c>
      <c r="C57" t="s">
        <v>22</v>
      </c>
      <c r="D57" t="s">
        <v>50</v>
      </c>
      <c r="E57" s="1">
        <v>19</v>
      </c>
      <c r="F57" s="6">
        <v>32</v>
      </c>
      <c r="G57" s="7">
        <f t="shared" si="11"/>
        <v>608</v>
      </c>
      <c r="H57" s="6">
        <f t="shared" si="12"/>
        <v>2</v>
      </c>
      <c r="I57" s="7">
        <f t="shared" si="13"/>
        <v>19</v>
      </c>
      <c r="J57" s="7">
        <f>G57+I57</f>
        <v>627</v>
      </c>
      <c r="K57" s="8">
        <v>35</v>
      </c>
      <c r="L57" s="9">
        <f>E57*K57</f>
        <v>665</v>
      </c>
      <c r="M57" s="8">
        <f t="shared" si="14"/>
        <v>5</v>
      </c>
      <c r="N57" s="9">
        <f>(0.5*E57)*M57</f>
        <v>47.5</v>
      </c>
      <c r="O57" s="9">
        <f>L57+N57</f>
        <v>712.5</v>
      </c>
      <c r="P57" s="4">
        <v>36</v>
      </c>
      <c r="Q57" s="10">
        <f>E57*P57</f>
        <v>684</v>
      </c>
      <c r="R57" s="4">
        <f t="shared" si="15"/>
        <v>6</v>
      </c>
      <c r="S57" s="10">
        <f>(0.5*E57)*R57</f>
        <v>57</v>
      </c>
      <c r="T57" s="10">
        <f t="shared" si="16"/>
        <v>741</v>
      </c>
      <c r="U57" s="5">
        <v>34</v>
      </c>
      <c r="V57" s="11">
        <f>U57*E57</f>
        <v>646</v>
      </c>
      <c r="W57" s="5">
        <f t="shared" si="17"/>
        <v>4</v>
      </c>
      <c r="X57" s="11">
        <f>(0.5*E57)*W57</f>
        <v>38</v>
      </c>
      <c r="Y57" s="11">
        <f t="shared" si="18"/>
        <v>684</v>
      </c>
      <c r="Z57" s="1">
        <f>J57+O57+T57+Y57</f>
        <v>2764.5</v>
      </c>
      <c r="AA57" s="1">
        <f t="shared" si="9"/>
        <v>193.51500000000001</v>
      </c>
      <c r="AB57" s="1">
        <f t="shared" si="10"/>
        <v>2570.9850000000001</v>
      </c>
    </row>
    <row r="58" spans="1:34">
      <c r="A58">
        <v>9</v>
      </c>
      <c r="B58" t="s">
        <v>115</v>
      </c>
      <c r="C58" t="s">
        <v>43</v>
      </c>
      <c r="D58" t="s">
        <v>50</v>
      </c>
      <c r="E58" s="1">
        <v>24</v>
      </c>
      <c r="F58" s="6">
        <v>22</v>
      </c>
      <c r="G58" s="7">
        <f t="shared" si="11"/>
        <v>528</v>
      </c>
      <c r="H58" s="6">
        <f t="shared" si="12"/>
        <v>0</v>
      </c>
      <c r="I58" s="7">
        <f t="shared" si="13"/>
        <v>0</v>
      </c>
      <c r="J58" s="7">
        <f>G58+I58</f>
        <v>528</v>
      </c>
      <c r="K58" s="8">
        <v>35</v>
      </c>
      <c r="L58" s="9">
        <f>E58*K58</f>
        <v>840</v>
      </c>
      <c r="M58" s="8">
        <f t="shared" si="14"/>
        <v>5</v>
      </c>
      <c r="N58" s="9">
        <f>(0.5*E58)*M58</f>
        <v>60</v>
      </c>
      <c r="O58" s="9">
        <f>L58+N58</f>
        <v>900</v>
      </c>
      <c r="P58" s="4">
        <v>34</v>
      </c>
      <c r="Q58" s="10">
        <f>E58*P58</f>
        <v>816</v>
      </c>
      <c r="R58" s="4">
        <f t="shared" si="15"/>
        <v>4</v>
      </c>
      <c r="S58" s="10">
        <f>(0.5*E58)*R58</f>
        <v>48</v>
      </c>
      <c r="T58" s="10">
        <f t="shared" si="16"/>
        <v>864</v>
      </c>
      <c r="U58" s="5">
        <v>19</v>
      </c>
      <c r="V58" s="11">
        <f>U58*E58</f>
        <v>456</v>
      </c>
      <c r="W58" s="5">
        <f t="shared" si="17"/>
        <v>0</v>
      </c>
      <c r="X58" s="11">
        <f>(0.5*E58)*W58</f>
        <v>0</v>
      </c>
      <c r="Y58" s="11">
        <f t="shared" si="18"/>
        <v>456</v>
      </c>
      <c r="Z58" s="1">
        <f>J58+O58+T58+Y58</f>
        <v>2748</v>
      </c>
      <c r="AA58" s="1">
        <f t="shared" si="9"/>
        <v>192.36</v>
      </c>
      <c r="AB58" s="1">
        <f t="shared" si="10"/>
        <v>2555.64</v>
      </c>
    </row>
    <row r="59" spans="1:34">
      <c r="A59">
        <f>A58+1</f>
        <v>10</v>
      </c>
      <c r="B59" t="s">
        <v>159</v>
      </c>
      <c r="C59" t="s">
        <v>280</v>
      </c>
      <c r="D59" t="s">
        <v>49</v>
      </c>
      <c r="E59" s="1">
        <v>22</v>
      </c>
      <c r="F59" s="6">
        <v>34</v>
      </c>
      <c r="G59" s="7">
        <f t="shared" si="11"/>
        <v>748</v>
      </c>
      <c r="H59" s="6">
        <f t="shared" si="12"/>
        <v>4</v>
      </c>
      <c r="I59" s="7">
        <f t="shared" si="13"/>
        <v>44</v>
      </c>
      <c r="J59" s="7">
        <f>G59+I59</f>
        <v>792</v>
      </c>
      <c r="K59" s="8">
        <v>20</v>
      </c>
      <c r="L59" s="9">
        <f>E59*K59</f>
        <v>440</v>
      </c>
      <c r="M59" s="8">
        <f t="shared" si="14"/>
        <v>0</v>
      </c>
      <c r="N59" s="9">
        <f>(0.5*E59)*M59</f>
        <v>0</v>
      </c>
      <c r="O59" s="9">
        <f>L59+N59</f>
        <v>440</v>
      </c>
      <c r="P59" s="4">
        <v>36</v>
      </c>
      <c r="Q59" s="10">
        <f>E59*P59</f>
        <v>792</v>
      </c>
      <c r="R59" s="4">
        <f t="shared" si="15"/>
        <v>6</v>
      </c>
      <c r="S59" s="10">
        <f>(0.5*E59)*R59</f>
        <v>66</v>
      </c>
      <c r="T59" s="10">
        <f t="shared" si="16"/>
        <v>858</v>
      </c>
      <c r="U59" s="5">
        <v>29</v>
      </c>
      <c r="V59" s="11">
        <f>U59*E59</f>
        <v>638</v>
      </c>
      <c r="W59" s="5">
        <f t="shared" si="17"/>
        <v>0</v>
      </c>
      <c r="X59" s="11">
        <f>(0.5*E59)*W59</f>
        <v>0</v>
      </c>
      <c r="Y59" s="11">
        <f t="shared" si="18"/>
        <v>638</v>
      </c>
      <c r="Z59" s="1">
        <f>J59+O59+T59+Y59</f>
        <v>2728</v>
      </c>
      <c r="AA59" s="1">
        <f t="shared" si="9"/>
        <v>190.96</v>
      </c>
      <c r="AB59" s="1">
        <f t="shared" si="10"/>
        <v>2537.04</v>
      </c>
    </row>
    <row r="60" spans="1:34">
      <c r="A60">
        <f>A59+1</f>
        <v>11</v>
      </c>
      <c r="B60" t="s">
        <v>78</v>
      </c>
      <c r="C60" t="s">
        <v>206</v>
      </c>
      <c r="D60" t="s">
        <v>50</v>
      </c>
      <c r="E60" s="1">
        <v>21</v>
      </c>
      <c r="F60" s="6">
        <v>28</v>
      </c>
      <c r="G60" s="7">
        <f t="shared" si="11"/>
        <v>588</v>
      </c>
      <c r="H60" s="6">
        <f t="shared" si="12"/>
        <v>0</v>
      </c>
      <c r="I60" s="7">
        <f t="shared" si="13"/>
        <v>0</v>
      </c>
      <c r="J60" s="7">
        <f>G60+I60</f>
        <v>588</v>
      </c>
      <c r="K60" s="8">
        <v>29</v>
      </c>
      <c r="L60" s="9">
        <f>E60*K60</f>
        <v>609</v>
      </c>
      <c r="M60" s="8">
        <f t="shared" si="14"/>
        <v>0</v>
      </c>
      <c r="N60" s="9">
        <f>(0.5*E60)*M60</f>
        <v>0</v>
      </c>
      <c r="O60" s="9">
        <f>L60+N60</f>
        <v>609</v>
      </c>
      <c r="P60" s="4">
        <v>37</v>
      </c>
      <c r="Q60" s="10">
        <f>E60*P60</f>
        <v>777</v>
      </c>
      <c r="R60" s="4">
        <f t="shared" si="15"/>
        <v>7</v>
      </c>
      <c r="S60" s="10">
        <f>(0.5*E60)*R60</f>
        <v>73.5</v>
      </c>
      <c r="T60" s="10">
        <f t="shared" si="16"/>
        <v>850.5</v>
      </c>
      <c r="U60" s="5">
        <v>31</v>
      </c>
      <c r="V60" s="11">
        <f>U60*E60</f>
        <v>651</v>
      </c>
      <c r="W60" s="5">
        <f t="shared" si="17"/>
        <v>1</v>
      </c>
      <c r="X60" s="11">
        <f>(0.5*E60)*W60</f>
        <v>10.5</v>
      </c>
      <c r="Y60" s="11">
        <f t="shared" si="18"/>
        <v>661.5</v>
      </c>
      <c r="Z60" s="1">
        <f>J60+O60+T60+Y60</f>
        <v>2709</v>
      </c>
      <c r="AA60" s="1">
        <f t="shared" si="9"/>
        <v>189.63000000000002</v>
      </c>
      <c r="AB60" s="1">
        <f t="shared" si="10"/>
        <v>2519.37</v>
      </c>
    </row>
    <row r="61" spans="1:34">
      <c r="A61">
        <v>22</v>
      </c>
      <c r="B61" t="s">
        <v>108</v>
      </c>
      <c r="C61" t="s">
        <v>239</v>
      </c>
      <c r="D61" t="s">
        <v>50</v>
      </c>
      <c r="E61" s="1">
        <v>26</v>
      </c>
      <c r="F61" s="6">
        <v>19</v>
      </c>
      <c r="G61" s="7">
        <f t="shared" si="11"/>
        <v>494</v>
      </c>
      <c r="H61" s="6">
        <f t="shared" si="12"/>
        <v>0</v>
      </c>
      <c r="I61" s="7">
        <f t="shared" si="13"/>
        <v>0</v>
      </c>
      <c r="J61" s="7">
        <f>G61+I61</f>
        <v>494</v>
      </c>
      <c r="K61" s="8">
        <v>23</v>
      </c>
      <c r="L61" s="9">
        <f>E61*K61</f>
        <v>598</v>
      </c>
      <c r="M61" s="8">
        <f t="shared" si="14"/>
        <v>0</v>
      </c>
      <c r="N61" s="9">
        <f>(0.5*E61)*M61</f>
        <v>0</v>
      </c>
      <c r="O61" s="9">
        <f>L61+N61</f>
        <v>598</v>
      </c>
      <c r="P61" s="4">
        <v>38</v>
      </c>
      <c r="Q61" s="10">
        <f>E61*P61</f>
        <v>988</v>
      </c>
      <c r="R61" s="4">
        <f t="shared" si="15"/>
        <v>8</v>
      </c>
      <c r="S61" s="10">
        <f>(0.5*E61)*R61</f>
        <v>104</v>
      </c>
      <c r="T61" s="10">
        <f t="shared" si="16"/>
        <v>1092</v>
      </c>
      <c r="U61" s="5">
        <v>20</v>
      </c>
      <c r="V61" s="11">
        <f>U61*E61</f>
        <v>520</v>
      </c>
      <c r="W61" s="5">
        <f t="shared" si="17"/>
        <v>0</v>
      </c>
      <c r="X61" s="11">
        <f>(0.5*E61)*W61</f>
        <v>0</v>
      </c>
      <c r="Y61" s="11">
        <f t="shared" si="18"/>
        <v>520</v>
      </c>
      <c r="Z61" s="1">
        <f>J61+O61+T61+Y61</f>
        <v>2704</v>
      </c>
      <c r="AA61" s="1">
        <f t="shared" si="9"/>
        <v>189.28000000000003</v>
      </c>
      <c r="AB61" s="1">
        <f t="shared" si="10"/>
        <v>2514.7199999999998</v>
      </c>
    </row>
    <row r="62" spans="1:34">
      <c r="A62">
        <f>A61+1</f>
        <v>23</v>
      </c>
      <c r="B62" t="s">
        <v>125</v>
      </c>
      <c r="C62" t="s">
        <v>2</v>
      </c>
      <c r="D62" t="s">
        <v>50</v>
      </c>
      <c r="E62" s="1">
        <v>23</v>
      </c>
      <c r="F62" s="6">
        <v>37</v>
      </c>
      <c r="G62" s="7">
        <f t="shared" si="11"/>
        <v>851</v>
      </c>
      <c r="H62" s="6">
        <f t="shared" si="12"/>
        <v>7</v>
      </c>
      <c r="I62" s="7">
        <f t="shared" si="13"/>
        <v>80.5</v>
      </c>
      <c r="J62" s="7">
        <f>G62+I62</f>
        <v>931.5</v>
      </c>
      <c r="K62" s="8">
        <v>30</v>
      </c>
      <c r="L62" s="9">
        <f>E62*K62</f>
        <v>690</v>
      </c>
      <c r="M62" s="8">
        <f t="shared" si="14"/>
        <v>0</v>
      </c>
      <c r="N62" s="9">
        <f>(0.5*E62)*M62</f>
        <v>0</v>
      </c>
      <c r="O62" s="9">
        <f>L62+N62</f>
        <v>690</v>
      </c>
      <c r="P62" s="4">
        <v>24</v>
      </c>
      <c r="Q62" s="10">
        <f>E62*P62</f>
        <v>552</v>
      </c>
      <c r="R62" s="4">
        <f t="shared" si="15"/>
        <v>0</v>
      </c>
      <c r="S62" s="10">
        <f>(0.5*E62)*R62</f>
        <v>0</v>
      </c>
      <c r="T62" s="10">
        <f t="shared" si="16"/>
        <v>552</v>
      </c>
      <c r="U62" s="5">
        <v>22</v>
      </c>
      <c r="V62" s="11">
        <f>U62*E62</f>
        <v>506</v>
      </c>
      <c r="W62" s="5">
        <f t="shared" si="17"/>
        <v>0</v>
      </c>
      <c r="X62" s="11">
        <f>(0.5*E62)*W62</f>
        <v>0</v>
      </c>
      <c r="Y62" s="11">
        <f t="shared" si="18"/>
        <v>506</v>
      </c>
      <c r="Z62" s="1">
        <f>J62+O62+T62+Y62</f>
        <v>2679.5</v>
      </c>
      <c r="AA62" s="1">
        <f t="shared" si="9"/>
        <v>187.56500000000003</v>
      </c>
      <c r="AB62" s="1">
        <f t="shared" si="10"/>
        <v>2491.9349999999999</v>
      </c>
    </row>
    <row r="63" spans="1:34">
      <c r="A63">
        <f>A62+1</f>
        <v>24</v>
      </c>
      <c r="B63" t="s">
        <v>163</v>
      </c>
      <c r="C63" t="s">
        <v>197</v>
      </c>
      <c r="D63" t="s">
        <v>49</v>
      </c>
      <c r="E63" s="1">
        <v>23</v>
      </c>
      <c r="F63" s="6">
        <v>30</v>
      </c>
      <c r="G63" s="7">
        <f t="shared" si="11"/>
        <v>690</v>
      </c>
      <c r="H63" s="6">
        <f t="shared" si="12"/>
        <v>0</v>
      </c>
      <c r="I63" s="7">
        <f t="shared" si="13"/>
        <v>0</v>
      </c>
      <c r="J63" s="7">
        <f>G63+I63</f>
        <v>690</v>
      </c>
      <c r="K63" s="8">
        <v>29</v>
      </c>
      <c r="L63" s="9">
        <f>E63*K63</f>
        <v>667</v>
      </c>
      <c r="M63" s="8">
        <f t="shared" si="14"/>
        <v>0</v>
      </c>
      <c r="N63" s="9">
        <f>(0.5*E63)*M63</f>
        <v>0</v>
      </c>
      <c r="O63" s="9">
        <f>L63+N63</f>
        <v>667</v>
      </c>
      <c r="P63" s="4">
        <v>33</v>
      </c>
      <c r="Q63" s="10">
        <f>E63*P63</f>
        <v>759</v>
      </c>
      <c r="R63" s="4">
        <f t="shared" si="15"/>
        <v>3</v>
      </c>
      <c r="S63" s="10">
        <f>(0.5*E63)*R63</f>
        <v>34.5</v>
      </c>
      <c r="T63" s="10">
        <f t="shared" si="16"/>
        <v>793.5</v>
      </c>
      <c r="U63" s="5">
        <v>23</v>
      </c>
      <c r="V63" s="11">
        <f>U63*E63</f>
        <v>529</v>
      </c>
      <c r="W63" s="5">
        <f t="shared" si="17"/>
        <v>0</v>
      </c>
      <c r="X63" s="11">
        <f>(0.5*E63)*W63</f>
        <v>0</v>
      </c>
      <c r="Y63" s="11">
        <f t="shared" si="18"/>
        <v>529</v>
      </c>
      <c r="Z63" s="1">
        <f>J63+O63+T63+Y63</f>
        <v>2679.5</v>
      </c>
      <c r="AA63" s="1">
        <f t="shared" si="9"/>
        <v>187.56500000000003</v>
      </c>
      <c r="AB63" s="1">
        <f t="shared" si="10"/>
        <v>2491.9349999999999</v>
      </c>
    </row>
    <row r="64" spans="1:34">
      <c r="A64">
        <f>A63+1</f>
        <v>25</v>
      </c>
      <c r="B64" t="s">
        <v>164</v>
      </c>
      <c r="C64" t="s">
        <v>284</v>
      </c>
      <c r="D64" t="s">
        <v>50</v>
      </c>
      <c r="E64" s="1">
        <v>21</v>
      </c>
      <c r="F64" s="6">
        <v>38</v>
      </c>
      <c r="G64" s="7">
        <f t="shared" si="11"/>
        <v>798</v>
      </c>
      <c r="H64" s="6">
        <f t="shared" si="12"/>
        <v>8</v>
      </c>
      <c r="I64" s="7">
        <f t="shared" si="13"/>
        <v>84</v>
      </c>
      <c r="J64" s="7">
        <f>G64+I64</f>
        <v>882</v>
      </c>
      <c r="K64" s="8">
        <v>24</v>
      </c>
      <c r="L64" s="9">
        <f>E64*K64</f>
        <v>504</v>
      </c>
      <c r="M64" s="8">
        <f t="shared" si="14"/>
        <v>0</v>
      </c>
      <c r="N64" s="9">
        <f>(0.5*E64)*M64</f>
        <v>0</v>
      </c>
      <c r="O64" s="9">
        <f>L64+N64</f>
        <v>504</v>
      </c>
      <c r="P64" s="4">
        <v>33</v>
      </c>
      <c r="Q64" s="10">
        <f>E64*P64</f>
        <v>693</v>
      </c>
      <c r="R64" s="4">
        <f t="shared" si="15"/>
        <v>3</v>
      </c>
      <c r="S64" s="10">
        <f>(0.5*E64)*R64</f>
        <v>31.5</v>
      </c>
      <c r="T64" s="10">
        <f t="shared" si="16"/>
        <v>724.5</v>
      </c>
      <c r="U64" s="5">
        <v>27</v>
      </c>
      <c r="V64" s="11">
        <f>U64*E64</f>
        <v>567</v>
      </c>
      <c r="W64" s="5">
        <f t="shared" si="17"/>
        <v>0</v>
      </c>
      <c r="X64" s="11">
        <f>(0.5*E64)*W64</f>
        <v>0</v>
      </c>
      <c r="Y64" s="11">
        <f t="shared" si="18"/>
        <v>567</v>
      </c>
      <c r="Z64" s="1">
        <f>J64+O64+T64+Y64</f>
        <v>2677.5</v>
      </c>
      <c r="AA64" s="1">
        <f t="shared" si="9"/>
        <v>187.42500000000001</v>
      </c>
      <c r="AB64" s="1">
        <f t="shared" si="10"/>
        <v>2490.0749999999998</v>
      </c>
    </row>
    <row r="65" spans="1:28">
      <c r="A65">
        <v>71</v>
      </c>
      <c r="B65" t="s">
        <v>121</v>
      </c>
      <c r="C65" t="s">
        <v>198</v>
      </c>
      <c r="D65" t="s">
        <v>50</v>
      </c>
      <c r="E65" s="1">
        <v>25</v>
      </c>
      <c r="F65" s="6">
        <v>29</v>
      </c>
      <c r="G65" s="7">
        <f t="shared" si="11"/>
        <v>725</v>
      </c>
      <c r="H65" s="6">
        <f t="shared" si="12"/>
        <v>0</v>
      </c>
      <c r="I65" s="7">
        <f t="shared" si="13"/>
        <v>0</v>
      </c>
      <c r="J65" s="7">
        <f>G65+I65</f>
        <v>725</v>
      </c>
      <c r="K65" s="8">
        <v>19</v>
      </c>
      <c r="L65" s="9">
        <f>E65*K65</f>
        <v>475</v>
      </c>
      <c r="M65" s="8">
        <f t="shared" si="14"/>
        <v>0</v>
      </c>
      <c r="N65" s="9">
        <f>(0.5*E65)*M65</f>
        <v>0</v>
      </c>
      <c r="O65" s="9">
        <f>L65+N65</f>
        <v>475</v>
      </c>
      <c r="P65" s="4">
        <v>29</v>
      </c>
      <c r="Q65" s="10">
        <f>E65*P65</f>
        <v>725</v>
      </c>
      <c r="R65" s="4">
        <f t="shared" si="15"/>
        <v>0</v>
      </c>
      <c r="S65" s="10">
        <f>(0.5*E65)*R65</f>
        <v>0</v>
      </c>
      <c r="T65" s="10">
        <f t="shared" si="16"/>
        <v>725</v>
      </c>
      <c r="U65" s="5">
        <v>30</v>
      </c>
      <c r="V65" s="11">
        <f>U65*E65</f>
        <v>750</v>
      </c>
      <c r="W65" s="5">
        <f t="shared" si="17"/>
        <v>0</v>
      </c>
      <c r="X65" s="11">
        <f>(0.5*E65)*W65</f>
        <v>0</v>
      </c>
      <c r="Y65" s="11">
        <f t="shared" si="18"/>
        <v>750</v>
      </c>
      <c r="Z65" s="1">
        <f>J65+O65+T65+Y65</f>
        <v>2675</v>
      </c>
      <c r="AA65" s="1">
        <f t="shared" si="9"/>
        <v>187.25000000000003</v>
      </c>
      <c r="AB65" s="1">
        <f t="shared" si="10"/>
        <v>2487.75</v>
      </c>
    </row>
    <row r="66" spans="1:28">
      <c r="A66">
        <f>A65+1</f>
        <v>72</v>
      </c>
      <c r="B66" t="s">
        <v>152</v>
      </c>
      <c r="C66" t="s">
        <v>275</v>
      </c>
      <c r="D66" t="s">
        <v>49</v>
      </c>
      <c r="E66" s="1">
        <v>20</v>
      </c>
      <c r="F66" s="6">
        <v>40</v>
      </c>
      <c r="G66" s="7">
        <f t="shared" si="11"/>
        <v>800</v>
      </c>
      <c r="H66" s="6">
        <f t="shared" si="12"/>
        <v>10</v>
      </c>
      <c r="I66" s="7">
        <f t="shared" si="13"/>
        <v>100</v>
      </c>
      <c r="J66" s="7">
        <f>G66+I66</f>
        <v>900</v>
      </c>
      <c r="K66" s="8">
        <v>23</v>
      </c>
      <c r="L66" s="9">
        <f>E66*K66</f>
        <v>460</v>
      </c>
      <c r="M66" s="8">
        <f t="shared" si="14"/>
        <v>0</v>
      </c>
      <c r="N66" s="9">
        <f>(0.5*E66)*M66</f>
        <v>0</v>
      </c>
      <c r="O66" s="9">
        <f>L66+N66</f>
        <v>460</v>
      </c>
      <c r="P66" s="4">
        <v>35</v>
      </c>
      <c r="Q66" s="10">
        <f>E66*P66</f>
        <v>700</v>
      </c>
      <c r="R66" s="4">
        <f t="shared" si="15"/>
        <v>5</v>
      </c>
      <c r="S66" s="10">
        <f>(0.5*E66)*R66</f>
        <v>50</v>
      </c>
      <c r="T66" s="10">
        <f t="shared" si="16"/>
        <v>750</v>
      </c>
      <c r="U66" s="5">
        <v>28</v>
      </c>
      <c r="V66" s="11">
        <f>U66*E66</f>
        <v>560</v>
      </c>
      <c r="W66" s="5">
        <f t="shared" si="17"/>
        <v>0</v>
      </c>
      <c r="X66" s="11">
        <f>(0.5*E66)*W66</f>
        <v>0</v>
      </c>
      <c r="Y66" s="11">
        <f t="shared" si="18"/>
        <v>560</v>
      </c>
      <c r="Z66" s="1">
        <f>J66+O66+T66+Y66</f>
        <v>2670</v>
      </c>
      <c r="AA66" s="1">
        <f t="shared" si="9"/>
        <v>186.9</v>
      </c>
      <c r="AB66" s="1">
        <f t="shared" si="10"/>
        <v>2483.1</v>
      </c>
    </row>
    <row r="67" spans="1:28">
      <c r="A67">
        <f>A66+1</f>
        <v>73</v>
      </c>
      <c r="B67" t="s">
        <v>109</v>
      </c>
      <c r="C67" t="s">
        <v>45</v>
      </c>
      <c r="D67" t="s">
        <v>50</v>
      </c>
      <c r="E67" s="1">
        <v>18</v>
      </c>
      <c r="F67" s="6">
        <v>35</v>
      </c>
      <c r="G67" s="7">
        <f t="shared" si="11"/>
        <v>630</v>
      </c>
      <c r="H67" s="6">
        <f t="shared" si="12"/>
        <v>5</v>
      </c>
      <c r="I67" s="7">
        <f t="shared" si="13"/>
        <v>45</v>
      </c>
      <c r="J67" s="7">
        <f>G67+I67</f>
        <v>675</v>
      </c>
      <c r="K67" s="8">
        <v>28</v>
      </c>
      <c r="L67" s="9">
        <f>E67*K67</f>
        <v>504</v>
      </c>
      <c r="M67" s="8">
        <f t="shared" si="14"/>
        <v>0</v>
      </c>
      <c r="N67" s="9">
        <f>(0.5*E67)*M67</f>
        <v>0</v>
      </c>
      <c r="O67" s="9">
        <f>L67+N67</f>
        <v>504</v>
      </c>
      <c r="P67" s="4">
        <v>37</v>
      </c>
      <c r="Q67" s="10">
        <f>E67*P67</f>
        <v>666</v>
      </c>
      <c r="R67" s="4">
        <f t="shared" si="15"/>
        <v>7</v>
      </c>
      <c r="S67" s="10">
        <f>(0.5*E67)*R67</f>
        <v>63</v>
      </c>
      <c r="T67" s="10">
        <f t="shared" si="16"/>
        <v>729</v>
      </c>
      <c r="U67" s="5">
        <v>38</v>
      </c>
      <c r="V67" s="11">
        <f>U67*E67</f>
        <v>684</v>
      </c>
      <c r="W67" s="5">
        <f t="shared" si="17"/>
        <v>8</v>
      </c>
      <c r="X67" s="11">
        <f>(0.5*E67)*W67</f>
        <v>72</v>
      </c>
      <c r="Y67" s="11">
        <f t="shared" si="18"/>
        <v>756</v>
      </c>
      <c r="Z67" s="1">
        <f>J67+O67+T67+Y67</f>
        <v>2664</v>
      </c>
      <c r="AA67" s="1">
        <f t="shared" si="9"/>
        <v>186.48000000000002</v>
      </c>
      <c r="AB67" s="1">
        <f t="shared" si="10"/>
        <v>2477.52</v>
      </c>
    </row>
    <row r="68" spans="1:28">
      <c r="A68">
        <f>A67+1</f>
        <v>74</v>
      </c>
      <c r="B68" t="s">
        <v>65</v>
      </c>
      <c r="C68" t="s">
        <v>191</v>
      </c>
      <c r="D68" t="s">
        <v>50</v>
      </c>
      <c r="E68" s="1">
        <v>20</v>
      </c>
      <c r="F68" s="6">
        <v>30</v>
      </c>
      <c r="G68" s="7">
        <f t="shared" si="11"/>
        <v>600</v>
      </c>
      <c r="H68" s="6">
        <f t="shared" si="12"/>
        <v>0</v>
      </c>
      <c r="I68" s="7">
        <f t="shared" si="13"/>
        <v>0</v>
      </c>
      <c r="J68" s="7">
        <f>G68+I68</f>
        <v>600</v>
      </c>
      <c r="K68" s="8">
        <v>39</v>
      </c>
      <c r="L68" s="9">
        <f>E68*K68</f>
        <v>780</v>
      </c>
      <c r="M68" s="8">
        <f t="shared" si="14"/>
        <v>9</v>
      </c>
      <c r="N68" s="9">
        <f>(0.5*E68)*M68</f>
        <v>90</v>
      </c>
      <c r="O68" s="9">
        <f>L68+N68</f>
        <v>870</v>
      </c>
      <c r="P68" s="4">
        <v>25</v>
      </c>
      <c r="Q68" s="10">
        <f>E68*P68</f>
        <v>500</v>
      </c>
      <c r="R68" s="4">
        <f t="shared" si="15"/>
        <v>0</v>
      </c>
      <c r="S68" s="10">
        <f>(0.5*E68)*R68</f>
        <v>0</v>
      </c>
      <c r="T68" s="10">
        <f t="shared" si="16"/>
        <v>500</v>
      </c>
      <c r="U68" s="5">
        <v>33</v>
      </c>
      <c r="V68" s="11">
        <f>U68*E68</f>
        <v>660</v>
      </c>
      <c r="W68" s="5">
        <f t="shared" si="17"/>
        <v>3</v>
      </c>
      <c r="X68" s="11">
        <f>(0.5*E68)*W68</f>
        <v>30</v>
      </c>
      <c r="Y68" s="11">
        <f t="shared" si="18"/>
        <v>690</v>
      </c>
      <c r="Z68" s="1">
        <f>J68+O68+T68+Y68</f>
        <v>2660</v>
      </c>
      <c r="AA68" s="1">
        <f t="shared" si="9"/>
        <v>186.20000000000002</v>
      </c>
      <c r="AB68" s="1">
        <f t="shared" si="10"/>
        <v>2473.8000000000002</v>
      </c>
    </row>
    <row r="69" spans="1:28">
      <c r="A69">
        <v>26</v>
      </c>
      <c r="B69" t="s">
        <v>57</v>
      </c>
      <c r="C69" t="s">
        <v>183</v>
      </c>
      <c r="D69" t="s">
        <v>49</v>
      </c>
      <c r="E69" s="1">
        <v>20</v>
      </c>
      <c r="F69" s="6">
        <v>30</v>
      </c>
      <c r="G69" s="7">
        <f t="shared" si="11"/>
        <v>600</v>
      </c>
      <c r="H69" s="6">
        <f t="shared" si="12"/>
        <v>0</v>
      </c>
      <c r="I69" s="7">
        <f t="shared" si="13"/>
        <v>0</v>
      </c>
      <c r="J69" s="7">
        <f>G69+I69</f>
        <v>600</v>
      </c>
      <c r="K69" s="8">
        <v>31</v>
      </c>
      <c r="L69" s="9">
        <f>E69*K69</f>
        <v>620</v>
      </c>
      <c r="M69" s="8">
        <f t="shared" si="14"/>
        <v>1</v>
      </c>
      <c r="N69" s="9">
        <f>(0.5*E69)*M69</f>
        <v>10</v>
      </c>
      <c r="O69" s="9">
        <f>L69+N69</f>
        <v>630</v>
      </c>
      <c r="P69" s="4">
        <v>32</v>
      </c>
      <c r="Q69" s="10">
        <f>E69*P69</f>
        <v>640</v>
      </c>
      <c r="R69" s="4">
        <f t="shared" si="15"/>
        <v>2</v>
      </c>
      <c r="S69" s="10">
        <f>(0.5*E69)*R69</f>
        <v>20</v>
      </c>
      <c r="T69" s="10">
        <f t="shared" si="16"/>
        <v>660</v>
      </c>
      <c r="U69" s="5">
        <v>35</v>
      </c>
      <c r="V69" s="11">
        <f>U69*E69</f>
        <v>700</v>
      </c>
      <c r="W69" s="5">
        <f t="shared" si="17"/>
        <v>5</v>
      </c>
      <c r="X69" s="11">
        <f>(0.5*E69)*W69</f>
        <v>50</v>
      </c>
      <c r="Y69" s="11">
        <f t="shared" si="18"/>
        <v>750</v>
      </c>
      <c r="Z69" s="1">
        <f>J69+O69+T69+Y69</f>
        <v>2640</v>
      </c>
      <c r="AA69" s="1">
        <f t="shared" si="9"/>
        <v>184.8</v>
      </c>
      <c r="AB69" s="1">
        <f t="shared" si="10"/>
        <v>2455.1999999999998</v>
      </c>
    </row>
    <row r="70" spans="1:28">
      <c r="A70">
        <f>A69+1</f>
        <v>27</v>
      </c>
      <c r="B70" t="s">
        <v>152</v>
      </c>
      <c r="C70" t="s">
        <v>274</v>
      </c>
      <c r="D70" t="s">
        <v>49</v>
      </c>
      <c r="E70" s="1">
        <v>22</v>
      </c>
      <c r="F70" s="6">
        <v>30</v>
      </c>
      <c r="G70" s="7">
        <f t="shared" si="11"/>
        <v>660</v>
      </c>
      <c r="H70" s="6">
        <f t="shared" si="12"/>
        <v>0</v>
      </c>
      <c r="I70" s="7">
        <f t="shared" si="13"/>
        <v>0</v>
      </c>
      <c r="J70" s="7">
        <f>G70+I70</f>
        <v>660</v>
      </c>
      <c r="K70" s="8">
        <v>32</v>
      </c>
      <c r="L70" s="9">
        <f>E70*K70</f>
        <v>704</v>
      </c>
      <c r="M70" s="8">
        <f t="shared" si="14"/>
        <v>2</v>
      </c>
      <c r="N70" s="9">
        <f>(0.5*E70)*M70</f>
        <v>22</v>
      </c>
      <c r="O70" s="9">
        <f>L70+N70</f>
        <v>726</v>
      </c>
      <c r="P70" s="4">
        <v>28</v>
      </c>
      <c r="Q70" s="10">
        <f>E70*P70</f>
        <v>616</v>
      </c>
      <c r="R70" s="4">
        <f t="shared" si="15"/>
        <v>0</v>
      </c>
      <c r="S70" s="10">
        <f>(0.5*E70)*R70</f>
        <v>0</v>
      </c>
      <c r="T70" s="10">
        <f t="shared" si="16"/>
        <v>616</v>
      </c>
      <c r="U70" s="5">
        <v>29</v>
      </c>
      <c r="V70" s="11">
        <f>U70*E70</f>
        <v>638</v>
      </c>
      <c r="W70" s="5">
        <f t="shared" si="17"/>
        <v>0</v>
      </c>
      <c r="X70" s="11">
        <f>(0.5*E70)*W70</f>
        <v>0</v>
      </c>
      <c r="Y70" s="11">
        <f t="shared" si="18"/>
        <v>638</v>
      </c>
      <c r="Z70" s="1">
        <f>J70+O70+T70+Y70</f>
        <v>2640</v>
      </c>
      <c r="AA70" s="1">
        <f t="shared" si="9"/>
        <v>184.8</v>
      </c>
      <c r="AB70" s="1">
        <f t="shared" si="10"/>
        <v>2455.1999999999998</v>
      </c>
    </row>
    <row r="71" spans="1:28">
      <c r="A71">
        <v>88</v>
      </c>
      <c r="B71" t="s">
        <v>55</v>
      </c>
      <c r="C71" t="s">
        <v>181</v>
      </c>
      <c r="D71" t="s">
        <v>49</v>
      </c>
      <c r="E71" s="1">
        <v>20</v>
      </c>
      <c r="F71" s="6">
        <v>33</v>
      </c>
      <c r="G71" s="7">
        <f t="shared" si="11"/>
        <v>660</v>
      </c>
      <c r="H71" s="6">
        <f t="shared" si="12"/>
        <v>3</v>
      </c>
      <c r="I71" s="7">
        <f t="shared" si="13"/>
        <v>30</v>
      </c>
      <c r="J71" s="7">
        <f>G71+I71</f>
        <v>690</v>
      </c>
      <c r="K71" s="8">
        <v>37</v>
      </c>
      <c r="L71" s="9">
        <f>E71*K71</f>
        <v>740</v>
      </c>
      <c r="M71" s="8">
        <f t="shared" si="14"/>
        <v>7</v>
      </c>
      <c r="N71" s="9">
        <f>(0.5*E71)*M71</f>
        <v>70</v>
      </c>
      <c r="O71" s="9">
        <f>L71+N71</f>
        <v>810</v>
      </c>
      <c r="P71" s="4">
        <v>33</v>
      </c>
      <c r="Q71" s="10">
        <f>E71*P71</f>
        <v>660</v>
      </c>
      <c r="R71" s="4">
        <f t="shared" si="15"/>
        <v>3</v>
      </c>
      <c r="S71" s="10">
        <f>(0.5*E71)*R71</f>
        <v>30</v>
      </c>
      <c r="T71" s="10">
        <f t="shared" si="16"/>
        <v>690</v>
      </c>
      <c r="U71" s="5">
        <v>21</v>
      </c>
      <c r="V71" s="11">
        <f>U71*E71</f>
        <v>420</v>
      </c>
      <c r="W71" s="5">
        <f t="shared" si="17"/>
        <v>0</v>
      </c>
      <c r="X71" s="11">
        <f>(0.5*E71)*W71</f>
        <v>0</v>
      </c>
      <c r="Y71" s="11">
        <f t="shared" si="18"/>
        <v>420</v>
      </c>
      <c r="Z71" s="1">
        <f>J71+O71+T71+Y71</f>
        <v>2610</v>
      </c>
      <c r="AA71" s="1">
        <f t="shared" si="9"/>
        <v>182.70000000000002</v>
      </c>
      <c r="AB71" s="1">
        <f t="shared" si="10"/>
        <v>2427.3000000000002</v>
      </c>
    </row>
    <row r="72" spans="1:28">
      <c r="A72">
        <v>14</v>
      </c>
      <c r="B72" t="s">
        <v>175</v>
      </c>
      <c r="C72" t="s">
        <v>292</v>
      </c>
      <c r="D72" t="s">
        <v>50</v>
      </c>
      <c r="E72" s="1">
        <v>22</v>
      </c>
      <c r="F72" s="6">
        <v>31</v>
      </c>
      <c r="G72" s="7">
        <f t="shared" ref="G72:G103" si="20">E72*F72</f>
        <v>682</v>
      </c>
      <c r="H72" s="6">
        <f t="shared" ref="H72:H103" si="21">IF(F72&lt;=30,0,F72-30)</f>
        <v>1</v>
      </c>
      <c r="I72" s="7">
        <f t="shared" ref="I72:I103" si="22">(0.5*E72)*H72</f>
        <v>11</v>
      </c>
      <c r="J72" s="7">
        <f>G72+I72</f>
        <v>693</v>
      </c>
      <c r="K72" s="8">
        <v>33</v>
      </c>
      <c r="L72" s="9">
        <f>E72*K72</f>
        <v>726</v>
      </c>
      <c r="M72" s="8">
        <f t="shared" ref="M72:M103" si="23">IF(K72&lt;=30,0,K72-30)</f>
        <v>3</v>
      </c>
      <c r="N72" s="9">
        <f>(0.5*E72)*M72</f>
        <v>33</v>
      </c>
      <c r="O72" s="9">
        <f>L72+N72</f>
        <v>759</v>
      </c>
      <c r="P72" s="4">
        <v>21</v>
      </c>
      <c r="Q72" s="10">
        <f>E72*P72</f>
        <v>462</v>
      </c>
      <c r="R72" s="4">
        <f t="shared" ref="R72:R103" si="24">IF(P72&lt;=30,0,P72-30)</f>
        <v>0</v>
      </c>
      <c r="S72" s="10">
        <f>(0.5*E72)*R72</f>
        <v>0</v>
      </c>
      <c r="T72" s="10">
        <f t="shared" ref="T72:T103" si="25">Q72+S72</f>
        <v>462</v>
      </c>
      <c r="U72" s="5">
        <v>31</v>
      </c>
      <c r="V72" s="11">
        <f>U72*E72</f>
        <v>682</v>
      </c>
      <c r="W72" s="5">
        <f t="shared" ref="W72:W103" si="26">IF(U72&lt;=30,0,U72-30)</f>
        <v>1</v>
      </c>
      <c r="X72" s="11">
        <f>(0.5*E72)*W72</f>
        <v>11</v>
      </c>
      <c r="Y72" s="11">
        <f t="shared" ref="Y72:Y103" si="27">V72+X72</f>
        <v>693</v>
      </c>
      <c r="Z72" s="1">
        <f>J72+O72+T72+Y72</f>
        <v>2607</v>
      </c>
      <c r="AA72" s="1">
        <f t="shared" si="9"/>
        <v>182.49</v>
      </c>
      <c r="AB72" s="1">
        <f t="shared" si="10"/>
        <v>2424.5100000000002</v>
      </c>
    </row>
    <row r="73" spans="1:28">
      <c r="A73">
        <v>1</v>
      </c>
      <c r="B73" t="s">
        <v>117</v>
      </c>
      <c r="C73" t="s">
        <v>246</v>
      </c>
      <c r="D73" t="s">
        <v>50</v>
      </c>
      <c r="E73" s="1">
        <v>21</v>
      </c>
      <c r="F73" s="6">
        <v>28</v>
      </c>
      <c r="G73" s="7">
        <f t="shared" si="20"/>
        <v>588</v>
      </c>
      <c r="H73" s="6">
        <f t="shared" si="21"/>
        <v>0</v>
      </c>
      <c r="I73" s="7">
        <f t="shared" si="22"/>
        <v>0</v>
      </c>
      <c r="J73" s="7">
        <f>G73+I73</f>
        <v>588</v>
      </c>
      <c r="K73" s="8">
        <v>34</v>
      </c>
      <c r="L73" s="9">
        <f>E73*K73</f>
        <v>714</v>
      </c>
      <c r="M73" s="8">
        <f t="shared" si="23"/>
        <v>4</v>
      </c>
      <c r="N73" s="9">
        <f>(0.5*E73)*M73</f>
        <v>42</v>
      </c>
      <c r="O73" s="9">
        <f>L73+N73</f>
        <v>756</v>
      </c>
      <c r="P73" s="4">
        <v>27</v>
      </c>
      <c r="Q73" s="10">
        <f>E73*P73</f>
        <v>567</v>
      </c>
      <c r="R73" s="4">
        <f t="shared" si="24"/>
        <v>0</v>
      </c>
      <c r="S73" s="10">
        <f>(0.5*E73)*R73</f>
        <v>0</v>
      </c>
      <c r="T73" s="10">
        <f t="shared" si="25"/>
        <v>567</v>
      </c>
      <c r="U73" s="5">
        <v>32</v>
      </c>
      <c r="V73" s="11">
        <f>U73*E73</f>
        <v>672</v>
      </c>
      <c r="W73" s="5">
        <f t="shared" si="26"/>
        <v>2</v>
      </c>
      <c r="X73" s="11">
        <f>(0.5*E73)*W73</f>
        <v>21</v>
      </c>
      <c r="Y73" s="11">
        <f t="shared" si="27"/>
        <v>693</v>
      </c>
      <c r="Z73" s="1">
        <f>J73+O73+T73+Y73</f>
        <v>2604</v>
      </c>
      <c r="AA73" s="1">
        <f t="shared" ref="AA73:AA136" si="28">0.07*Z73</f>
        <v>182.28000000000003</v>
      </c>
      <c r="AB73" s="1">
        <f t="shared" ref="AB73:AB136" si="29">Z73-AA73</f>
        <v>2421.7199999999998</v>
      </c>
    </row>
    <row r="74" spans="1:28">
      <c r="A74">
        <f>A73+1</f>
        <v>2</v>
      </c>
      <c r="B74" t="s">
        <v>51</v>
      </c>
      <c r="C74" t="s">
        <v>159</v>
      </c>
      <c r="D74" t="s">
        <v>49</v>
      </c>
      <c r="E74" s="1">
        <v>25</v>
      </c>
      <c r="F74" s="6">
        <v>23</v>
      </c>
      <c r="G74" s="7">
        <f t="shared" si="20"/>
        <v>575</v>
      </c>
      <c r="H74" s="6">
        <f t="shared" si="21"/>
        <v>0</v>
      </c>
      <c r="I74" s="7">
        <f t="shared" si="22"/>
        <v>0</v>
      </c>
      <c r="J74" s="7">
        <f>G74+I74</f>
        <v>575</v>
      </c>
      <c r="K74" s="8">
        <v>34</v>
      </c>
      <c r="L74" s="9">
        <f>E74*K74</f>
        <v>850</v>
      </c>
      <c r="M74" s="8">
        <f t="shared" si="23"/>
        <v>4</v>
      </c>
      <c r="N74" s="9">
        <f>(0.5*E74)*M74</f>
        <v>50</v>
      </c>
      <c r="O74" s="9">
        <f>L74+N74</f>
        <v>900</v>
      </c>
      <c r="P74" s="4">
        <v>21</v>
      </c>
      <c r="Q74" s="10">
        <f>E74*P74</f>
        <v>525</v>
      </c>
      <c r="R74" s="4">
        <f t="shared" si="24"/>
        <v>0</v>
      </c>
      <c r="S74" s="10">
        <f>(0.5*E74)*R74</f>
        <v>0</v>
      </c>
      <c r="T74" s="10">
        <f t="shared" si="25"/>
        <v>525</v>
      </c>
      <c r="U74" s="5">
        <v>24</v>
      </c>
      <c r="V74" s="11">
        <f>U74*E74</f>
        <v>600</v>
      </c>
      <c r="W74" s="5">
        <f t="shared" si="26"/>
        <v>0</v>
      </c>
      <c r="X74" s="11">
        <f>(0.5*E74)*W74</f>
        <v>0</v>
      </c>
      <c r="Y74" s="11">
        <f t="shared" si="27"/>
        <v>600</v>
      </c>
      <c r="Z74" s="1">
        <f>J74+O74+T74+Y74</f>
        <v>2600</v>
      </c>
      <c r="AA74" s="1">
        <f t="shared" si="28"/>
        <v>182.00000000000003</v>
      </c>
      <c r="AB74" s="1">
        <f t="shared" si="29"/>
        <v>2418</v>
      </c>
    </row>
    <row r="75" spans="1:28">
      <c r="A75">
        <f>A74+1</f>
        <v>3</v>
      </c>
      <c r="B75" t="s">
        <v>150</v>
      </c>
      <c r="C75" t="s">
        <v>239</v>
      </c>
      <c r="D75" t="s">
        <v>50</v>
      </c>
      <c r="E75" s="1">
        <v>21</v>
      </c>
      <c r="F75" s="6">
        <v>29</v>
      </c>
      <c r="G75" s="7">
        <f t="shared" si="20"/>
        <v>609</v>
      </c>
      <c r="H75" s="6">
        <f t="shared" si="21"/>
        <v>0</v>
      </c>
      <c r="I75" s="7">
        <f t="shared" si="22"/>
        <v>0</v>
      </c>
      <c r="J75" s="7">
        <f>G75+I75</f>
        <v>609</v>
      </c>
      <c r="K75" s="8">
        <v>37</v>
      </c>
      <c r="L75" s="9">
        <f>E75*K75</f>
        <v>777</v>
      </c>
      <c r="M75" s="8">
        <f t="shared" si="23"/>
        <v>7</v>
      </c>
      <c r="N75" s="9">
        <f>(0.5*E75)*M75</f>
        <v>73.5</v>
      </c>
      <c r="O75" s="9">
        <f>L75+N75</f>
        <v>850.5</v>
      </c>
      <c r="P75" s="4">
        <v>25</v>
      </c>
      <c r="Q75" s="10">
        <f>E75*P75</f>
        <v>525</v>
      </c>
      <c r="R75" s="4">
        <f t="shared" si="24"/>
        <v>0</v>
      </c>
      <c r="S75" s="10">
        <f>(0.5*E75)*R75</f>
        <v>0</v>
      </c>
      <c r="T75" s="10">
        <f t="shared" si="25"/>
        <v>525</v>
      </c>
      <c r="U75" s="5">
        <v>29</v>
      </c>
      <c r="V75" s="11">
        <f>U75*E75</f>
        <v>609</v>
      </c>
      <c r="W75" s="5">
        <f t="shared" si="26"/>
        <v>0</v>
      </c>
      <c r="X75" s="11">
        <f>(0.5*E75)*W75</f>
        <v>0</v>
      </c>
      <c r="Y75" s="11">
        <f t="shared" si="27"/>
        <v>609</v>
      </c>
      <c r="Z75" s="1">
        <f>J75+O75+T75+Y75</f>
        <v>2593.5</v>
      </c>
      <c r="AA75" s="1">
        <f t="shared" si="28"/>
        <v>181.54500000000002</v>
      </c>
      <c r="AB75" s="1">
        <f t="shared" si="29"/>
        <v>2411.9549999999999</v>
      </c>
    </row>
    <row r="76" spans="1:28">
      <c r="A76">
        <f>A75+1</f>
        <v>4</v>
      </c>
      <c r="B76" t="s">
        <v>152</v>
      </c>
      <c r="C76" t="s">
        <v>272</v>
      </c>
      <c r="D76" t="s">
        <v>49</v>
      </c>
      <c r="E76" s="1">
        <v>18</v>
      </c>
      <c r="F76" s="6">
        <v>36</v>
      </c>
      <c r="G76" s="7">
        <f t="shared" si="20"/>
        <v>648</v>
      </c>
      <c r="H76" s="6">
        <f t="shared" si="21"/>
        <v>6</v>
      </c>
      <c r="I76" s="7">
        <f t="shared" si="22"/>
        <v>54</v>
      </c>
      <c r="J76" s="7">
        <f>G76+I76</f>
        <v>702</v>
      </c>
      <c r="K76" s="8">
        <v>33</v>
      </c>
      <c r="L76" s="9">
        <f>E76*K76</f>
        <v>594</v>
      </c>
      <c r="M76" s="8">
        <f t="shared" si="23"/>
        <v>3</v>
      </c>
      <c r="N76" s="9">
        <f>(0.5*E76)*M76</f>
        <v>27</v>
      </c>
      <c r="O76" s="9">
        <f>L76+N76</f>
        <v>621</v>
      </c>
      <c r="P76" s="4">
        <v>31</v>
      </c>
      <c r="Q76" s="10">
        <f>E76*P76</f>
        <v>558</v>
      </c>
      <c r="R76" s="4">
        <f t="shared" si="24"/>
        <v>1</v>
      </c>
      <c r="S76" s="10">
        <f>(0.5*E76)*R76</f>
        <v>9</v>
      </c>
      <c r="T76" s="10">
        <f t="shared" si="25"/>
        <v>567</v>
      </c>
      <c r="U76" s="5">
        <v>36</v>
      </c>
      <c r="V76" s="11">
        <f>U76*E76</f>
        <v>648</v>
      </c>
      <c r="W76" s="5">
        <f t="shared" si="26"/>
        <v>6</v>
      </c>
      <c r="X76" s="11">
        <f>(0.5*E76)*W76</f>
        <v>54</v>
      </c>
      <c r="Y76" s="11">
        <f t="shared" si="27"/>
        <v>702</v>
      </c>
      <c r="Z76" s="1">
        <f>J76+O76+T76+Y76</f>
        <v>2592</v>
      </c>
      <c r="AA76" s="1">
        <f t="shared" si="28"/>
        <v>181.44000000000003</v>
      </c>
      <c r="AB76" s="1">
        <f t="shared" si="29"/>
        <v>2410.56</v>
      </c>
    </row>
    <row r="77" spans="1:28">
      <c r="A77">
        <v>17</v>
      </c>
      <c r="B77" t="s">
        <v>145</v>
      </c>
      <c r="C77" t="s">
        <v>23</v>
      </c>
      <c r="D77" t="s">
        <v>50</v>
      </c>
      <c r="E77" s="1">
        <v>22</v>
      </c>
      <c r="F77" s="6">
        <v>37</v>
      </c>
      <c r="G77" s="7">
        <f t="shared" si="20"/>
        <v>814</v>
      </c>
      <c r="H77" s="6">
        <f t="shared" si="21"/>
        <v>7</v>
      </c>
      <c r="I77" s="7">
        <f t="shared" si="22"/>
        <v>77</v>
      </c>
      <c r="J77" s="7">
        <f>G77+I77</f>
        <v>891</v>
      </c>
      <c r="K77" s="8">
        <v>27</v>
      </c>
      <c r="L77" s="9">
        <f>E77*K77</f>
        <v>594</v>
      </c>
      <c r="M77" s="8">
        <f t="shared" si="23"/>
        <v>0</v>
      </c>
      <c r="N77" s="9">
        <f>(0.5*E77)*M77</f>
        <v>0</v>
      </c>
      <c r="O77" s="9">
        <f>L77+N77</f>
        <v>594</v>
      </c>
      <c r="P77" s="4">
        <v>24</v>
      </c>
      <c r="Q77" s="10">
        <f>E77*P77</f>
        <v>528</v>
      </c>
      <c r="R77" s="4">
        <f t="shared" si="24"/>
        <v>0</v>
      </c>
      <c r="S77" s="10">
        <f>(0.5*E77)*R77</f>
        <v>0</v>
      </c>
      <c r="T77" s="10">
        <f t="shared" si="25"/>
        <v>528</v>
      </c>
      <c r="U77" s="5">
        <v>26</v>
      </c>
      <c r="V77" s="11">
        <f>U77*E77</f>
        <v>572</v>
      </c>
      <c r="W77" s="5">
        <f t="shared" si="26"/>
        <v>0</v>
      </c>
      <c r="X77" s="11">
        <f>(0.5*E77)*W77</f>
        <v>0</v>
      </c>
      <c r="Y77" s="11">
        <f t="shared" si="27"/>
        <v>572</v>
      </c>
      <c r="Z77" s="1">
        <f>J77+O77+T77+Y77</f>
        <v>2585</v>
      </c>
      <c r="AA77" s="1">
        <f t="shared" si="28"/>
        <v>180.95000000000002</v>
      </c>
      <c r="AB77" s="1">
        <f t="shared" si="29"/>
        <v>2404.0500000000002</v>
      </c>
    </row>
    <row r="78" spans="1:28">
      <c r="A78">
        <v>103</v>
      </c>
      <c r="B78" t="s">
        <v>139</v>
      </c>
      <c r="C78" t="s">
        <v>21</v>
      </c>
      <c r="D78" t="s">
        <v>49</v>
      </c>
      <c r="E78" s="1">
        <v>21</v>
      </c>
      <c r="F78" s="6">
        <v>21</v>
      </c>
      <c r="G78" s="7">
        <f t="shared" si="20"/>
        <v>441</v>
      </c>
      <c r="H78" s="6">
        <f t="shared" si="21"/>
        <v>0</v>
      </c>
      <c r="I78" s="7">
        <f t="shared" si="22"/>
        <v>0</v>
      </c>
      <c r="J78" s="7">
        <f>G78+I78</f>
        <v>441</v>
      </c>
      <c r="K78" s="8">
        <v>38</v>
      </c>
      <c r="L78" s="9">
        <f>E78*K78</f>
        <v>798</v>
      </c>
      <c r="M78" s="8">
        <f t="shared" si="23"/>
        <v>8</v>
      </c>
      <c r="N78" s="9">
        <f>(0.5*E78)*M78</f>
        <v>84</v>
      </c>
      <c r="O78" s="9">
        <f>L78+N78</f>
        <v>882</v>
      </c>
      <c r="P78" s="4">
        <v>30</v>
      </c>
      <c r="Q78" s="10">
        <f>E78*P78</f>
        <v>630</v>
      </c>
      <c r="R78" s="4">
        <f t="shared" si="24"/>
        <v>0</v>
      </c>
      <c r="S78" s="10">
        <f>(0.5*E78)*R78</f>
        <v>0</v>
      </c>
      <c r="T78" s="10">
        <f t="shared" si="25"/>
        <v>630</v>
      </c>
      <c r="U78" s="5">
        <v>30</v>
      </c>
      <c r="V78" s="11">
        <f>U78*E78</f>
        <v>630</v>
      </c>
      <c r="W78" s="5">
        <f t="shared" si="26"/>
        <v>0</v>
      </c>
      <c r="X78" s="11">
        <f>(0.5*E78)*W78</f>
        <v>0</v>
      </c>
      <c r="Y78" s="11">
        <f t="shared" si="27"/>
        <v>630</v>
      </c>
      <c r="Z78" s="1">
        <f>J78+O78+T78+Y78</f>
        <v>2583</v>
      </c>
      <c r="AA78" s="1">
        <f t="shared" si="28"/>
        <v>180.81000000000003</v>
      </c>
      <c r="AB78" s="1">
        <f t="shared" si="29"/>
        <v>2402.19</v>
      </c>
    </row>
    <row r="79" spans="1:28">
      <c r="A79">
        <f>A78+1</f>
        <v>104</v>
      </c>
      <c r="B79" t="s">
        <v>169</v>
      </c>
      <c r="C79" t="s">
        <v>20</v>
      </c>
      <c r="D79" t="s">
        <v>50</v>
      </c>
      <c r="E79" s="1">
        <v>21</v>
      </c>
      <c r="F79" s="6">
        <v>32</v>
      </c>
      <c r="G79" s="7">
        <f t="shared" si="20"/>
        <v>672</v>
      </c>
      <c r="H79" s="6">
        <f t="shared" si="21"/>
        <v>2</v>
      </c>
      <c r="I79" s="7">
        <f t="shared" si="22"/>
        <v>21</v>
      </c>
      <c r="J79" s="7">
        <f>G79+I79</f>
        <v>693</v>
      </c>
      <c r="K79" s="8">
        <v>30</v>
      </c>
      <c r="L79" s="9">
        <f>E79*K79</f>
        <v>630</v>
      </c>
      <c r="M79" s="8">
        <f t="shared" si="23"/>
        <v>0</v>
      </c>
      <c r="N79" s="9">
        <f>(0.5*E79)*M79</f>
        <v>0</v>
      </c>
      <c r="O79" s="9">
        <f>L79+N79</f>
        <v>630</v>
      </c>
      <c r="P79" s="4">
        <v>24</v>
      </c>
      <c r="Q79" s="10">
        <f>E79*P79</f>
        <v>504</v>
      </c>
      <c r="R79" s="4">
        <f t="shared" si="24"/>
        <v>0</v>
      </c>
      <c r="S79" s="10">
        <f>(0.5*E79)*R79</f>
        <v>0</v>
      </c>
      <c r="T79" s="10">
        <f t="shared" si="25"/>
        <v>504</v>
      </c>
      <c r="U79" s="5">
        <v>34</v>
      </c>
      <c r="V79" s="11">
        <f>U79*E79</f>
        <v>714</v>
      </c>
      <c r="W79" s="5">
        <f t="shared" si="26"/>
        <v>4</v>
      </c>
      <c r="X79" s="11">
        <f>(0.5*E79)*W79</f>
        <v>42</v>
      </c>
      <c r="Y79" s="11">
        <f t="shared" si="27"/>
        <v>756</v>
      </c>
      <c r="Z79" s="1">
        <f>J79+O79+T79+Y79</f>
        <v>2583</v>
      </c>
      <c r="AA79" s="1">
        <f t="shared" si="28"/>
        <v>180.81000000000003</v>
      </c>
      <c r="AB79" s="1">
        <f t="shared" si="29"/>
        <v>2402.19</v>
      </c>
    </row>
    <row r="80" spans="1:28">
      <c r="A80">
        <v>21</v>
      </c>
      <c r="B80" t="s">
        <v>167</v>
      </c>
      <c r="C80" t="s">
        <v>286</v>
      </c>
      <c r="D80" t="s">
        <v>49</v>
      </c>
      <c r="E80" s="1">
        <v>16</v>
      </c>
      <c r="F80" s="6">
        <v>36</v>
      </c>
      <c r="G80" s="7">
        <f t="shared" si="20"/>
        <v>576</v>
      </c>
      <c r="H80" s="6">
        <f t="shared" si="21"/>
        <v>6</v>
      </c>
      <c r="I80" s="7">
        <f t="shared" si="22"/>
        <v>48</v>
      </c>
      <c r="J80" s="7">
        <f>G80+I80</f>
        <v>624</v>
      </c>
      <c r="K80" s="8">
        <v>32</v>
      </c>
      <c r="L80" s="9">
        <f>E80*K80</f>
        <v>512</v>
      </c>
      <c r="M80" s="8">
        <f t="shared" si="23"/>
        <v>2</v>
      </c>
      <c r="N80" s="9">
        <f>(0.5*E80)*M80</f>
        <v>16</v>
      </c>
      <c r="O80" s="9">
        <f>L80+N80</f>
        <v>528</v>
      </c>
      <c r="P80" s="4">
        <v>39</v>
      </c>
      <c r="Q80" s="10">
        <f>E80*P80</f>
        <v>624</v>
      </c>
      <c r="R80" s="4">
        <f t="shared" si="24"/>
        <v>9</v>
      </c>
      <c r="S80" s="10">
        <f>(0.5*E80)*R80</f>
        <v>72</v>
      </c>
      <c r="T80" s="10">
        <f t="shared" si="25"/>
        <v>696</v>
      </c>
      <c r="U80" s="5">
        <v>40</v>
      </c>
      <c r="V80" s="11">
        <f>U80*E80</f>
        <v>640</v>
      </c>
      <c r="W80" s="5">
        <f t="shared" si="26"/>
        <v>10</v>
      </c>
      <c r="X80" s="11">
        <f>(0.5*E80)*W80</f>
        <v>80</v>
      </c>
      <c r="Y80" s="11">
        <f t="shared" si="27"/>
        <v>720</v>
      </c>
      <c r="Z80" s="1">
        <f>J80+O80+T80+Y80</f>
        <v>2568</v>
      </c>
      <c r="AA80" s="1">
        <f t="shared" si="28"/>
        <v>179.76000000000002</v>
      </c>
      <c r="AB80" s="1">
        <f t="shared" si="29"/>
        <v>2388.2399999999998</v>
      </c>
    </row>
    <row r="81" spans="1:28">
      <c r="A81">
        <f>A80+1</f>
        <v>22</v>
      </c>
      <c r="B81" t="s">
        <v>76</v>
      </c>
      <c r="C81" t="s">
        <v>204</v>
      </c>
      <c r="D81" t="s">
        <v>49</v>
      </c>
      <c r="E81" s="1">
        <v>23</v>
      </c>
      <c r="F81" s="6">
        <v>27</v>
      </c>
      <c r="G81" s="7">
        <f t="shared" si="20"/>
        <v>621</v>
      </c>
      <c r="H81" s="6">
        <f t="shared" si="21"/>
        <v>0</v>
      </c>
      <c r="I81" s="7">
        <f t="shared" si="22"/>
        <v>0</v>
      </c>
      <c r="J81" s="7">
        <f>G81+I81</f>
        <v>621</v>
      </c>
      <c r="K81" s="8">
        <v>26</v>
      </c>
      <c r="L81" s="9">
        <f>E81*K81</f>
        <v>598</v>
      </c>
      <c r="M81" s="8">
        <f t="shared" si="23"/>
        <v>0</v>
      </c>
      <c r="N81" s="9">
        <f>(0.5*E81)*M81</f>
        <v>0</v>
      </c>
      <c r="O81" s="9">
        <f>L81+N81</f>
        <v>598</v>
      </c>
      <c r="P81" s="4">
        <v>33</v>
      </c>
      <c r="Q81" s="10">
        <f>E81*P81</f>
        <v>759</v>
      </c>
      <c r="R81" s="4">
        <f t="shared" si="24"/>
        <v>3</v>
      </c>
      <c r="S81" s="10">
        <f>(0.5*E81)*R81</f>
        <v>34.5</v>
      </c>
      <c r="T81" s="10">
        <f t="shared" si="25"/>
        <v>793.5</v>
      </c>
      <c r="U81" s="5">
        <v>24</v>
      </c>
      <c r="V81" s="11">
        <f>U81*E81</f>
        <v>552</v>
      </c>
      <c r="W81" s="5">
        <f t="shared" si="26"/>
        <v>0</v>
      </c>
      <c r="X81" s="11">
        <f>(0.5*E81)*W81</f>
        <v>0</v>
      </c>
      <c r="Y81" s="11">
        <f t="shared" si="27"/>
        <v>552</v>
      </c>
      <c r="Z81" s="1">
        <f>J81+O81+T81+Y81</f>
        <v>2564.5</v>
      </c>
      <c r="AA81" s="1">
        <f t="shared" si="28"/>
        <v>179.51500000000001</v>
      </c>
      <c r="AB81" s="1">
        <f t="shared" si="29"/>
        <v>2384.9850000000001</v>
      </c>
    </row>
    <row r="82" spans="1:28">
      <c r="A82">
        <v>82</v>
      </c>
      <c r="B82" t="s">
        <v>166</v>
      </c>
      <c r="C82" t="s">
        <v>282</v>
      </c>
      <c r="D82" t="s">
        <v>50</v>
      </c>
      <c r="E82" s="1">
        <v>23</v>
      </c>
      <c r="F82" s="6">
        <v>25</v>
      </c>
      <c r="G82" s="7">
        <f t="shared" si="20"/>
        <v>575</v>
      </c>
      <c r="H82" s="6">
        <f t="shared" si="21"/>
        <v>0</v>
      </c>
      <c r="I82" s="7">
        <f t="shared" si="22"/>
        <v>0</v>
      </c>
      <c r="J82" s="7">
        <f>G82+I82</f>
        <v>575</v>
      </c>
      <c r="K82" s="8">
        <v>24</v>
      </c>
      <c r="L82" s="9">
        <f>E82*K82</f>
        <v>552</v>
      </c>
      <c r="M82" s="8">
        <f t="shared" si="23"/>
        <v>0</v>
      </c>
      <c r="N82" s="9">
        <f>(0.5*E82)*M82</f>
        <v>0</v>
      </c>
      <c r="O82" s="9">
        <f>L82+N82</f>
        <v>552</v>
      </c>
      <c r="P82" s="4">
        <v>36</v>
      </c>
      <c r="Q82" s="10">
        <f>E82*P82</f>
        <v>828</v>
      </c>
      <c r="R82" s="4">
        <f t="shared" si="24"/>
        <v>6</v>
      </c>
      <c r="S82" s="10">
        <f>(0.5*E82)*R82</f>
        <v>69</v>
      </c>
      <c r="T82" s="10">
        <f t="shared" si="25"/>
        <v>897</v>
      </c>
      <c r="U82" s="5">
        <v>23</v>
      </c>
      <c r="V82" s="11">
        <f>U82*E82</f>
        <v>529</v>
      </c>
      <c r="W82" s="5">
        <f t="shared" si="26"/>
        <v>0</v>
      </c>
      <c r="X82" s="11">
        <f>(0.5*E82)*W82</f>
        <v>0</v>
      </c>
      <c r="Y82" s="11">
        <f t="shared" si="27"/>
        <v>529</v>
      </c>
      <c r="Z82" s="1">
        <f>J82+O82+T82+Y82</f>
        <v>2553</v>
      </c>
      <c r="AA82" s="1">
        <f t="shared" si="28"/>
        <v>178.71</v>
      </c>
      <c r="AB82" s="1">
        <f t="shared" si="29"/>
        <v>2374.29</v>
      </c>
    </row>
    <row r="83" spans="1:28">
      <c r="A83">
        <f>A82+1</f>
        <v>83</v>
      </c>
      <c r="B83" t="s">
        <v>61</v>
      </c>
      <c r="C83" t="s">
        <v>36</v>
      </c>
      <c r="D83" t="s">
        <v>49</v>
      </c>
      <c r="E83" s="1">
        <v>23</v>
      </c>
      <c r="F83" s="6">
        <v>21</v>
      </c>
      <c r="G83" s="7">
        <f t="shared" si="20"/>
        <v>483</v>
      </c>
      <c r="H83" s="6">
        <f t="shared" si="21"/>
        <v>0</v>
      </c>
      <c r="I83" s="7">
        <f t="shared" si="22"/>
        <v>0</v>
      </c>
      <c r="J83" s="7">
        <f>G83+I83</f>
        <v>483</v>
      </c>
      <c r="K83" s="8">
        <v>29</v>
      </c>
      <c r="L83" s="9">
        <f>E83*K83</f>
        <v>667</v>
      </c>
      <c r="M83" s="8">
        <f t="shared" si="23"/>
        <v>0</v>
      </c>
      <c r="N83" s="9">
        <f>(0.5*E83)*M83</f>
        <v>0</v>
      </c>
      <c r="O83" s="9">
        <f>L83+N83</f>
        <v>667</v>
      </c>
      <c r="P83" s="4">
        <v>20</v>
      </c>
      <c r="Q83" s="10">
        <f>E83*P83</f>
        <v>460</v>
      </c>
      <c r="R83" s="4">
        <f t="shared" si="24"/>
        <v>0</v>
      </c>
      <c r="S83" s="10">
        <f>(0.5*E83)*R83</f>
        <v>0</v>
      </c>
      <c r="T83" s="10">
        <f t="shared" si="25"/>
        <v>460</v>
      </c>
      <c r="U83" s="5">
        <v>37</v>
      </c>
      <c r="V83" s="11">
        <f>U83*E83</f>
        <v>851</v>
      </c>
      <c r="W83" s="5">
        <f t="shared" si="26"/>
        <v>7</v>
      </c>
      <c r="X83" s="11">
        <f>(0.5*E83)*W83</f>
        <v>80.5</v>
      </c>
      <c r="Y83" s="11">
        <f t="shared" si="27"/>
        <v>931.5</v>
      </c>
      <c r="Z83" s="1">
        <f>J83+O83+T83+Y83</f>
        <v>2541.5</v>
      </c>
      <c r="AA83" s="1">
        <f t="shared" si="28"/>
        <v>177.90500000000003</v>
      </c>
      <c r="AB83" s="1">
        <f t="shared" si="29"/>
        <v>2363.5949999999998</v>
      </c>
    </row>
    <row r="84" spans="1:28">
      <c r="A84">
        <f>A83+1</f>
        <v>84</v>
      </c>
      <c r="B84" t="s">
        <v>146</v>
      </c>
      <c r="C84" t="s">
        <v>267</v>
      </c>
      <c r="D84" t="s">
        <v>49</v>
      </c>
      <c r="E84" s="1">
        <v>20</v>
      </c>
      <c r="F84" s="6">
        <v>36</v>
      </c>
      <c r="G84" s="7">
        <f t="shared" si="20"/>
        <v>720</v>
      </c>
      <c r="H84" s="6">
        <f t="shared" si="21"/>
        <v>6</v>
      </c>
      <c r="I84" s="7">
        <f t="shared" si="22"/>
        <v>60</v>
      </c>
      <c r="J84" s="7">
        <f>G84+I84</f>
        <v>780</v>
      </c>
      <c r="K84" s="8">
        <v>25</v>
      </c>
      <c r="L84" s="9">
        <f>E84*K84</f>
        <v>500</v>
      </c>
      <c r="M84" s="8">
        <f t="shared" si="23"/>
        <v>0</v>
      </c>
      <c r="N84" s="9">
        <f>(0.5*E84)*M84</f>
        <v>0</v>
      </c>
      <c r="O84" s="9">
        <f>L84+N84</f>
        <v>500</v>
      </c>
      <c r="P84" s="4">
        <v>25</v>
      </c>
      <c r="Q84" s="10">
        <f>E84*P84</f>
        <v>500</v>
      </c>
      <c r="R84" s="4">
        <f t="shared" si="24"/>
        <v>0</v>
      </c>
      <c r="S84" s="10">
        <f>(0.5*E84)*R84</f>
        <v>0</v>
      </c>
      <c r="T84" s="10">
        <f t="shared" si="25"/>
        <v>500</v>
      </c>
      <c r="U84" s="5">
        <v>34</v>
      </c>
      <c r="V84" s="11">
        <f>U84*E84</f>
        <v>680</v>
      </c>
      <c r="W84" s="5">
        <f t="shared" si="26"/>
        <v>4</v>
      </c>
      <c r="X84" s="11">
        <f>(0.5*E84)*W84</f>
        <v>40</v>
      </c>
      <c r="Y84" s="11">
        <f t="shared" si="27"/>
        <v>720</v>
      </c>
      <c r="Z84" s="1">
        <f>J84+O84+T84+Y84</f>
        <v>2500</v>
      </c>
      <c r="AA84" s="1">
        <f t="shared" si="28"/>
        <v>175.00000000000003</v>
      </c>
      <c r="AB84" s="1">
        <f t="shared" si="29"/>
        <v>2325</v>
      </c>
    </row>
    <row r="85" spans="1:28">
      <c r="A85">
        <v>98</v>
      </c>
      <c r="B85" t="s">
        <v>136</v>
      </c>
      <c r="C85" t="s">
        <v>227</v>
      </c>
      <c r="D85" t="s">
        <v>50</v>
      </c>
      <c r="E85" s="1">
        <v>19</v>
      </c>
      <c r="F85" s="6">
        <v>36</v>
      </c>
      <c r="G85" s="7">
        <f t="shared" si="20"/>
        <v>684</v>
      </c>
      <c r="H85" s="6">
        <f t="shared" si="21"/>
        <v>6</v>
      </c>
      <c r="I85" s="7">
        <f t="shared" si="22"/>
        <v>57</v>
      </c>
      <c r="J85" s="7">
        <f>G85+I85</f>
        <v>741</v>
      </c>
      <c r="K85" s="8">
        <v>35</v>
      </c>
      <c r="L85" s="9">
        <f>E85*K85</f>
        <v>665</v>
      </c>
      <c r="M85" s="8">
        <f t="shared" si="23"/>
        <v>5</v>
      </c>
      <c r="N85" s="9">
        <f>(0.5*E85)*M85</f>
        <v>47.5</v>
      </c>
      <c r="O85" s="9">
        <f>L85+N85</f>
        <v>712.5</v>
      </c>
      <c r="P85" s="4">
        <v>34</v>
      </c>
      <c r="Q85" s="10">
        <f>E85*P85</f>
        <v>646</v>
      </c>
      <c r="R85" s="4">
        <f t="shared" si="24"/>
        <v>4</v>
      </c>
      <c r="S85" s="10">
        <f>(0.5*E85)*R85</f>
        <v>38</v>
      </c>
      <c r="T85" s="10">
        <f t="shared" si="25"/>
        <v>684</v>
      </c>
      <c r="U85" s="5">
        <v>19</v>
      </c>
      <c r="V85" s="11">
        <f>U85*E85</f>
        <v>361</v>
      </c>
      <c r="W85" s="5">
        <f t="shared" si="26"/>
        <v>0</v>
      </c>
      <c r="X85" s="11">
        <f>(0.5*E85)*W85</f>
        <v>0</v>
      </c>
      <c r="Y85" s="11">
        <f t="shared" si="27"/>
        <v>361</v>
      </c>
      <c r="Z85" s="1">
        <f>J85+O85+T85+Y85</f>
        <v>2498.5</v>
      </c>
      <c r="AA85" s="1">
        <f t="shared" si="28"/>
        <v>174.89500000000001</v>
      </c>
      <c r="AB85" s="1">
        <f t="shared" si="29"/>
        <v>2323.605</v>
      </c>
    </row>
    <row r="86" spans="1:28">
      <c r="A86">
        <v>77</v>
      </c>
      <c r="B86" t="s">
        <v>139</v>
      </c>
      <c r="C86" t="s">
        <v>197</v>
      </c>
      <c r="D86" t="s">
        <v>49</v>
      </c>
      <c r="E86" s="1">
        <v>16</v>
      </c>
      <c r="F86" s="6">
        <v>33</v>
      </c>
      <c r="G86" s="7">
        <f t="shared" si="20"/>
        <v>528</v>
      </c>
      <c r="H86" s="6">
        <f t="shared" si="21"/>
        <v>3</v>
      </c>
      <c r="I86" s="7">
        <f t="shared" si="22"/>
        <v>24</v>
      </c>
      <c r="J86" s="7">
        <f>G86+I86</f>
        <v>552</v>
      </c>
      <c r="K86" s="8">
        <v>38</v>
      </c>
      <c r="L86" s="9">
        <f>E86*K86</f>
        <v>608</v>
      </c>
      <c r="M86" s="8">
        <f t="shared" si="23"/>
        <v>8</v>
      </c>
      <c r="N86" s="9">
        <f>(0.5*E86)*M86</f>
        <v>64</v>
      </c>
      <c r="O86" s="9">
        <f>L86+N86</f>
        <v>672</v>
      </c>
      <c r="P86" s="4">
        <v>37</v>
      </c>
      <c r="Q86" s="10">
        <f>E86*P86</f>
        <v>592</v>
      </c>
      <c r="R86" s="4">
        <f t="shared" si="24"/>
        <v>7</v>
      </c>
      <c r="S86" s="10">
        <f>(0.5*E86)*R86</f>
        <v>56</v>
      </c>
      <c r="T86" s="10">
        <f t="shared" si="25"/>
        <v>648</v>
      </c>
      <c r="U86" s="5">
        <v>36</v>
      </c>
      <c r="V86" s="11">
        <f>U86*E86</f>
        <v>576</v>
      </c>
      <c r="W86" s="5">
        <f t="shared" si="26"/>
        <v>6</v>
      </c>
      <c r="X86" s="11">
        <f>(0.5*E86)*W86</f>
        <v>48</v>
      </c>
      <c r="Y86" s="11">
        <f t="shared" si="27"/>
        <v>624</v>
      </c>
      <c r="Z86" s="1">
        <f>J86+O86+T86+Y86</f>
        <v>2496</v>
      </c>
      <c r="AA86" s="1">
        <f t="shared" si="28"/>
        <v>174.72000000000003</v>
      </c>
      <c r="AB86" s="1">
        <f t="shared" si="29"/>
        <v>2321.2799999999997</v>
      </c>
    </row>
    <row r="87" spans="1:28">
      <c r="A87">
        <f>A86+1</f>
        <v>78</v>
      </c>
      <c r="B87" t="s">
        <v>162</v>
      </c>
      <c r="C87" t="s">
        <v>281</v>
      </c>
      <c r="D87" t="s">
        <v>50</v>
      </c>
      <c r="E87" s="1">
        <v>24</v>
      </c>
      <c r="F87" s="6">
        <v>29</v>
      </c>
      <c r="G87" s="7">
        <f t="shared" si="20"/>
        <v>696</v>
      </c>
      <c r="H87" s="6">
        <f t="shared" si="21"/>
        <v>0</v>
      </c>
      <c r="I87" s="7">
        <f t="shared" si="22"/>
        <v>0</v>
      </c>
      <c r="J87" s="7">
        <f>G87+I87</f>
        <v>696</v>
      </c>
      <c r="K87" s="8">
        <v>28</v>
      </c>
      <c r="L87" s="9">
        <f>E87*K87</f>
        <v>672</v>
      </c>
      <c r="M87" s="8">
        <f t="shared" si="23"/>
        <v>0</v>
      </c>
      <c r="N87" s="9">
        <f>(0.5*E87)*M87</f>
        <v>0</v>
      </c>
      <c r="O87" s="9">
        <f>L87+N87</f>
        <v>672</v>
      </c>
      <c r="P87" s="4">
        <v>23</v>
      </c>
      <c r="Q87" s="10">
        <f>E87*P87</f>
        <v>552</v>
      </c>
      <c r="R87" s="4">
        <f t="shared" si="24"/>
        <v>0</v>
      </c>
      <c r="S87" s="10">
        <f>(0.5*E87)*R87</f>
        <v>0</v>
      </c>
      <c r="T87" s="10">
        <f t="shared" si="25"/>
        <v>552</v>
      </c>
      <c r="U87" s="5">
        <v>24</v>
      </c>
      <c r="V87" s="11">
        <f>U87*E87</f>
        <v>576</v>
      </c>
      <c r="W87" s="5">
        <f t="shared" si="26"/>
        <v>0</v>
      </c>
      <c r="X87" s="11">
        <f>(0.5*E87)*W87</f>
        <v>0</v>
      </c>
      <c r="Y87" s="11">
        <f t="shared" si="27"/>
        <v>576</v>
      </c>
      <c r="Z87" s="1">
        <f>J87+O87+T87+Y87</f>
        <v>2496</v>
      </c>
      <c r="AA87" s="1">
        <f t="shared" si="28"/>
        <v>174.72000000000003</v>
      </c>
      <c r="AB87" s="1">
        <f t="shared" si="29"/>
        <v>2321.2799999999997</v>
      </c>
    </row>
    <row r="88" spans="1:28">
      <c r="A88">
        <v>57</v>
      </c>
      <c r="B88" t="s">
        <v>78</v>
      </c>
      <c r="C88" t="s">
        <v>207</v>
      </c>
      <c r="D88" t="s">
        <v>50</v>
      </c>
      <c r="E88" s="1">
        <v>22</v>
      </c>
      <c r="F88" s="6">
        <v>33</v>
      </c>
      <c r="G88" s="7">
        <f t="shared" si="20"/>
        <v>726</v>
      </c>
      <c r="H88" s="6">
        <f t="shared" si="21"/>
        <v>3</v>
      </c>
      <c r="I88" s="7">
        <f t="shared" si="22"/>
        <v>33</v>
      </c>
      <c r="J88" s="7">
        <f>G88+I88</f>
        <v>759</v>
      </c>
      <c r="K88" s="8">
        <v>27</v>
      </c>
      <c r="L88" s="9">
        <f>E88*K88</f>
        <v>594</v>
      </c>
      <c r="M88" s="8">
        <f t="shared" si="23"/>
        <v>0</v>
      </c>
      <c r="N88" s="9">
        <f>(0.5*E88)*M88</f>
        <v>0</v>
      </c>
      <c r="O88" s="9">
        <f>L88+N88</f>
        <v>594</v>
      </c>
      <c r="P88" s="4">
        <v>30</v>
      </c>
      <c r="Q88" s="10">
        <f>E88*P88</f>
        <v>660</v>
      </c>
      <c r="R88" s="4">
        <f t="shared" si="24"/>
        <v>0</v>
      </c>
      <c r="S88" s="10">
        <f>(0.5*E88)*R88</f>
        <v>0</v>
      </c>
      <c r="T88" s="10">
        <f t="shared" si="25"/>
        <v>660</v>
      </c>
      <c r="U88" s="5">
        <v>21</v>
      </c>
      <c r="V88" s="11">
        <f>U88*E88</f>
        <v>462</v>
      </c>
      <c r="W88" s="5">
        <f t="shared" si="26"/>
        <v>0</v>
      </c>
      <c r="X88" s="11">
        <f>(0.5*E88)*W88</f>
        <v>0</v>
      </c>
      <c r="Y88" s="11">
        <f t="shared" si="27"/>
        <v>462</v>
      </c>
      <c r="Z88" s="1">
        <f>J88+O88+T88+Y88</f>
        <v>2475</v>
      </c>
      <c r="AA88" s="1">
        <f t="shared" si="28"/>
        <v>173.25000000000003</v>
      </c>
      <c r="AB88" s="1">
        <f t="shared" si="29"/>
        <v>2301.75</v>
      </c>
    </row>
    <row r="89" spans="1:28">
      <c r="A89">
        <f>A88+1</f>
        <v>58</v>
      </c>
      <c r="B89" t="s">
        <v>13</v>
      </c>
      <c r="C89" t="s">
        <v>42</v>
      </c>
      <c r="D89" t="s">
        <v>49</v>
      </c>
      <c r="E89" s="1">
        <v>20</v>
      </c>
      <c r="F89" s="6">
        <v>23</v>
      </c>
      <c r="G89" s="7">
        <f t="shared" si="20"/>
        <v>460</v>
      </c>
      <c r="H89" s="6">
        <f t="shared" si="21"/>
        <v>0</v>
      </c>
      <c r="I89" s="7">
        <f t="shared" si="22"/>
        <v>0</v>
      </c>
      <c r="J89" s="7">
        <f>G89+I89</f>
        <v>460</v>
      </c>
      <c r="K89" s="8">
        <v>34</v>
      </c>
      <c r="L89" s="9">
        <f>E89*K89</f>
        <v>680</v>
      </c>
      <c r="M89" s="8">
        <f t="shared" si="23"/>
        <v>4</v>
      </c>
      <c r="N89" s="9">
        <f>(0.5*E89)*M89</f>
        <v>40</v>
      </c>
      <c r="O89" s="9">
        <f>L89+N89</f>
        <v>720</v>
      </c>
      <c r="P89" s="4">
        <v>37</v>
      </c>
      <c r="Q89" s="10">
        <f>E89*P89</f>
        <v>740</v>
      </c>
      <c r="R89" s="4">
        <f t="shared" si="24"/>
        <v>7</v>
      </c>
      <c r="S89" s="10">
        <f>(0.5*E89)*R89</f>
        <v>70</v>
      </c>
      <c r="T89" s="10">
        <f t="shared" si="25"/>
        <v>810</v>
      </c>
      <c r="U89" s="5">
        <v>24</v>
      </c>
      <c r="V89" s="11">
        <f>U89*E89</f>
        <v>480</v>
      </c>
      <c r="W89" s="5">
        <f t="shared" si="26"/>
        <v>0</v>
      </c>
      <c r="X89" s="11">
        <f>(0.5*E89)*W89</f>
        <v>0</v>
      </c>
      <c r="Y89" s="11">
        <f t="shared" si="27"/>
        <v>480</v>
      </c>
      <c r="Z89" s="1">
        <f>J89+O89+T89+Y89</f>
        <v>2470</v>
      </c>
      <c r="AA89" s="1">
        <f t="shared" si="28"/>
        <v>172.9</v>
      </c>
      <c r="AB89" s="1">
        <f t="shared" si="29"/>
        <v>2297.1</v>
      </c>
    </row>
    <row r="90" spans="1:28">
      <c r="A90">
        <f>A89+1</f>
        <v>59</v>
      </c>
      <c r="B90" t="s">
        <v>57</v>
      </c>
      <c r="C90" t="s">
        <v>22</v>
      </c>
      <c r="D90" t="s">
        <v>49</v>
      </c>
      <c r="E90" s="1">
        <v>20</v>
      </c>
      <c r="F90" s="6">
        <v>21</v>
      </c>
      <c r="G90" s="7">
        <f t="shared" si="20"/>
        <v>420</v>
      </c>
      <c r="H90" s="6">
        <f t="shared" si="21"/>
        <v>0</v>
      </c>
      <c r="I90" s="7">
        <f t="shared" si="22"/>
        <v>0</v>
      </c>
      <c r="J90" s="7">
        <f>G90+I90</f>
        <v>420</v>
      </c>
      <c r="K90" s="8">
        <v>33</v>
      </c>
      <c r="L90" s="9">
        <f>E90*K90</f>
        <v>660</v>
      </c>
      <c r="M90" s="8">
        <f t="shared" si="23"/>
        <v>3</v>
      </c>
      <c r="N90" s="9">
        <f>(0.5*E90)*M90</f>
        <v>30</v>
      </c>
      <c r="O90" s="9">
        <f>L90+N90</f>
        <v>690</v>
      </c>
      <c r="P90" s="4">
        <v>37</v>
      </c>
      <c r="Q90" s="10">
        <f>E90*P90</f>
        <v>740</v>
      </c>
      <c r="R90" s="4">
        <f t="shared" si="24"/>
        <v>7</v>
      </c>
      <c r="S90" s="10">
        <f>(0.5*E90)*R90</f>
        <v>70</v>
      </c>
      <c r="T90" s="10">
        <f t="shared" si="25"/>
        <v>810</v>
      </c>
      <c r="U90" s="5">
        <v>27</v>
      </c>
      <c r="V90" s="11">
        <f>U90*E90</f>
        <v>540</v>
      </c>
      <c r="W90" s="5">
        <f t="shared" si="26"/>
        <v>0</v>
      </c>
      <c r="X90" s="11">
        <f>(0.5*E90)*W90</f>
        <v>0</v>
      </c>
      <c r="Y90" s="11">
        <f t="shared" si="27"/>
        <v>540</v>
      </c>
      <c r="Z90" s="1">
        <f>J90+O90+T90+Y90</f>
        <v>2460</v>
      </c>
      <c r="AA90" s="1">
        <f t="shared" si="28"/>
        <v>172.20000000000002</v>
      </c>
      <c r="AB90" s="1">
        <f t="shared" si="29"/>
        <v>2287.8000000000002</v>
      </c>
    </row>
    <row r="91" spans="1:28">
      <c r="A91">
        <v>75</v>
      </c>
      <c r="B91" t="s">
        <v>128</v>
      </c>
      <c r="C91" t="s">
        <v>252</v>
      </c>
      <c r="D91" t="s">
        <v>49</v>
      </c>
      <c r="E91" s="1">
        <v>17</v>
      </c>
      <c r="F91" s="6">
        <v>33</v>
      </c>
      <c r="G91" s="7">
        <f t="shared" si="20"/>
        <v>561</v>
      </c>
      <c r="H91" s="6">
        <f t="shared" si="21"/>
        <v>3</v>
      </c>
      <c r="I91" s="7">
        <f t="shared" si="22"/>
        <v>25.5</v>
      </c>
      <c r="J91" s="7">
        <f>G91+I91</f>
        <v>586.5</v>
      </c>
      <c r="K91" s="8">
        <v>38</v>
      </c>
      <c r="L91" s="9">
        <f>E91*K91</f>
        <v>646</v>
      </c>
      <c r="M91" s="8">
        <f t="shared" si="23"/>
        <v>8</v>
      </c>
      <c r="N91" s="9">
        <f>(0.5*E91)*M91</f>
        <v>68</v>
      </c>
      <c r="O91" s="9">
        <f>L91+N91</f>
        <v>714</v>
      </c>
      <c r="P91" s="4">
        <v>29</v>
      </c>
      <c r="Q91" s="10">
        <f>E91*P91</f>
        <v>493</v>
      </c>
      <c r="R91" s="4">
        <f t="shared" si="24"/>
        <v>0</v>
      </c>
      <c r="S91" s="10">
        <f>(0.5*E91)*R91</f>
        <v>0</v>
      </c>
      <c r="T91" s="10">
        <f t="shared" si="25"/>
        <v>493</v>
      </c>
      <c r="U91" s="5">
        <v>36</v>
      </c>
      <c r="V91" s="11">
        <f>U91*E91</f>
        <v>612</v>
      </c>
      <c r="W91" s="5">
        <f t="shared" si="26"/>
        <v>6</v>
      </c>
      <c r="X91" s="11">
        <f>(0.5*E91)*W91</f>
        <v>51</v>
      </c>
      <c r="Y91" s="11">
        <f t="shared" si="27"/>
        <v>663</v>
      </c>
      <c r="Z91" s="1">
        <f>J91+O91+T91+Y91</f>
        <v>2456.5</v>
      </c>
      <c r="AA91" s="1">
        <f t="shared" si="28"/>
        <v>171.95500000000001</v>
      </c>
      <c r="AB91" s="1">
        <f t="shared" si="29"/>
        <v>2284.5450000000001</v>
      </c>
    </row>
    <row r="92" spans="1:28">
      <c r="A92">
        <v>80</v>
      </c>
      <c r="B92" t="s">
        <v>100</v>
      </c>
      <c r="C92" t="s">
        <v>232</v>
      </c>
      <c r="D92" t="s">
        <v>50</v>
      </c>
      <c r="E92" s="1">
        <v>18</v>
      </c>
      <c r="F92" s="6">
        <v>39</v>
      </c>
      <c r="G92" s="7">
        <f t="shared" si="20"/>
        <v>702</v>
      </c>
      <c r="H92" s="6">
        <f t="shared" si="21"/>
        <v>9</v>
      </c>
      <c r="I92" s="7">
        <f t="shared" si="22"/>
        <v>81</v>
      </c>
      <c r="J92" s="7">
        <f>G92+I92</f>
        <v>783</v>
      </c>
      <c r="K92" s="8">
        <v>31</v>
      </c>
      <c r="L92" s="9">
        <f>E92*K92</f>
        <v>558</v>
      </c>
      <c r="M92" s="8">
        <f t="shared" si="23"/>
        <v>1</v>
      </c>
      <c r="N92" s="9">
        <f>(0.5*E92)*M92</f>
        <v>9</v>
      </c>
      <c r="O92" s="9">
        <f>L92+N92</f>
        <v>567</v>
      </c>
      <c r="P92" s="4">
        <v>20</v>
      </c>
      <c r="Q92" s="10">
        <f>E92*P92</f>
        <v>360</v>
      </c>
      <c r="R92" s="4">
        <f t="shared" si="24"/>
        <v>0</v>
      </c>
      <c r="S92" s="10">
        <f>(0.5*E92)*R92</f>
        <v>0</v>
      </c>
      <c r="T92" s="10">
        <f t="shared" si="25"/>
        <v>360</v>
      </c>
      <c r="U92" s="5">
        <v>37</v>
      </c>
      <c r="V92" s="11">
        <f>U92*E92</f>
        <v>666</v>
      </c>
      <c r="W92" s="5">
        <f t="shared" si="26"/>
        <v>7</v>
      </c>
      <c r="X92" s="11">
        <f>(0.5*E92)*W92</f>
        <v>63</v>
      </c>
      <c r="Y92" s="11">
        <f t="shared" si="27"/>
        <v>729</v>
      </c>
      <c r="Z92" s="1">
        <f>J92+O92+T92+Y92</f>
        <v>2439</v>
      </c>
      <c r="AA92" s="1">
        <f t="shared" si="28"/>
        <v>170.73000000000002</v>
      </c>
      <c r="AB92" s="1">
        <f t="shared" si="29"/>
        <v>2268.27</v>
      </c>
    </row>
    <row r="93" spans="1:28">
      <c r="A93">
        <v>46</v>
      </c>
      <c r="B93" t="s">
        <v>91</v>
      </c>
      <c r="C93" t="s">
        <v>221</v>
      </c>
      <c r="D93" t="s">
        <v>49</v>
      </c>
      <c r="E93" s="1">
        <v>21</v>
      </c>
      <c r="F93" s="6">
        <v>40</v>
      </c>
      <c r="G93" s="7">
        <f t="shared" si="20"/>
        <v>840</v>
      </c>
      <c r="H93" s="6">
        <f t="shared" si="21"/>
        <v>10</v>
      </c>
      <c r="I93" s="7">
        <f t="shared" si="22"/>
        <v>105</v>
      </c>
      <c r="J93" s="7">
        <f>G93+I93</f>
        <v>945</v>
      </c>
      <c r="K93" s="8">
        <v>23</v>
      </c>
      <c r="L93" s="9">
        <f>E93*K93</f>
        <v>483</v>
      </c>
      <c r="M93" s="8">
        <f t="shared" si="23"/>
        <v>0</v>
      </c>
      <c r="N93" s="9">
        <f>(0.5*E93)*M93</f>
        <v>0</v>
      </c>
      <c r="O93" s="9">
        <f>L93+N93</f>
        <v>483</v>
      </c>
      <c r="P93" s="4">
        <v>24</v>
      </c>
      <c r="Q93" s="10">
        <f>E93*P93</f>
        <v>504</v>
      </c>
      <c r="R93" s="4">
        <f t="shared" si="24"/>
        <v>0</v>
      </c>
      <c r="S93" s="10">
        <f>(0.5*E93)*R93</f>
        <v>0</v>
      </c>
      <c r="T93" s="10">
        <f t="shared" si="25"/>
        <v>504</v>
      </c>
      <c r="U93" s="5">
        <v>24</v>
      </c>
      <c r="V93" s="11">
        <f>U93*E93</f>
        <v>504</v>
      </c>
      <c r="W93" s="5">
        <f t="shared" si="26"/>
        <v>0</v>
      </c>
      <c r="X93" s="11">
        <f>(0.5*E93)*W93</f>
        <v>0</v>
      </c>
      <c r="Y93" s="11">
        <f t="shared" si="27"/>
        <v>504</v>
      </c>
      <c r="Z93" s="1">
        <f>J93+O93+T93+Y93</f>
        <v>2436</v>
      </c>
      <c r="AA93" s="1">
        <f t="shared" si="28"/>
        <v>170.52</v>
      </c>
      <c r="AB93" s="1">
        <f t="shared" si="29"/>
        <v>2265.48</v>
      </c>
    </row>
    <row r="94" spans="1:28">
      <c r="A94">
        <f>A93+1</f>
        <v>47</v>
      </c>
      <c r="B94" t="s">
        <v>132</v>
      </c>
      <c r="C94" t="s">
        <v>257</v>
      </c>
      <c r="D94" t="s">
        <v>49</v>
      </c>
      <c r="E94" s="1">
        <v>18</v>
      </c>
      <c r="F94" s="6">
        <v>40</v>
      </c>
      <c r="G94" s="7">
        <f t="shared" si="20"/>
        <v>720</v>
      </c>
      <c r="H94" s="6">
        <f t="shared" si="21"/>
        <v>10</v>
      </c>
      <c r="I94" s="7">
        <f t="shared" si="22"/>
        <v>90</v>
      </c>
      <c r="J94" s="7">
        <f>G94+I94</f>
        <v>810</v>
      </c>
      <c r="K94" s="8">
        <v>34</v>
      </c>
      <c r="L94" s="9">
        <f>E94*K94</f>
        <v>612</v>
      </c>
      <c r="M94" s="8">
        <f t="shared" si="23"/>
        <v>4</v>
      </c>
      <c r="N94" s="9">
        <f>(0.5*E94)*M94</f>
        <v>36</v>
      </c>
      <c r="O94" s="9">
        <f>L94+N94</f>
        <v>648</v>
      </c>
      <c r="P94" s="4">
        <v>27</v>
      </c>
      <c r="Q94" s="10">
        <f>E94*P94</f>
        <v>486</v>
      </c>
      <c r="R94" s="4">
        <f t="shared" si="24"/>
        <v>0</v>
      </c>
      <c r="S94" s="10">
        <f>(0.5*E94)*R94</f>
        <v>0</v>
      </c>
      <c r="T94" s="10">
        <f t="shared" si="25"/>
        <v>486</v>
      </c>
      <c r="U94" s="5">
        <v>27</v>
      </c>
      <c r="V94" s="11">
        <f>U94*E94</f>
        <v>486</v>
      </c>
      <c r="W94" s="5">
        <f t="shared" si="26"/>
        <v>0</v>
      </c>
      <c r="X94" s="11">
        <f>(0.5*E94)*W94</f>
        <v>0</v>
      </c>
      <c r="Y94" s="11">
        <f t="shared" si="27"/>
        <v>486</v>
      </c>
      <c r="Z94" s="1">
        <f>J94+O94+T94+Y94</f>
        <v>2430</v>
      </c>
      <c r="AA94" s="1">
        <f t="shared" si="28"/>
        <v>170.10000000000002</v>
      </c>
      <c r="AB94" s="1">
        <f t="shared" si="29"/>
        <v>2259.9</v>
      </c>
    </row>
    <row r="95" spans="1:28">
      <c r="A95">
        <v>35</v>
      </c>
      <c r="B95" t="s">
        <v>62</v>
      </c>
      <c r="C95" t="s">
        <v>188</v>
      </c>
      <c r="D95" t="s">
        <v>49</v>
      </c>
      <c r="E95" s="1">
        <v>18</v>
      </c>
      <c r="F95" s="6">
        <v>36</v>
      </c>
      <c r="G95" s="7">
        <f t="shared" si="20"/>
        <v>648</v>
      </c>
      <c r="H95" s="6">
        <f t="shared" si="21"/>
        <v>6</v>
      </c>
      <c r="I95" s="7">
        <f t="shared" si="22"/>
        <v>54</v>
      </c>
      <c r="J95" s="7">
        <f>G95+I95</f>
        <v>702</v>
      </c>
      <c r="K95" s="8">
        <v>30</v>
      </c>
      <c r="L95" s="9">
        <f>E95*K95</f>
        <v>540</v>
      </c>
      <c r="M95" s="8">
        <f t="shared" si="23"/>
        <v>0</v>
      </c>
      <c r="N95" s="9">
        <f>(0.5*E95)*M95</f>
        <v>0</v>
      </c>
      <c r="O95" s="9">
        <f>L95+N95</f>
        <v>540</v>
      </c>
      <c r="P95" s="4">
        <v>22</v>
      </c>
      <c r="Q95" s="10">
        <f>E95*P95</f>
        <v>396</v>
      </c>
      <c r="R95" s="4">
        <f t="shared" si="24"/>
        <v>0</v>
      </c>
      <c r="S95" s="10">
        <f>(0.5*E95)*R95</f>
        <v>0</v>
      </c>
      <c r="T95" s="10">
        <f t="shared" si="25"/>
        <v>396</v>
      </c>
      <c r="U95" s="5">
        <v>39</v>
      </c>
      <c r="V95" s="11">
        <f>U95*E95</f>
        <v>702</v>
      </c>
      <c r="W95" s="5">
        <f t="shared" si="26"/>
        <v>9</v>
      </c>
      <c r="X95" s="11">
        <f>(0.5*E95)*W95</f>
        <v>81</v>
      </c>
      <c r="Y95" s="11">
        <f t="shared" si="27"/>
        <v>783</v>
      </c>
      <c r="Z95" s="1">
        <f>J95+O95+T95+Y95</f>
        <v>2421</v>
      </c>
      <c r="AA95" s="1">
        <f t="shared" si="28"/>
        <v>169.47000000000003</v>
      </c>
      <c r="AB95" s="1">
        <f t="shared" si="29"/>
        <v>2251.5299999999997</v>
      </c>
    </row>
    <row r="96" spans="1:28">
      <c r="A96">
        <f>A95+1</f>
        <v>36</v>
      </c>
      <c r="B96" t="s">
        <v>5</v>
      </c>
      <c r="C96" t="s">
        <v>29</v>
      </c>
      <c r="D96" t="s">
        <v>50</v>
      </c>
      <c r="E96" s="1">
        <v>17</v>
      </c>
      <c r="F96" s="6">
        <v>37</v>
      </c>
      <c r="G96" s="7">
        <f t="shared" si="20"/>
        <v>629</v>
      </c>
      <c r="H96" s="6">
        <f t="shared" si="21"/>
        <v>7</v>
      </c>
      <c r="I96" s="7">
        <f t="shared" si="22"/>
        <v>59.5</v>
      </c>
      <c r="J96" s="7">
        <f>G96+I96</f>
        <v>688.5</v>
      </c>
      <c r="K96" s="8">
        <v>36</v>
      </c>
      <c r="L96" s="9">
        <f>E96*K96</f>
        <v>612</v>
      </c>
      <c r="M96" s="8">
        <f t="shared" si="23"/>
        <v>6</v>
      </c>
      <c r="N96" s="9">
        <f>(0.5*E96)*M96</f>
        <v>51</v>
      </c>
      <c r="O96" s="9">
        <f>L96+N96</f>
        <v>663</v>
      </c>
      <c r="P96" s="4">
        <v>33</v>
      </c>
      <c r="Q96" s="10">
        <f>E96*P96</f>
        <v>561</v>
      </c>
      <c r="R96" s="4">
        <f t="shared" si="24"/>
        <v>3</v>
      </c>
      <c r="S96" s="10">
        <f>(0.5*E96)*R96</f>
        <v>25.5</v>
      </c>
      <c r="T96" s="10">
        <f t="shared" si="25"/>
        <v>586.5</v>
      </c>
      <c r="U96" s="5">
        <v>28</v>
      </c>
      <c r="V96" s="11">
        <f>U96*E96</f>
        <v>476</v>
      </c>
      <c r="W96" s="5">
        <f t="shared" si="26"/>
        <v>0</v>
      </c>
      <c r="X96" s="11">
        <f>(0.5*E96)*W96</f>
        <v>0</v>
      </c>
      <c r="Y96" s="11">
        <f t="shared" si="27"/>
        <v>476</v>
      </c>
      <c r="Z96" s="1">
        <f>J96+O96+T96+Y96</f>
        <v>2414</v>
      </c>
      <c r="AA96" s="1">
        <f t="shared" si="28"/>
        <v>168.98000000000002</v>
      </c>
      <c r="AB96" s="1">
        <f t="shared" si="29"/>
        <v>2245.02</v>
      </c>
    </row>
    <row r="97" spans="1:28">
      <c r="A97">
        <v>19</v>
      </c>
      <c r="B97" t="s">
        <v>4</v>
      </c>
      <c r="C97" t="s">
        <v>25</v>
      </c>
      <c r="D97" t="s">
        <v>50</v>
      </c>
      <c r="E97" s="1">
        <v>20</v>
      </c>
      <c r="F97" s="6">
        <v>39</v>
      </c>
      <c r="G97" s="7">
        <f t="shared" si="20"/>
        <v>780</v>
      </c>
      <c r="H97" s="6">
        <f t="shared" si="21"/>
        <v>9</v>
      </c>
      <c r="I97" s="7">
        <f t="shared" si="22"/>
        <v>90</v>
      </c>
      <c r="J97" s="7">
        <f>G97+I97</f>
        <v>870</v>
      </c>
      <c r="K97" s="8">
        <v>32</v>
      </c>
      <c r="L97" s="9">
        <f>E97*K97</f>
        <v>640</v>
      </c>
      <c r="M97" s="8">
        <f t="shared" si="23"/>
        <v>2</v>
      </c>
      <c r="N97" s="9">
        <f>(0.5*E97)*M97</f>
        <v>20</v>
      </c>
      <c r="O97" s="9">
        <f>L97+N97</f>
        <v>660</v>
      </c>
      <c r="P97" s="4">
        <v>21</v>
      </c>
      <c r="Q97" s="10">
        <f>E97*P97</f>
        <v>420</v>
      </c>
      <c r="R97" s="4">
        <f t="shared" si="24"/>
        <v>0</v>
      </c>
      <c r="S97" s="10">
        <f>(0.5*E97)*R97</f>
        <v>0</v>
      </c>
      <c r="T97" s="10">
        <f t="shared" si="25"/>
        <v>420</v>
      </c>
      <c r="U97" s="5">
        <v>23</v>
      </c>
      <c r="V97" s="11">
        <f>U97*E97</f>
        <v>460</v>
      </c>
      <c r="W97" s="5">
        <f t="shared" si="26"/>
        <v>0</v>
      </c>
      <c r="X97" s="11">
        <f>(0.5*E97)*W97</f>
        <v>0</v>
      </c>
      <c r="Y97" s="11">
        <f t="shared" si="27"/>
        <v>460</v>
      </c>
      <c r="Z97" s="1">
        <f>J97+O97+T97+Y97</f>
        <v>2410</v>
      </c>
      <c r="AA97" s="1">
        <f t="shared" si="28"/>
        <v>168.70000000000002</v>
      </c>
      <c r="AB97" s="1">
        <f t="shared" si="29"/>
        <v>2241.3000000000002</v>
      </c>
    </row>
    <row r="98" spans="1:28">
      <c r="A98">
        <f>A97+1</f>
        <v>20</v>
      </c>
      <c r="B98" t="s">
        <v>176</v>
      </c>
      <c r="C98" t="s">
        <v>294</v>
      </c>
      <c r="D98" t="s">
        <v>49</v>
      </c>
      <c r="E98" s="1">
        <v>22</v>
      </c>
      <c r="F98" s="6">
        <v>25</v>
      </c>
      <c r="G98" s="7">
        <f t="shared" si="20"/>
        <v>550</v>
      </c>
      <c r="H98" s="6">
        <f t="shared" si="21"/>
        <v>0</v>
      </c>
      <c r="I98" s="7">
        <f t="shared" si="22"/>
        <v>0</v>
      </c>
      <c r="J98" s="7">
        <f>G98+I98</f>
        <v>550</v>
      </c>
      <c r="K98" s="8">
        <v>33</v>
      </c>
      <c r="L98" s="9">
        <f>E98*K98</f>
        <v>726</v>
      </c>
      <c r="M98" s="8">
        <f t="shared" si="23"/>
        <v>3</v>
      </c>
      <c r="N98" s="9">
        <f>(0.5*E98)*M98</f>
        <v>33</v>
      </c>
      <c r="O98" s="9">
        <f>L98+N98</f>
        <v>759</v>
      </c>
      <c r="P98" s="4">
        <v>28</v>
      </c>
      <c r="Q98" s="10">
        <f>E98*P98</f>
        <v>616</v>
      </c>
      <c r="R98" s="4">
        <f t="shared" si="24"/>
        <v>0</v>
      </c>
      <c r="S98" s="10">
        <f>(0.5*E98)*R98</f>
        <v>0</v>
      </c>
      <c r="T98" s="10">
        <f t="shared" si="25"/>
        <v>616</v>
      </c>
      <c r="U98" s="5">
        <v>22</v>
      </c>
      <c r="V98" s="11">
        <f>U98*E98</f>
        <v>484</v>
      </c>
      <c r="W98" s="5">
        <f t="shared" si="26"/>
        <v>0</v>
      </c>
      <c r="X98" s="11">
        <f>(0.5*E98)*W98</f>
        <v>0</v>
      </c>
      <c r="Y98" s="11">
        <f t="shared" si="27"/>
        <v>484</v>
      </c>
      <c r="Z98" s="1">
        <f>J98+O98+T98+Y98</f>
        <v>2409</v>
      </c>
      <c r="AA98" s="1">
        <f t="shared" si="28"/>
        <v>168.63000000000002</v>
      </c>
      <c r="AB98" s="1">
        <f t="shared" si="29"/>
        <v>2240.37</v>
      </c>
    </row>
    <row r="99" spans="1:28">
      <c r="A99">
        <v>44</v>
      </c>
      <c r="B99" t="s">
        <v>152</v>
      </c>
      <c r="C99" t="s">
        <v>273</v>
      </c>
      <c r="D99" t="s">
        <v>49</v>
      </c>
      <c r="E99" s="1">
        <v>23</v>
      </c>
      <c r="F99" s="6">
        <v>33</v>
      </c>
      <c r="G99" s="7">
        <f t="shared" si="20"/>
        <v>759</v>
      </c>
      <c r="H99" s="6">
        <f t="shared" si="21"/>
        <v>3</v>
      </c>
      <c r="I99" s="7">
        <f t="shared" si="22"/>
        <v>34.5</v>
      </c>
      <c r="J99" s="7">
        <f>G99+I99</f>
        <v>793.5</v>
      </c>
      <c r="K99" s="8">
        <v>22</v>
      </c>
      <c r="L99" s="9">
        <f>E99*K99</f>
        <v>506</v>
      </c>
      <c r="M99" s="8">
        <f t="shared" si="23"/>
        <v>0</v>
      </c>
      <c r="N99" s="9">
        <f>(0.5*E99)*M99</f>
        <v>0</v>
      </c>
      <c r="O99" s="9">
        <f>L99+N99</f>
        <v>506</v>
      </c>
      <c r="P99" s="4">
        <v>24</v>
      </c>
      <c r="Q99" s="10">
        <f>E99*P99</f>
        <v>552</v>
      </c>
      <c r="R99" s="4">
        <f t="shared" si="24"/>
        <v>0</v>
      </c>
      <c r="S99" s="10">
        <f>(0.5*E99)*R99</f>
        <v>0</v>
      </c>
      <c r="T99" s="10">
        <f t="shared" si="25"/>
        <v>552</v>
      </c>
      <c r="U99" s="5">
        <v>24</v>
      </c>
      <c r="V99" s="11">
        <f>U99*E99</f>
        <v>552</v>
      </c>
      <c r="W99" s="5">
        <f t="shared" si="26"/>
        <v>0</v>
      </c>
      <c r="X99" s="11">
        <f>(0.5*E99)*W99</f>
        <v>0</v>
      </c>
      <c r="Y99" s="11">
        <f t="shared" si="27"/>
        <v>552</v>
      </c>
      <c r="Z99" s="1">
        <f>J99+O99+T99+Y99</f>
        <v>2403.5</v>
      </c>
      <c r="AA99" s="1">
        <f t="shared" si="28"/>
        <v>168.245</v>
      </c>
      <c r="AB99" s="1">
        <f t="shared" si="29"/>
        <v>2235.2550000000001</v>
      </c>
    </row>
    <row r="100" spans="1:28">
      <c r="A100">
        <f>A99+1</f>
        <v>45</v>
      </c>
      <c r="B100" t="s">
        <v>9</v>
      </c>
      <c r="C100" t="s">
        <v>34</v>
      </c>
      <c r="D100" t="s">
        <v>49</v>
      </c>
      <c r="E100" s="1">
        <v>18</v>
      </c>
      <c r="F100" s="6">
        <v>37</v>
      </c>
      <c r="G100" s="7">
        <f t="shared" si="20"/>
        <v>666</v>
      </c>
      <c r="H100" s="6">
        <f t="shared" si="21"/>
        <v>7</v>
      </c>
      <c r="I100" s="7">
        <f t="shared" si="22"/>
        <v>63</v>
      </c>
      <c r="J100" s="7">
        <f>G100+I100</f>
        <v>729</v>
      </c>
      <c r="K100" s="8">
        <v>28</v>
      </c>
      <c r="L100" s="9">
        <f>E100*K100</f>
        <v>504</v>
      </c>
      <c r="M100" s="8">
        <f t="shared" si="23"/>
        <v>0</v>
      </c>
      <c r="N100" s="9">
        <f>(0.5*E100)*M100</f>
        <v>0</v>
      </c>
      <c r="O100" s="9">
        <f>L100+N100</f>
        <v>504</v>
      </c>
      <c r="P100" s="4">
        <v>39</v>
      </c>
      <c r="Q100" s="10">
        <f>E100*P100</f>
        <v>702</v>
      </c>
      <c r="R100" s="4">
        <f t="shared" si="24"/>
        <v>9</v>
      </c>
      <c r="S100" s="10">
        <f>(0.5*E100)*R100</f>
        <v>81</v>
      </c>
      <c r="T100" s="10">
        <f t="shared" si="25"/>
        <v>783</v>
      </c>
      <c r="U100" s="5">
        <v>21</v>
      </c>
      <c r="V100" s="11">
        <f>U100*E100</f>
        <v>378</v>
      </c>
      <c r="W100" s="5">
        <f t="shared" si="26"/>
        <v>0</v>
      </c>
      <c r="X100" s="11">
        <f>(0.5*E100)*W100</f>
        <v>0</v>
      </c>
      <c r="Y100" s="11">
        <f t="shared" si="27"/>
        <v>378</v>
      </c>
      <c r="Z100" s="1">
        <f>J100+O100+T100+Y100</f>
        <v>2394</v>
      </c>
      <c r="AA100" s="1">
        <f t="shared" si="28"/>
        <v>167.58</v>
      </c>
      <c r="AB100" s="1">
        <f t="shared" si="29"/>
        <v>2226.42</v>
      </c>
    </row>
    <row r="101" spans="1:28">
      <c r="A101">
        <f>A100+1</f>
        <v>46</v>
      </c>
      <c r="B101" t="s">
        <v>88</v>
      </c>
      <c r="C101" t="s">
        <v>217</v>
      </c>
      <c r="D101" t="s">
        <v>50</v>
      </c>
      <c r="E101" s="1">
        <v>19</v>
      </c>
      <c r="F101" s="6">
        <v>36</v>
      </c>
      <c r="G101" s="7">
        <f t="shared" si="20"/>
        <v>684</v>
      </c>
      <c r="H101" s="6">
        <f t="shared" si="21"/>
        <v>6</v>
      </c>
      <c r="I101" s="7">
        <f t="shared" si="22"/>
        <v>57</v>
      </c>
      <c r="J101" s="7">
        <f>G101+I101</f>
        <v>741</v>
      </c>
      <c r="K101" s="8">
        <v>20</v>
      </c>
      <c r="L101" s="9">
        <f>E101*K101</f>
        <v>380</v>
      </c>
      <c r="M101" s="8">
        <f t="shared" si="23"/>
        <v>0</v>
      </c>
      <c r="N101" s="9">
        <f>(0.5*E101)*M101</f>
        <v>0</v>
      </c>
      <c r="O101" s="9">
        <f>L101+N101</f>
        <v>380</v>
      </c>
      <c r="P101" s="4">
        <v>25</v>
      </c>
      <c r="Q101" s="10">
        <f>E101*P101</f>
        <v>475</v>
      </c>
      <c r="R101" s="4">
        <f t="shared" si="24"/>
        <v>0</v>
      </c>
      <c r="S101" s="10">
        <f>(0.5*E101)*R101</f>
        <v>0</v>
      </c>
      <c r="T101" s="10">
        <f t="shared" si="25"/>
        <v>475</v>
      </c>
      <c r="U101" s="5">
        <v>38</v>
      </c>
      <c r="V101" s="11">
        <f>U101*E101</f>
        <v>722</v>
      </c>
      <c r="W101" s="5">
        <f t="shared" si="26"/>
        <v>8</v>
      </c>
      <c r="X101" s="11">
        <f>(0.5*E101)*W101</f>
        <v>76</v>
      </c>
      <c r="Y101" s="11">
        <f t="shared" si="27"/>
        <v>798</v>
      </c>
      <c r="Z101" s="1">
        <f>J101+O101+T101+Y101</f>
        <v>2394</v>
      </c>
      <c r="AA101" s="1">
        <f t="shared" si="28"/>
        <v>167.58</v>
      </c>
      <c r="AB101" s="1">
        <f t="shared" si="29"/>
        <v>2226.42</v>
      </c>
    </row>
    <row r="102" spans="1:28">
      <c r="A102">
        <v>66</v>
      </c>
      <c r="B102" t="s">
        <v>17</v>
      </c>
      <c r="C102" t="s">
        <v>46</v>
      </c>
      <c r="D102" t="s">
        <v>49</v>
      </c>
      <c r="E102" s="1">
        <v>20</v>
      </c>
      <c r="F102" s="6">
        <v>35</v>
      </c>
      <c r="G102" s="7">
        <f t="shared" si="20"/>
        <v>700</v>
      </c>
      <c r="H102" s="6">
        <f t="shared" si="21"/>
        <v>5</v>
      </c>
      <c r="I102" s="7">
        <f t="shared" si="22"/>
        <v>50</v>
      </c>
      <c r="J102" s="7">
        <f>G102+I102</f>
        <v>750</v>
      </c>
      <c r="K102" s="8">
        <v>39</v>
      </c>
      <c r="L102" s="9">
        <f>E102*K102</f>
        <v>780</v>
      </c>
      <c r="M102" s="8">
        <f t="shared" si="23"/>
        <v>9</v>
      </c>
      <c r="N102" s="9">
        <f>(0.5*E102)*M102</f>
        <v>90</v>
      </c>
      <c r="O102" s="9">
        <f>L102+N102</f>
        <v>870</v>
      </c>
      <c r="P102" s="4">
        <v>19</v>
      </c>
      <c r="Q102" s="10">
        <f>E102*P102</f>
        <v>380</v>
      </c>
      <c r="R102" s="4">
        <f t="shared" si="24"/>
        <v>0</v>
      </c>
      <c r="S102" s="10">
        <f>(0.5*E102)*R102</f>
        <v>0</v>
      </c>
      <c r="T102" s="10">
        <f t="shared" si="25"/>
        <v>380</v>
      </c>
      <c r="U102" s="5">
        <v>19</v>
      </c>
      <c r="V102" s="11">
        <f>U102*E102</f>
        <v>380</v>
      </c>
      <c r="W102" s="5">
        <f t="shared" si="26"/>
        <v>0</v>
      </c>
      <c r="X102" s="11">
        <f>(0.5*E102)*W102</f>
        <v>0</v>
      </c>
      <c r="Y102" s="11">
        <f t="shared" si="27"/>
        <v>380</v>
      </c>
      <c r="Z102" s="1">
        <f>J102+O102+T102+Y102</f>
        <v>2380</v>
      </c>
      <c r="AA102" s="1">
        <f t="shared" si="28"/>
        <v>166.60000000000002</v>
      </c>
      <c r="AB102" s="1">
        <f t="shared" si="29"/>
        <v>2213.4</v>
      </c>
    </row>
    <row r="103" spans="1:28">
      <c r="A103">
        <f>A102+1</f>
        <v>67</v>
      </c>
      <c r="B103" t="s">
        <v>89</v>
      </c>
      <c r="C103" t="s">
        <v>218</v>
      </c>
      <c r="D103" t="s">
        <v>49</v>
      </c>
      <c r="E103" s="1">
        <v>20</v>
      </c>
      <c r="F103" s="6">
        <v>28</v>
      </c>
      <c r="G103" s="7">
        <f t="shared" si="20"/>
        <v>560</v>
      </c>
      <c r="H103" s="6">
        <f t="shared" si="21"/>
        <v>0</v>
      </c>
      <c r="I103" s="7">
        <f t="shared" si="22"/>
        <v>0</v>
      </c>
      <c r="J103" s="7">
        <f>G103+I103</f>
        <v>560</v>
      </c>
      <c r="K103" s="8">
        <v>30</v>
      </c>
      <c r="L103" s="9">
        <f>E103*K103</f>
        <v>600</v>
      </c>
      <c r="M103" s="8">
        <f t="shared" si="23"/>
        <v>0</v>
      </c>
      <c r="N103" s="9">
        <f>(0.5*E103)*M103</f>
        <v>0</v>
      </c>
      <c r="O103" s="9">
        <f>L103+N103</f>
        <v>600</v>
      </c>
      <c r="P103" s="4">
        <v>28</v>
      </c>
      <c r="Q103" s="10">
        <f>E103*P103</f>
        <v>560</v>
      </c>
      <c r="R103" s="4">
        <f t="shared" si="24"/>
        <v>0</v>
      </c>
      <c r="S103" s="10">
        <f>(0.5*E103)*R103</f>
        <v>0</v>
      </c>
      <c r="T103" s="10">
        <f t="shared" si="25"/>
        <v>560</v>
      </c>
      <c r="U103" s="5">
        <v>32</v>
      </c>
      <c r="V103" s="11">
        <f>U103*E103</f>
        <v>640</v>
      </c>
      <c r="W103" s="5">
        <f t="shared" si="26"/>
        <v>2</v>
      </c>
      <c r="X103" s="11">
        <f>(0.5*E103)*W103</f>
        <v>20</v>
      </c>
      <c r="Y103" s="11">
        <f t="shared" si="27"/>
        <v>660</v>
      </c>
      <c r="Z103" s="1">
        <f>J103+O103+T103+Y103</f>
        <v>2380</v>
      </c>
      <c r="AA103" s="1">
        <f t="shared" si="28"/>
        <v>166.60000000000002</v>
      </c>
      <c r="AB103" s="1">
        <f t="shared" si="29"/>
        <v>2213.4</v>
      </c>
    </row>
    <row r="104" spans="1:28">
      <c r="A104">
        <v>89</v>
      </c>
      <c r="B104" t="s">
        <v>137</v>
      </c>
      <c r="C104" t="s">
        <v>261</v>
      </c>
      <c r="D104" t="s">
        <v>50</v>
      </c>
      <c r="E104" s="1">
        <v>20</v>
      </c>
      <c r="F104" s="6">
        <v>39</v>
      </c>
      <c r="G104" s="7">
        <f t="shared" ref="G104:G135" si="30">E104*F104</f>
        <v>780</v>
      </c>
      <c r="H104" s="6">
        <f t="shared" ref="H104:H135" si="31">IF(F104&lt;=30,0,F104-30)</f>
        <v>9</v>
      </c>
      <c r="I104" s="7">
        <f t="shared" ref="I104:I135" si="32">(0.5*E104)*H104</f>
        <v>90</v>
      </c>
      <c r="J104" s="7">
        <f>G104+I104</f>
        <v>870</v>
      </c>
      <c r="K104" s="8">
        <v>26</v>
      </c>
      <c r="L104" s="9">
        <f>E104*K104</f>
        <v>520</v>
      </c>
      <c r="M104" s="8">
        <f t="shared" ref="M104:M135" si="33">IF(K104&lt;=30,0,K104-30)</f>
        <v>0</v>
      </c>
      <c r="N104" s="9">
        <f>(0.5*E104)*M104</f>
        <v>0</v>
      </c>
      <c r="O104" s="9">
        <f>L104+N104</f>
        <v>520</v>
      </c>
      <c r="P104" s="4">
        <v>26</v>
      </c>
      <c r="Q104" s="10">
        <f>E104*P104</f>
        <v>520</v>
      </c>
      <c r="R104" s="4">
        <f t="shared" ref="R104:R135" si="34">IF(P104&lt;=30,0,P104-30)</f>
        <v>0</v>
      </c>
      <c r="S104" s="10">
        <f>(0.5*E104)*R104</f>
        <v>0</v>
      </c>
      <c r="T104" s="10">
        <f t="shared" ref="T104:T135" si="35">Q104+S104</f>
        <v>520</v>
      </c>
      <c r="U104" s="5">
        <v>23</v>
      </c>
      <c r="V104" s="11">
        <f>U104*E104</f>
        <v>460</v>
      </c>
      <c r="W104" s="5">
        <f t="shared" ref="W104:W135" si="36">IF(U104&lt;=30,0,U104-30)</f>
        <v>0</v>
      </c>
      <c r="X104" s="11">
        <f>(0.5*E104)*W104</f>
        <v>0</v>
      </c>
      <c r="Y104" s="11">
        <f t="shared" ref="Y104:Y135" si="37">V104+X104</f>
        <v>460</v>
      </c>
      <c r="Z104" s="1">
        <f>J104+O104+T104+Y104</f>
        <v>2370</v>
      </c>
      <c r="AA104" s="1">
        <f t="shared" si="28"/>
        <v>165.9</v>
      </c>
      <c r="AB104" s="1">
        <f t="shared" si="29"/>
        <v>2204.1</v>
      </c>
    </row>
    <row r="105" spans="1:28">
      <c r="A105">
        <f>A104+1</f>
        <v>90</v>
      </c>
      <c r="B105" t="s">
        <v>66</v>
      </c>
      <c r="C105" t="s">
        <v>31</v>
      </c>
      <c r="D105" t="s">
        <v>49</v>
      </c>
      <c r="E105" s="1">
        <v>23</v>
      </c>
      <c r="F105" s="6">
        <v>26</v>
      </c>
      <c r="G105" s="7">
        <f t="shared" si="30"/>
        <v>598</v>
      </c>
      <c r="H105" s="6">
        <f t="shared" si="31"/>
        <v>0</v>
      </c>
      <c r="I105" s="7">
        <f t="shared" si="32"/>
        <v>0</v>
      </c>
      <c r="J105" s="7">
        <f>G105+I105</f>
        <v>598</v>
      </c>
      <c r="K105" s="8">
        <v>22</v>
      </c>
      <c r="L105" s="9">
        <f>E105*K105</f>
        <v>506</v>
      </c>
      <c r="M105" s="8">
        <f t="shared" si="33"/>
        <v>0</v>
      </c>
      <c r="N105" s="9">
        <f>(0.5*E105)*M105</f>
        <v>0</v>
      </c>
      <c r="O105" s="9">
        <f>L105+N105</f>
        <v>506</v>
      </c>
      <c r="P105" s="4">
        <v>32</v>
      </c>
      <c r="Q105" s="10">
        <f>E105*P105</f>
        <v>736</v>
      </c>
      <c r="R105" s="4">
        <f t="shared" si="34"/>
        <v>2</v>
      </c>
      <c r="S105" s="10">
        <f>(0.5*E105)*R105</f>
        <v>23</v>
      </c>
      <c r="T105" s="10">
        <f t="shared" si="35"/>
        <v>759</v>
      </c>
      <c r="U105" s="5">
        <v>22</v>
      </c>
      <c r="V105" s="11">
        <f>U105*E105</f>
        <v>506</v>
      </c>
      <c r="W105" s="5">
        <f t="shared" si="36"/>
        <v>0</v>
      </c>
      <c r="X105" s="11">
        <f>(0.5*E105)*W105</f>
        <v>0</v>
      </c>
      <c r="Y105" s="11">
        <f t="shared" si="37"/>
        <v>506</v>
      </c>
      <c r="Z105" s="1">
        <f>J105+O105+T105+Y105</f>
        <v>2369</v>
      </c>
      <c r="AA105" s="1">
        <f t="shared" si="28"/>
        <v>165.83</v>
      </c>
      <c r="AB105" s="1">
        <f t="shared" si="29"/>
        <v>2203.17</v>
      </c>
    </row>
    <row r="106" spans="1:28">
      <c r="A106">
        <f>A105+1</f>
        <v>91</v>
      </c>
      <c r="B106" t="s">
        <v>5</v>
      </c>
      <c r="C106" t="s">
        <v>28</v>
      </c>
      <c r="D106" t="s">
        <v>50</v>
      </c>
      <c r="E106" s="1">
        <v>18</v>
      </c>
      <c r="F106" s="6">
        <v>20</v>
      </c>
      <c r="G106" s="7">
        <f t="shared" si="30"/>
        <v>360</v>
      </c>
      <c r="H106" s="6">
        <f t="shared" si="31"/>
        <v>0</v>
      </c>
      <c r="I106" s="7">
        <f t="shared" si="32"/>
        <v>0</v>
      </c>
      <c r="J106" s="7">
        <f>G106+I106</f>
        <v>360</v>
      </c>
      <c r="K106" s="8">
        <v>34</v>
      </c>
      <c r="L106" s="9">
        <f>E106*K106</f>
        <v>612</v>
      </c>
      <c r="M106" s="8">
        <f t="shared" si="33"/>
        <v>4</v>
      </c>
      <c r="N106" s="9">
        <f>(0.5*E106)*M106</f>
        <v>36</v>
      </c>
      <c r="O106" s="9">
        <f>L106+N106</f>
        <v>648</v>
      </c>
      <c r="P106" s="4">
        <v>33</v>
      </c>
      <c r="Q106" s="10">
        <f>E106*P106</f>
        <v>594</v>
      </c>
      <c r="R106" s="4">
        <f t="shared" si="34"/>
        <v>3</v>
      </c>
      <c r="S106" s="10">
        <f>(0.5*E106)*R106</f>
        <v>27</v>
      </c>
      <c r="T106" s="10">
        <f t="shared" si="35"/>
        <v>621</v>
      </c>
      <c r="U106" s="5">
        <v>37</v>
      </c>
      <c r="V106" s="11">
        <f>U106*E106</f>
        <v>666</v>
      </c>
      <c r="W106" s="5">
        <f t="shared" si="36"/>
        <v>7</v>
      </c>
      <c r="X106" s="11">
        <f>(0.5*E106)*W106</f>
        <v>63</v>
      </c>
      <c r="Y106" s="11">
        <f t="shared" si="37"/>
        <v>729</v>
      </c>
      <c r="Z106" s="1">
        <f>J106+O106+T106+Y106</f>
        <v>2358</v>
      </c>
      <c r="AA106" s="1">
        <f t="shared" si="28"/>
        <v>165.06</v>
      </c>
      <c r="AB106" s="1">
        <f t="shared" si="29"/>
        <v>2192.94</v>
      </c>
    </row>
    <row r="107" spans="1:28">
      <c r="A107">
        <f>A106+1</f>
        <v>92</v>
      </c>
      <c r="B107" t="s">
        <v>45</v>
      </c>
      <c r="C107" t="s">
        <v>229</v>
      </c>
      <c r="D107" t="s">
        <v>50</v>
      </c>
      <c r="E107" s="1">
        <v>17</v>
      </c>
      <c r="F107" s="6">
        <v>28</v>
      </c>
      <c r="G107" s="7">
        <f t="shared" si="30"/>
        <v>476</v>
      </c>
      <c r="H107" s="6">
        <f t="shared" si="31"/>
        <v>0</v>
      </c>
      <c r="I107" s="7">
        <f t="shared" si="32"/>
        <v>0</v>
      </c>
      <c r="J107" s="7">
        <f>G107+I107</f>
        <v>476</v>
      </c>
      <c r="K107" s="8">
        <v>28</v>
      </c>
      <c r="L107" s="9">
        <f>E107*K107</f>
        <v>476</v>
      </c>
      <c r="M107" s="8">
        <f t="shared" si="33"/>
        <v>0</v>
      </c>
      <c r="N107" s="9">
        <f>(0.5*E107)*M107</f>
        <v>0</v>
      </c>
      <c r="O107" s="9">
        <f>L107+N107</f>
        <v>476</v>
      </c>
      <c r="P107" s="4">
        <v>39</v>
      </c>
      <c r="Q107" s="10">
        <f>E107*P107</f>
        <v>663</v>
      </c>
      <c r="R107" s="4">
        <f t="shared" si="34"/>
        <v>9</v>
      </c>
      <c r="S107" s="10">
        <f>(0.5*E107)*R107</f>
        <v>76.5</v>
      </c>
      <c r="T107" s="10">
        <f t="shared" si="35"/>
        <v>739.5</v>
      </c>
      <c r="U107" s="5">
        <v>36</v>
      </c>
      <c r="V107" s="11">
        <f>U107*E107</f>
        <v>612</v>
      </c>
      <c r="W107" s="5">
        <f t="shared" si="36"/>
        <v>6</v>
      </c>
      <c r="X107" s="11">
        <f>(0.5*E107)*W107</f>
        <v>51</v>
      </c>
      <c r="Y107" s="11">
        <f t="shared" si="37"/>
        <v>663</v>
      </c>
      <c r="Z107" s="1">
        <f>J107+O107+T107+Y107</f>
        <v>2354.5</v>
      </c>
      <c r="AA107" s="1">
        <f t="shared" si="28"/>
        <v>164.81500000000003</v>
      </c>
      <c r="AB107" s="1">
        <f t="shared" si="29"/>
        <v>2189.6849999999999</v>
      </c>
    </row>
    <row r="108" spans="1:28">
      <c r="A108">
        <v>33</v>
      </c>
      <c r="B108" t="s">
        <v>97</v>
      </c>
      <c r="C108" t="s">
        <v>228</v>
      </c>
      <c r="D108" t="s">
        <v>49</v>
      </c>
      <c r="E108" s="1">
        <v>16</v>
      </c>
      <c r="F108" s="6">
        <v>34</v>
      </c>
      <c r="G108" s="7">
        <f t="shared" si="30"/>
        <v>544</v>
      </c>
      <c r="H108" s="6">
        <f t="shared" si="31"/>
        <v>4</v>
      </c>
      <c r="I108" s="7">
        <f t="shared" si="32"/>
        <v>32</v>
      </c>
      <c r="J108" s="7">
        <f>G108+I108</f>
        <v>576</v>
      </c>
      <c r="K108" s="8">
        <v>30</v>
      </c>
      <c r="L108" s="9">
        <f>E108*K108</f>
        <v>480</v>
      </c>
      <c r="M108" s="8">
        <f t="shared" si="33"/>
        <v>0</v>
      </c>
      <c r="N108" s="9">
        <f>(0.5*E108)*M108</f>
        <v>0</v>
      </c>
      <c r="O108" s="9">
        <f>L108+N108</f>
        <v>480</v>
      </c>
      <c r="P108" s="4">
        <v>36</v>
      </c>
      <c r="Q108" s="10">
        <f>E108*P108</f>
        <v>576</v>
      </c>
      <c r="R108" s="4">
        <f t="shared" si="34"/>
        <v>6</v>
      </c>
      <c r="S108" s="10">
        <f>(0.5*E108)*R108</f>
        <v>48</v>
      </c>
      <c r="T108" s="10">
        <f t="shared" si="35"/>
        <v>624</v>
      </c>
      <c r="U108" s="5">
        <v>38</v>
      </c>
      <c r="V108" s="11">
        <f>U108*E108</f>
        <v>608</v>
      </c>
      <c r="W108" s="5">
        <f t="shared" si="36"/>
        <v>8</v>
      </c>
      <c r="X108" s="11">
        <f>(0.5*E108)*W108</f>
        <v>64</v>
      </c>
      <c r="Y108" s="11">
        <f t="shared" si="37"/>
        <v>672</v>
      </c>
      <c r="Z108" s="1">
        <f>J108+O108+T108+Y108</f>
        <v>2352</v>
      </c>
      <c r="AA108" s="1">
        <f t="shared" si="28"/>
        <v>164.64000000000001</v>
      </c>
      <c r="AB108" s="1">
        <f t="shared" si="29"/>
        <v>2187.36</v>
      </c>
    </row>
    <row r="109" spans="1:28">
      <c r="A109">
        <f>A108+1</f>
        <v>34</v>
      </c>
      <c r="B109" t="s">
        <v>120</v>
      </c>
      <c r="C109" t="s">
        <v>61</v>
      </c>
      <c r="D109" t="s">
        <v>50</v>
      </c>
      <c r="E109" s="1">
        <v>23</v>
      </c>
      <c r="F109" s="6">
        <v>25</v>
      </c>
      <c r="G109" s="7">
        <f t="shared" si="30"/>
        <v>575</v>
      </c>
      <c r="H109" s="6">
        <f t="shared" si="31"/>
        <v>0</v>
      </c>
      <c r="I109" s="7">
        <f t="shared" si="32"/>
        <v>0</v>
      </c>
      <c r="J109" s="7">
        <f>G109+I109</f>
        <v>575</v>
      </c>
      <c r="K109" s="8">
        <v>27</v>
      </c>
      <c r="L109" s="9">
        <f>E109*K109</f>
        <v>621</v>
      </c>
      <c r="M109" s="8">
        <f t="shared" si="33"/>
        <v>0</v>
      </c>
      <c r="N109" s="9">
        <f>(0.5*E109)*M109</f>
        <v>0</v>
      </c>
      <c r="O109" s="9">
        <f>L109+N109</f>
        <v>621</v>
      </c>
      <c r="P109" s="4">
        <v>28</v>
      </c>
      <c r="Q109" s="10">
        <f>E109*P109</f>
        <v>644</v>
      </c>
      <c r="R109" s="4">
        <f t="shared" si="34"/>
        <v>0</v>
      </c>
      <c r="S109" s="10">
        <f>(0.5*E109)*R109</f>
        <v>0</v>
      </c>
      <c r="T109" s="10">
        <f t="shared" si="35"/>
        <v>644</v>
      </c>
      <c r="U109" s="5">
        <v>22</v>
      </c>
      <c r="V109" s="11">
        <f>U109*E109</f>
        <v>506</v>
      </c>
      <c r="W109" s="5">
        <f t="shared" si="36"/>
        <v>0</v>
      </c>
      <c r="X109" s="11">
        <f>(0.5*E109)*W109</f>
        <v>0</v>
      </c>
      <c r="Y109" s="11">
        <f t="shared" si="37"/>
        <v>506</v>
      </c>
      <c r="Z109" s="1">
        <f>J109+O109+T109+Y109</f>
        <v>2346</v>
      </c>
      <c r="AA109" s="1">
        <f t="shared" si="28"/>
        <v>164.22000000000003</v>
      </c>
      <c r="AB109" s="1">
        <f t="shared" si="29"/>
        <v>2181.7799999999997</v>
      </c>
    </row>
    <row r="110" spans="1:28">
      <c r="A110">
        <f>A109+1</f>
        <v>35</v>
      </c>
      <c r="B110" t="s">
        <v>94</v>
      </c>
      <c r="C110" t="s">
        <v>224</v>
      </c>
      <c r="D110" t="s">
        <v>50</v>
      </c>
      <c r="E110" s="1">
        <v>21</v>
      </c>
      <c r="F110" s="6">
        <v>31</v>
      </c>
      <c r="G110" s="7">
        <f t="shared" si="30"/>
        <v>651</v>
      </c>
      <c r="H110" s="6">
        <f t="shared" si="31"/>
        <v>1</v>
      </c>
      <c r="I110" s="7">
        <f t="shared" si="32"/>
        <v>10.5</v>
      </c>
      <c r="J110" s="7">
        <f>G110+I110</f>
        <v>661.5</v>
      </c>
      <c r="K110" s="8">
        <v>21</v>
      </c>
      <c r="L110" s="9">
        <f>E110*K110</f>
        <v>441</v>
      </c>
      <c r="M110" s="8">
        <f t="shared" si="33"/>
        <v>0</v>
      </c>
      <c r="N110" s="9">
        <f>(0.5*E110)*M110</f>
        <v>0</v>
      </c>
      <c r="O110" s="9">
        <f>L110+N110</f>
        <v>441</v>
      </c>
      <c r="P110" s="4">
        <v>29</v>
      </c>
      <c r="Q110" s="10">
        <f>E110*P110</f>
        <v>609</v>
      </c>
      <c r="R110" s="4">
        <f t="shared" si="34"/>
        <v>0</v>
      </c>
      <c r="S110" s="10">
        <f>(0.5*E110)*R110</f>
        <v>0</v>
      </c>
      <c r="T110" s="10">
        <f t="shared" si="35"/>
        <v>609</v>
      </c>
      <c r="U110" s="5">
        <v>30</v>
      </c>
      <c r="V110" s="11">
        <f>U110*E110</f>
        <v>630</v>
      </c>
      <c r="W110" s="5">
        <f t="shared" si="36"/>
        <v>0</v>
      </c>
      <c r="X110" s="11">
        <f>(0.5*E110)*W110</f>
        <v>0</v>
      </c>
      <c r="Y110" s="11">
        <f t="shared" si="37"/>
        <v>630</v>
      </c>
      <c r="Z110" s="1">
        <f>J110+O110+T110+Y110</f>
        <v>2341.5</v>
      </c>
      <c r="AA110" s="1">
        <f t="shared" si="28"/>
        <v>163.90500000000003</v>
      </c>
      <c r="AB110" s="1">
        <f t="shared" si="29"/>
        <v>2177.5949999999998</v>
      </c>
    </row>
    <row r="111" spans="1:28">
      <c r="A111">
        <v>39</v>
      </c>
      <c r="B111" t="s">
        <v>108</v>
      </c>
      <c r="C111" t="s">
        <v>238</v>
      </c>
      <c r="D111" t="s">
        <v>50</v>
      </c>
      <c r="E111" s="1">
        <v>15</v>
      </c>
      <c r="F111" s="6">
        <v>32</v>
      </c>
      <c r="G111" s="7">
        <f t="shared" si="30"/>
        <v>480</v>
      </c>
      <c r="H111" s="6">
        <f t="shared" si="31"/>
        <v>2</v>
      </c>
      <c r="I111" s="7">
        <f t="shared" si="32"/>
        <v>15</v>
      </c>
      <c r="J111" s="7">
        <f>G111+I111</f>
        <v>495</v>
      </c>
      <c r="K111" s="8">
        <v>39</v>
      </c>
      <c r="L111" s="9">
        <f>E111*K111</f>
        <v>585</v>
      </c>
      <c r="M111" s="8">
        <f t="shared" si="33"/>
        <v>9</v>
      </c>
      <c r="N111" s="9">
        <f>(0.5*E111)*M111</f>
        <v>67.5</v>
      </c>
      <c r="O111" s="9">
        <f>L111+N111</f>
        <v>652.5</v>
      </c>
      <c r="P111" s="4">
        <v>36</v>
      </c>
      <c r="Q111" s="10">
        <f>E111*P111</f>
        <v>540</v>
      </c>
      <c r="R111" s="4">
        <f t="shared" si="34"/>
        <v>6</v>
      </c>
      <c r="S111" s="10">
        <f>(0.5*E111)*R111</f>
        <v>45</v>
      </c>
      <c r="T111" s="10">
        <f t="shared" si="35"/>
        <v>585</v>
      </c>
      <c r="U111" s="5">
        <v>37</v>
      </c>
      <c r="V111" s="11">
        <f>U111*E111</f>
        <v>555</v>
      </c>
      <c r="W111" s="5">
        <f t="shared" si="36"/>
        <v>7</v>
      </c>
      <c r="X111" s="11">
        <f>(0.5*E111)*W111</f>
        <v>52.5</v>
      </c>
      <c r="Y111" s="11">
        <f t="shared" si="37"/>
        <v>607.5</v>
      </c>
      <c r="Z111" s="1">
        <f>J111+O111+T111+Y111</f>
        <v>2340</v>
      </c>
      <c r="AA111" s="1">
        <f t="shared" si="28"/>
        <v>163.80000000000001</v>
      </c>
      <c r="AB111" s="1">
        <f t="shared" si="29"/>
        <v>2176.1999999999998</v>
      </c>
    </row>
    <row r="112" spans="1:28">
      <c r="A112">
        <v>97</v>
      </c>
      <c r="B112" t="s">
        <v>129</v>
      </c>
      <c r="C112" t="s">
        <v>253</v>
      </c>
      <c r="D112" t="s">
        <v>49</v>
      </c>
      <c r="E112" s="1">
        <v>20</v>
      </c>
      <c r="F112" s="6">
        <v>33</v>
      </c>
      <c r="G112" s="7">
        <f t="shared" si="30"/>
        <v>660</v>
      </c>
      <c r="H112" s="6">
        <f t="shared" si="31"/>
        <v>3</v>
      </c>
      <c r="I112" s="7">
        <f t="shared" si="32"/>
        <v>30</v>
      </c>
      <c r="J112" s="7">
        <f>G112+I112</f>
        <v>690</v>
      </c>
      <c r="K112" s="8">
        <v>31</v>
      </c>
      <c r="L112" s="9">
        <f>E112*K112</f>
        <v>620</v>
      </c>
      <c r="M112" s="8">
        <f t="shared" si="33"/>
        <v>1</v>
      </c>
      <c r="N112" s="9">
        <f>(0.5*E112)*M112</f>
        <v>10</v>
      </c>
      <c r="O112" s="9">
        <f>L112+N112</f>
        <v>630</v>
      </c>
      <c r="P112" s="4">
        <v>27</v>
      </c>
      <c r="Q112" s="10">
        <f>E112*P112</f>
        <v>540</v>
      </c>
      <c r="R112" s="4">
        <f t="shared" si="34"/>
        <v>0</v>
      </c>
      <c r="S112" s="10">
        <f>(0.5*E112)*R112</f>
        <v>0</v>
      </c>
      <c r="T112" s="10">
        <f t="shared" si="35"/>
        <v>540</v>
      </c>
      <c r="U112" s="5">
        <v>24</v>
      </c>
      <c r="V112" s="11">
        <f>U112*E112</f>
        <v>480</v>
      </c>
      <c r="W112" s="5">
        <f t="shared" si="36"/>
        <v>0</v>
      </c>
      <c r="X112" s="11">
        <f>(0.5*E112)*W112</f>
        <v>0</v>
      </c>
      <c r="Y112" s="11">
        <f t="shared" si="37"/>
        <v>480</v>
      </c>
      <c r="Z112" s="1">
        <f>J112+O112+T112+Y112</f>
        <v>2340</v>
      </c>
      <c r="AA112" s="1">
        <f t="shared" si="28"/>
        <v>163.80000000000001</v>
      </c>
      <c r="AB112" s="1">
        <f t="shared" si="29"/>
        <v>2176.1999999999998</v>
      </c>
    </row>
    <row r="113" spans="1:28">
      <c r="A113">
        <v>96</v>
      </c>
      <c r="B113" t="s">
        <v>0</v>
      </c>
      <c r="C113" t="s">
        <v>20</v>
      </c>
      <c r="D113" t="s">
        <v>49</v>
      </c>
      <c r="E113" s="1">
        <v>18</v>
      </c>
      <c r="F113" s="6">
        <v>21</v>
      </c>
      <c r="G113" s="7">
        <f t="shared" si="30"/>
        <v>378</v>
      </c>
      <c r="H113" s="6">
        <f t="shared" si="31"/>
        <v>0</v>
      </c>
      <c r="I113" s="7">
        <f t="shared" si="32"/>
        <v>0</v>
      </c>
      <c r="J113" s="7">
        <f>G113+I113</f>
        <v>378</v>
      </c>
      <c r="K113" s="8">
        <v>33</v>
      </c>
      <c r="L113" s="9">
        <f>E113*K113</f>
        <v>594</v>
      </c>
      <c r="M113" s="8">
        <f t="shared" si="33"/>
        <v>3</v>
      </c>
      <c r="N113" s="9">
        <f>(0.5*E113)*M113</f>
        <v>27</v>
      </c>
      <c r="O113" s="9">
        <f>L113+N113</f>
        <v>621</v>
      </c>
      <c r="P113" s="4">
        <v>33</v>
      </c>
      <c r="Q113" s="10">
        <f>E113*P113</f>
        <v>594</v>
      </c>
      <c r="R113" s="4">
        <f t="shared" si="34"/>
        <v>3</v>
      </c>
      <c r="S113" s="10">
        <f>(0.5*E113)*R113</f>
        <v>27</v>
      </c>
      <c r="T113" s="10">
        <f t="shared" si="35"/>
        <v>621</v>
      </c>
      <c r="U113" s="5">
        <v>36</v>
      </c>
      <c r="V113" s="11">
        <f>U113*E113</f>
        <v>648</v>
      </c>
      <c r="W113" s="5">
        <f t="shared" si="36"/>
        <v>6</v>
      </c>
      <c r="X113" s="11">
        <f>(0.5*E113)*W113</f>
        <v>54</v>
      </c>
      <c r="Y113" s="11">
        <f t="shared" si="37"/>
        <v>702</v>
      </c>
      <c r="Z113" s="1">
        <f>J113+O113+T113+Y113</f>
        <v>2322</v>
      </c>
      <c r="AA113" s="1">
        <f t="shared" si="28"/>
        <v>162.54000000000002</v>
      </c>
      <c r="AB113" s="1">
        <f t="shared" si="29"/>
        <v>2159.46</v>
      </c>
    </row>
    <row r="114" spans="1:28">
      <c r="A114">
        <f>A113+1</f>
        <v>97</v>
      </c>
      <c r="B114" t="s">
        <v>63</v>
      </c>
      <c r="C114" t="s">
        <v>189</v>
      </c>
      <c r="D114" t="s">
        <v>49</v>
      </c>
      <c r="E114" s="1">
        <v>20</v>
      </c>
      <c r="F114" s="6">
        <v>21</v>
      </c>
      <c r="G114" s="7">
        <f t="shared" si="30"/>
        <v>420</v>
      </c>
      <c r="H114" s="6">
        <f t="shared" si="31"/>
        <v>0</v>
      </c>
      <c r="I114" s="7">
        <f t="shared" si="32"/>
        <v>0</v>
      </c>
      <c r="J114" s="7">
        <f>G114+I114</f>
        <v>420</v>
      </c>
      <c r="K114" s="8">
        <v>34</v>
      </c>
      <c r="L114" s="9">
        <f>E114*K114</f>
        <v>680</v>
      </c>
      <c r="M114" s="8">
        <f t="shared" si="33"/>
        <v>4</v>
      </c>
      <c r="N114" s="9">
        <f>(0.5*E114)*M114</f>
        <v>40</v>
      </c>
      <c r="O114" s="9">
        <f>L114+N114</f>
        <v>720</v>
      </c>
      <c r="P114" s="4">
        <v>29</v>
      </c>
      <c r="Q114" s="10">
        <f>E114*P114</f>
        <v>580</v>
      </c>
      <c r="R114" s="4">
        <f t="shared" si="34"/>
        <v>0</v>
      </c>
      <c r="S114" s="10">
        <f>(0.5*E114)*R114</f>
        <v>0</v>
      </c>
      <c r="T114" s="10">
        <f t="shared" si="35"/>
        <v>580</v>
      </c>
      <c r="U114" s="5">
        <v>30</v>
      </c>
      <c r="V114" s="11">
        <f>U114*E114</f>
        <v>600</v>
      </c>
      <c r="W114" s="5">
        <f t="shared" si="36"/>
        <v>0</v>
      </c>
      <c r="X114" s="11">
        <f>(0.5*E114)*W114</f>
        <v>0</v>
      </c>
      <c r="Y114" s="11">
        <f t="shared" si="37"/>
        <v>600</v>
      </c>
      <c r="Z114" s="1">
        <f>J114+O114+T114+Y114</f>
        <v>2320</v>
      </c>
      <c r="AA114" s="1">
        <f t="shared" si="28"/>
        <v>162.4</v>
      </c>
      <c r="AB114" s="1">
        <f t="shared" si="29"/>
        <v>2157.6</v>
      </c>
    </row>
    <row r="115" spans="1:28">
      <c r="A115">
        <v>54</v>
      </c>
      <c r="B115" t="s">
        <v>176</v>
      </c>
      <c r="C115" t="s">
        <v>293</v>
      </c>
      <c r="D115" t="s">
        <v>49</v>
      </c>
      <c r="E115" s="1">
        <v>19</v>
      </c>
      <c r="F115" s="6">
        <v>38</v>
      </c>
      <c r="G115" s="7">
        <f t="shared" si="30"/>
        <v>722</v>
      </c>
      <c r="H115" s="6">
        <f t="shared" si="31"/>
        <v>8</v>
      </c>
      <c r="I115" s="7">
        <f t="shared" si="32"/>
        <v>76</v>
      </c>
      <c r="J115" s="7">
        <f>G115+I115</f>
        <v>798</v>
      </c>
      <c r="K115" s="8">
        <v>22</v>
      </c>
      <c r="L115" s="9">
        <f>E115*K115</f>
        <v>418</v>
      </c>
      <c r="M115" s="8">
        <f t="shared" si="33"/>
        <v>0</v>
      </c>
      <c r="N115" s="9">
        <f>(0.5*E115)*M115</f>
        <v>0</v>
      </c>
      <c r="O115" s="9">
        <f>L115+N115</f>
        <v>418</v>
      </c>
      <c r="P115" s="4">
        <v>29</v>
      </c>
      <c r="Q115" s="10">
        <f>E115*P115</f>
        <v>551</v>
      </c>
      <c r="R115" s="4">
        <f t="shared" si="34"/>
        <v>0</v>
      </c>
      <c r="S115" s="10">
        <f>(0.5*E115)*R115</f>
        <v>0</v>
      </c>
      <c r="T115" s="10">
        <f t="shared" si="35"/>
        <v>551</v>
      </c>
      <c r="U115" s="5">
        <v>29</v>
      </c>
      <c r="V115" s="11">
        <f>U115*E115</f>
        <v>551</v>
      </c>
      <c r="W115" s="5">
        <f t="shared" si="36"/>
        <v>0</v>
      </c>
      <c r="X115" s="11">
        <f>(0.5*E115)*W115</f>
        <v>0</v>
      </c>
      <c r="Y115" s="11">
        <f t="shared" si="37"/>
        <v>551</v>
      </c>
      <c r="Z115" s="1">
        <f>J115+O115+T115+Y115</f>
        <v>2318</v>
      </c>
      <c r="AA115" s="1">
        <f t="shared" si="28"/>
        <v>162.26000000000002</v>
      </c>
      <c r="AB115" s="1">
        <f t="shared" si="29"/>
        <v>2155.7399999999998</v>
      </c>
    </row>
    <row r="116" spans="1:28">
      <c r="A116">
        <v>30</v>
      </c>
      <c r="B116" t="s">
        <v>10</v>
      </c>
      <c r="C116" t="s">
        <v>36</v>
      </c>
      <c r="D116" t="s">
        <v>50</v>
      </c>
      <c r="E116" s="1">
        <v>18</v>
      </c>
      <c r="F116" s="6">
        <v>37</v>
      </c>
      <c r="G116" s="7">
        <f t="shared" si="30"/>
        <v>666</v>
      </c>
      <c r="H116" s="6">
        <f t="shared" si="31"/>
        <v>7</v>
      </c>
      <c r="I116" s="7">
        <f t="shared" si="32"/>
        <v>63</v>
      </c>
      <c r="J116" s="7">
        <f>G116+I116</f>
        <v>729</v>
      </c>
      <c r="K116" s="8">
        <v>31</v>
      </c>
      <c r="L116" s="9">
        <f>E116*K116</f>
        <v>558</v>
      </c>
      <c r="M116" s="8">
        <f t="shared" si="33"/>
        <v>1</v>
      </c>
      <c r="N116" s="9">
        <f>(0.5*E116)*M116</f>
        <v>9</v>
      </c>
      <c r="O116" s="9">
        <f>L116+N116</f>
        <v>567</v>
      </c>
      <c r="P116" s="4">
        <v>19</v>
      </c>
      <c r="Q116" s="10">
        <f>E116*P116</f>
        <v>342</v>
      </c>
      <c r="R116" s="4">
        <f t="shared" si="34"/>
        <v>0</v>
      </c>
      <c r="S116" s="10">
        <f>(0.5*E116)*R116</f>
        <v>0</v>
      </c>
      <c r="T116" s="10">
        <f t="shared" si="35"/>
        <v>342</v>
      </c>
      <c r="U116" s="5">
        <v>35</v>
      </c>
      <c r="V116" s="11">
        <f>U116*E116</f>
        <v>630</v>
      </c>
      <c r="W116" s="5">
        <f t="shared" si="36"/>
        <v>5</v>
      </c>
      <c r="X116" s="11">
        <f>(0.5*E116)*W116</f>
        <v>45</v>
      </c>
      <c r="Y116" s="11">
        <f t="shared" si="37"/>
        <v>675</v>
      </c>
      <c r="Z116" s="1">
        <f>J116+O116+T116+Y116</f>
        <v>2313</v>
      </c>
      <c r="AA116" s="1">
        <f t="shared" si="28"/>
        <v>161.91000000000003</v>
      </c>
      <c r="AB116" s="1">
        <f t="shared" si="29"/>
        <v>2151.09</v>
      </c>
    </row>
    <row r="117" spans="1:28">
      <c r="A117">
        <f>A116+1</f>
        <v>31</v>
      </c>
      <c r="B117" t="s">
        <v>90</v>
      </c>
      <c r="C117" t="s">
        <v>220</v>
      </c>
      <c r="D117" t="s">
        <v>49</v>
      </c>
      <c r="E117" s="1">
        <v>18</v>
      </c>
      <c r="F117" s="6">
        <v>32</v>
      </c>
      <c r="G117" s="7">
        <f t="shared" si="30"/>
        <v>576</v>
      </c>
      <c r="H117" s="6">
        <f t="shared" si="31"/>
        <v>2</v>
      </c>
      <c r="I117" s="7">
        <f t="shared" si="32"/>
        <v>18</v>
      </c>
      <c r="J117" s="7">
        <f>G117+I117</f>
        <v>594</v>
      </c>
      <c r="K117" s="8">
        <v>29</v>
      </c>
      <c r="L117" s="9">
        <f>E117*K117</f>
        <v>522</v>
      </c>
      <c r="M117" s="8">
        <f t="shared" si="33"/>
        <v>0</v>
      </c>
      <c r="N117" s="9">
        <f>(0.5*E117)*M117</f>
        <v>0</v>
      </c>
      <c r="O117" s="9">
        <f>L117+N117</f>
        <v>522</v>
      </c>
      <c r="P117" s="4">
        <v>39</v>
      </c>
      <c r="Q117" s="10">
        <f>E117*P117</f>
        <v>702</v>
      </c>
      <c r="R117" s="4">
        <f t="shared" si="34"/>
        <v>9</v>
      </c>
      <c r="S117" s="10">
        <f>(0.5*E117)*R117</f>
        <v>81</v>
      </c>
      <c r="T117" s="10">
        <f t="shared" si="35"/>
        <v>783</v>
      </c>
      <c r="U117" s="5">
        <v>23</v>
      </c>
      <c r="V117" s="11">
        <f>U117*E117</f>
        <v>414</v>
      </c>
      <c r="W117" s="5">
        <f t="shared" si="36"/>
        <v>0</v>
      </c>
      <c r="X117" s="11">
        <f>(0.5*E117)*W117</f>
        <v>0</v>
      </c>
      <c r="Y117" s="11">
        <f t="shared" si="37"/>
        <v>414</v>
      </c>
      <c r="Z117" s="1">
        <f>J117+O117+T117+Y117</f>
        <v>2313</v>
      </c>
      <c r="AA117" s="1">
        <f t="shared" si="28"/>
        <v>161.91000000000003</v>
      </c>
      <c r="AB117" s="1">
        <f t="shared" si="29"/>
        <v>2151.09</v>
      </c>
    </row>
    <row r="118" spans="1:28">
      <c r="A118">
        <v>70</v>
      </c>
      <c r="B118" t="s">
        <v>132</v>
      </c>
      <c r="C118" t="s">
        <v>179</v>
      </c>
      <c r="D118" t="s">
        <v>49</v>
      </c>
      <c r="E118" s="1">
        <v>19</v>
      </c>
      <c r="F118" s="6">
        <v>28</v>
      </c>
      <c r="G118" s="7">
        <f t="shared" si="30"/>
        <v>532</v>
      </c>
      <c r="H118" s="6">
        <f t="shared" si="31"/>
        <v>0</v>
      </c>
      <c r="I118" s="7">
        <f t="shared" si="32"/>
        <v>0</v>
      </c>
      <c r="J118" s="7">
        <f>G118+I118</f>
        <v>532</v>
      </c>
      <c r="K118" s="8">
        <v>40</v>
      </c>
      <c r="L118" s="9">
        <f>E118*K118</f>
        <v>760</v>
      </c>
      <c r="M118" s="8">
        <f t="shared" si="33"/>
        <v>10</v>
      </c>
      <c r="N118" s="9">
        <f>(0.5*E118)*M118</f>
        <v>95</v>
      </c>
      <c r="O118" s="9">
        <f>L118+N118</f>
        <v>855</v>
      </c>
      <c r="P118" s="4">
        <v>27</v>
      </c>
      <c r="Q118" s="10">
        <f>E118*P118</f>
        <v>513</v>
      </c>
      <c r="R118" s="4">
        <f t="shared" si="34"/>
        <v>0</v>
      </c>
      <c r="S118" s="10">
        <f>(0.5*E118)*R118</f>
        <v>0</v>
      </c>
      <c r="T118" s="10">
        <f t="shared" si="35"/>
        <v>513</v>
      </c>
      <c r="U118" s="5">
        <v>21</v>
      </c>
      <c r="V118" s="11">
        <f>U118*E118</f>
        <v>399</v>
      </c>
      <c r="W118" s="5">
        <f t="shared" si="36"/>
        <v>0</v>
      </c>
      <c r="X118" s="11">
        <f>(0.5*E118)*W118</f>
        <v>0</v>
      </c>
      <c r="Y118" s="11">
        <f t="shared" si="37"/>
        <v>399</v>
      </c>
      <c r="Z118" s="1">
        <f>J118+O118+T118+Y118</f>
        <v>2299</v>
      </c>
      <c r="AA118" s="1">
        <f t="shared" si="28"/>
        <v>160.93</v>
      </c>
      <c r="AB118" s="1">
        <f t="shared" si="29"/>
        <v>2138.0700000000002</v>
      </c>
    </row>
    <row r="119" spans="1:28">
      <c r="A119">
        <v>5</v>
      </c>
      <c r="B119" t="s">
        <v>7</v>
      </c>
      <c r="C119" t="s">
        <v>31</v>
      </c>
      <c r="D119" t="s">
        <v>50</v>
      </c>
      <c r="E119" s="1">
        <v>19</v>
      </c>
      <c r="F119" s="6">
        <v>28</v>
      </c>
      <c r="G119" s="7">
        <f t="shared" si="30"/>
        <v>532</v>
      </c>
      <c r="H119" s="6">
        <f t="shared" si="31"/>
        <v>0</v>
      </c>
      <c r="I119" s="7">
        <f t="shared" si="32"/>
        <v>0</v>
      </c>
      <c r="J119" s="7">
        <f>G119+I119</f>
        <v>532</v>
      </c>
      <c r="K119" s="8">
        <v>33</v>
      </c>
      <c r="L119" s="9">
        <f>E119*K119</f>
        <v>627</v>
      </c>
      <c r="M119" s="8">
        <f t="shared" si="33"/>
        <v>3</v>
      </c>
      <c r="N119" s="9">
        <f>(0.5*E119)*M119</f>
        <v>28.5</v>
      </c>
      <c r="O119" s="9">
        <f>L119+N119</f>
        <v>655.5</v>
      </c>
      <c r="P119" s="4">
        <v>25</v>
      </c>
      <c r="Q119" s="10">
        <f>E119*P119</f>
        <v>475</v>
      </c>
      <c r="R119" s="4">
        <f t="shared" si="34"/>
        <v>0</v>
      </c>
      <c r="S119" s="10">
        <f>(0.5*E119)*R119</f>
        <v>0</v>
      </c>
      <c r="T119" s="10">
        <f t="shared" si="35"/>
        <v>475</v>
      </c>
      <c r="U119" s="5">
        <v>32</v>
      </c>
      <c r="V119" s="11">
        <f>U119*E119</f>
        <v>608</v>
      </c>
      <c r="W119" s="5">
        <f t="shared" si="36"/>
        <v>2</v>
      </c>
      <c r="X119" s="11">
        <f>(0.5*E119)*W119</f>
        <v>19</v>
      </c>
      <c r="Y119" s="11">
        <f t="shared" si="37"/>
        <v>627</v>
      </c>
      <c r="Z119" s="1">
        <f>J119+O119+T119+Y119</f>
        <v>2289.5</v>
      </c>
      <c r="AA119" s="1">
        <f t="shared" si="28"/>
        <v>160.26500000000001</v>
      </c>
      <c r="AB119" s="1">
        <f t="shared" si="29"/>
        <v>2129.2350000000001</v>
      </c>
    </row>
    <row r="120" spans="1:28">
      <c r="A120">
        <f>A119+1</f>
        <v>6</v>
      </c>
      <c r="B120" t="s">
        <v>19</v>
      </c>
      <c r="C120" t="s">
        <v>48</v>
      </c>
      <c r="D120" t="s">
        <v>50</v>
      </c>
      <c r="E120" s="1">
        <v>19</v>
      </c>
      <c r="F120" s="6">
        <v>32</v>
      </c>
      <c r="G120" s="7">
        <f t="shared" si="30"/>
        <v>608</v>
      </c>
      <c r="H120" s="6">
        <f t="shared" si="31"/>
        <v>2</v>
      </c>
      <c r="I120" s="7">
        <f t="shared" si="32"/>
        <v>19</v>
      </c>
      <c r="J120" s="7">
        <f>G120+I120</f>
        <v>627</v>
      </c>
      <c r="K120" s="8">
        <v>31</v>
      </c>
      <c r="L120" s="9">
        <f>E120*K120</f>
        <v>589</v>
      </c>
      <c r="M120" s="8">
        <f t="shared" si="33"/>
        <v>1</v>
      </c>
      <c r="N120" s="9">
        <f>(0.5*E120)*M120</f>
        <v>9.5</v>
      </c>
      <c r="O120" s="9">
        <f>L120+N120</f>
        <v>598.5</v>
      </c>
      <c r="P120" s="4">
        <v>32</v>
      </c>
      <c r="Q120" s="10">
        <f>E120*P120</f>
        <v>608</v>
      </c>
      <c r="R120" s="4">
        <f t="shared" si="34"/>
        <v>2</v>
      </c>
      <c r="S120" s="10">
        <f>(0.5*E120)*R120</f>
        <v>19</v>
      </c>
      <c r="T120" s="10">
        <f t="shared" si="35"/>
        <v>627</v>
      </c>
      <c r="U120" s="5">
        <v>23</v>
      </c>
      <c r="V120" s="11">
        <f>U120*E120</f>
        <v>437</v>
      </c>
      <c r="W120" s="5">
        <f t="shared" si="36"/>
        <v>0</v>
      </c>
      <c r="X120" s="11">
        <f>(0.5*E120)*W120</f>
        <v>0</v>
      </c>
      <c r="Y120" s="11">
        <f t="shared" si="37"/>
        <v>437</v>
      </c>
      <c r="Z120" s="1">
        <f>J120+O120+T120+Y120</f>
        <v>2289.5</v>
      </c>
      <c r="AA120" s="1">
        <f t="shared" si="28"/>
        <v>160.26500000000001</v>
      </c>
      <c r="AB120" s="1">
        <f t="shared" si="29"/>
        <v>2129.2350000000001</v>
      </c>
    </row>
    <row r="121" spans="1:28">
      <c r="A121">
        <v>90</v>
      </c>
      <c r="B121" t="s">
        <v>126</v>
      </c>
      <c r="C121" t="s">
        <v>227</v>
      </c>
      <c r="D121" t="s">
        <v>50</v>
      </c>
      <c r="E121" s="1">
        <v>17</v>
      </c>
      <c r="F121" s="6">
        <v>24</v>
      </c>
      <c r="G121" s="7">
        <f t="shared" si="30"/>
        <v>408</v>
      </c>
      <c r="H121" s="6">
        <f t="shared" si="31"/>
        <v>0</v>
      </c>
      <c r="I121" s="7">
        <f t="shared" si="32"/>
        <v>0</v>
      </c>
      <c r="J121" s="7">
        <f>G121+I121</f>
        <v>408</v>
      </c>
      <c r="K121" s="8">
        <v>39</v>
      </c>
      <c r="L121" s="9">
        <f>E121*K121</f>
        <v>663</v>
      </c>
      <c r="M121" s="8">
        <f t="shared" si="33"/>
        <v>9</v>
      </c>
      <c r="N121" s="9">
        <f>(0.5*E121)*M121</f>
        <v>76.5</v>
      </c>
      <c r="O121" s="9">
        <f>L121+N121</f>
        <v>739.5</v>
      </c>
      <c r="P121" s="4">
        <v>22</v>
      </c>
      <c r="Q121" s="10">
        <f>E121*P121</f>
        <v>374</v>
      </c>
      <c r="R121" s="4">
        <f t="shared" si="34"/>
        <v>0</v>
      </c>
      <c r="S121" s="10">
        <f>(0.5*E121)*R121</f>
        <v>0</v>
      </c>
      <c r="T121" s="10">
        <f t="shared" si="35"/>
        <v>374</v>
      </c>
      <c r="U121" s="5">
        <v>40</v>
      </c>
      <c r="V121" s="11">
        <f>U121*E121</f>
        <v>680</v>
      </c>
      <c r="W121" s="5">
        <f t="shared" si="36"/>
        <v>10</v>
      </c>
      <c r="X121" s="11">
        <f>(0.5*E121)*W121</f>
        <v>85</v>
      </c>
      <c r="Y121" s="11">
        <f t="shared" si="37"/>
        <v>765</v>
      </c>
      <c r="Z121" s="1">
        <f>J121+O121+T121+Y121</f>
        <v>2286.5</v>
      </c>
      <c r="AA121" s="1">
        <f t="shared" si="28"/>
        <v>160.05500000000001</v>
      </c>
      <c r="AB121" s="1">
        <f t="shared" si="29"/>
        <v>2126.4450000000002</v>
      </c>
    </row>
    <row r="122" spans="1:28">
      <c r="A122">
        <v>11</v>
      </c>
      <c r="B122" t="s">
        <v>89</v>
      </c>
      <c r="C122" t="s">
        <v>219</v>
      </c>
      <c r="D122" t="s">
        <v>49</v>
      </c>
      <c r="E122" s="1">
        <v>17</v>
      </c>
      <c r="F122" s="6">
        <v>37</v>
      </c>
      <c r="G122" s="7">
        <f t="shared" si="30"/>
        <v>629</v>
      </c>
      <c r="H122" s="6">
        <f t="shared" si="31"/>
        <v>7</v>
      </c>
      <c r="I122" s="7">
        <f t="shared" si="32"/>
        <v>59.5</v>
      </c>
      <c r="J122" s="7">
        <f>G122+I122</f>
        <v>688.5</v>
      </c>
      <c r="K122" s="8">
        <v>33</v>
      </c>
      <c r="L122" s="9">
        <f>E122*K122</f>
        <v>561</v>
      </c>
      <c r="M122" s="8">
        <f t="shared" si="33"/>
        <v>3</v>
      </c>
      <c r="N122" s="9">
        <f>(0.5*E122)*M122</f>
        <v>25.5</v>
      </c>
      <c r="O122" s="9">
        <f>L122+N122</f>
        <v>586.5</v>
      </c>
      <c r="P122" s="4">
        <v>32</v>
      </c>
      <c r="Q122" s="10">
        <f>E122*P122</f>
        <v>544</v>
      </c>
      <c r="R122" s="4">
        <f t="shared" si="34"/>
        <v>2</v>
      </c>
      <c r="S122" s="10">
        <f>(0.5*E122)*R122</f>
        <v>17</v>
      </c>
      <c r="T122" s="10">
        <f t="shared" si="35"/>
        <v>561</v>
      </c>
      <c r="U122" s="5">
        <v>26</v>
      </c>
      <c r="V122" s="11">
        <f>U122*E122</f>
        <v>442</v>
      </c>
      <c r="W122" s="5">
        <f t="shared" si="36"/>
        <v>0</v>
      </c>
      <c r="X122" s="11">
        <f>(0.5*E122)*W122</f>
        <v>0</v>
      </c>
      <c r="Y122" s="11">
        <f t="shared" si="37"/>
        <v>442</v>
      </c>
      <c r="Z122" s="1">
        <f>J122+O122+T122+Y122</f>
        <v>2278</v>
      </c>
      <c r="AA122" s="1">
        <f t="shared" si="28"/>
        <v>159.46</v>
      </c>
      <c r="AB122" s="1">
        <f t="shared" si="29"/>
        <v>2118.54</v>
      </c>
    </row>
    <row r="123" spans="1:28">
      <c r="A123">
        <v>79</v>
      </c>
      <c r="B123" t="s">
        <v>155</v>
      </c>
      <c r="C123" t="s">
        <v>277</v>
      </c>
      <c r="D123" t="s">
        <v>50</v>
      </c>
      <c r="E123" s="1">
        <v>16</v>
      </c>
      <c r="F123" s="6">
        <v>32</v>
      </c>
      <c r="G123" s="7">
        <f t="shared" si="30"/>
        <v>512</v>
      </c>
      <c r="H123" s="6">
        <f t="shared" si="31"/>
        <v>2</v>
      </c>
      <c r="I123" s="7">
        <f t="shared" si="32"/>
        <v>16</v>
      </c>
      <c r="J123" s="7">
        <f>G123+I123</f>
        <v>528</v>
      </c>
      <c r="K123" s="8">
        <v>35</v>
      </c>
      <c r="L123" s="9">
        <f>E123*K123</f>
        <v>560</v>
      </c>
      <c r="M123" s="8">
        <f t="shared" si="33"/>
        <v>5</v>
      </c>
      <c r="N123" s="9">
        <f>(0.5*E123)*M123</f>
        <v>40</v>
      </c>
      <c r="O123" s="9">
        <f>L123+N123</f>
        <v>600</v>
      </c>
      <c r="P123" s="4">
        <v>39</v>
      </c>
      <c r="Q123" s="10">
        <f>E123*P123</f>
        <v>624</v>
      </c>
      <c r="R123" s="4">
        <f t="shared" si="34"/>
        <v>9</v>
      </c>
      <c r="S123" s="10">
        <f>(0.5*E123)*R123</f>
        <v>72</v>
      </c>
      <c r="T123" s="10">
        <f t="shared" si="35"/>
        <v>696</v>
      </c>
      <c r="U123" s="5">
        <v>28</v>
      </c>
      <c r="V123" s="11">
        <f>U123*E123</f>
        <v>448</v>
      </c>
      <c r="W123" s="5">
        <f t="shared" si="36"/>
        <v>0</v>
      </c>
      <c r="X123" s="11">
        <f>(0.5*E123)*W123</f>
        <v>0</v>
      </c>
      <c r="Y123" s="11">
        <f t="shared" si="37"/>
        <v>448</v>
      </c>
      <c r="Z123" s="1">
        <f>J123+O123+T123+Y123</f>
        <v>2272</v>
      </c>
      <c r="AA123" s="1">
        <f t="shared" si="28"/>
        <v>159.04000000000002</v>
      </c>
      <c r="AB123" s="1">
        <f t="shared" si="29"/>
        <v>2112.96</v>
      </c>
    </row>
    <row r="124" spans="1:28">
      <c r="A124">
        <f>A123+1</f>
        <v>80</v>
      </c>
      <c r="B124" t="s">
        <v>66</v>
      </c>
      <c r="C124" t="s">
        <v>192</v>
      </c>
      <c r="D124" t="s">
        <v>49</v>
      </c>
      <c r="E124" s="1">
        <v>19</v>
      </c>
      <c r="F124" s="6">
        <v>28</v>
      </c>
      <c r="G124" s="7">
        <f t="shared" si="30"/>
        <v>532</v>
      </c>
      <c r="H124" s="6">
        <f t="shared" si="31"/>
        <v>0</v>
      </c>
      <c r="I124" s="7">
        <f t="shared" si="32"/>
        <v>0</v>
      </c>
      <c r="J124" s="7">
        <f>G124+I124</f>
        <v>532</v>
      </c>
      <c r="K124" s="8">
        <v>31</v>
      </c>
      <c r="L124" s="9">
        <f>E124*K124</f>
        <v>589</v>
      </c>
      <c r="M124" s="8">
        <f t="shared" si="33"/>
        <v>1</v>
      </c>
      <c r="N124" s="9">
        <f>(0.5*E124)*M124</f>
        <v>9.5</v>
      </c>
      <c r="O124" s="9">
        <f>L124+N124</f>
        <v>598.5</v>
      </c>
      <c r="P124" s="4">
        <v>30</v>
      </c>
      <c r="Q124" s="10">
        <f>E124*P124</f>
        <v>570</v>
      </c>
      <c r="R124" s="4">
        <f t="shared" si="34"/>
        <v>0</v>
      </c>
      <c r="S124" s="10">
        <f>(0.5*E124)*R124</f>
        <v>0</v>
      </c>
      <c r="T124" s="10">
        <f t="shared" si="35"/>
        <v>570</v>
      </c>
      <c r="U124" s="5">
        <v>30</v>
      </c>
      <c r="V124" s="11">
        <f>U124*E124</f>
        <v>570</v>
      </c>
      <c r="W124" s="5">
        <f t="shared" si="36"/>
        <v>0</v>
      </c>
      <c r="X124" s="11">
        <f>(0.5*E124)*W124</f>
        <v>0</v>
      </c>
      <c r="Y124" s="11">
        <f t="shared" si="37"/>
        <v>570</v>
      </c>
      <c r="Z124" s="1">
        <f>J124+O124+T124+Y124</f>
        <v>2270.5</v>
      </c>
      <c r="AA124" s="1">
        <f t="shared" si="28"/>
        <v>158.935</v>
      </c>
      <c r="AB124" s="1">
        <f t="shared" si="29"/>
        <v>2111.5650000000001</v>
      </c>
    </row>
    <row r="125" spans="1:28">
      <c r="A125">
        <v>47</v>
      </c>
      <c r="B125" t="s">
        <v>175</v>
      </c>
      <c r="C125" t="s">
        <v>239</v>
      </c>
      <c r="D125" t="s">
        <v>50</v>
      </c>
      <c r="E125" s="1">
        <v>20</v>
      </c>
      <c r="F125" s="6">
        <v>31</v>
      </c>
      <c r="G125" s="7">
        <f t="shared" si="30"/>
        <v>620</v>
      </c>
      <c r="H125" s="6">
        <f t="shared" si="31"/>
        <v>1</v>
      </c>
      <c r="I125" s="7">
        <f t="shared" si="32"/>
        <v>10</v>
      </c>
      <c r="J125" s="7">
        <f>G125+I125</f>
        <v>630</v>
      </c>
      <c r="K125" s="8">
        <v>22</v>
      </c>
      <c r="L125" s="9">
        <f>E125*K125</f>
        <v>440</v>
      </c>
      <c r="M125" s="8">
        <f t="shared" si="33"/>
        <v>0</v>
      </c>
      <c r="N125" s="9">
        <f>(0.5*E125)*M125</f>
        <v>0</v>
      </c>
      <c r="O125" s="9">
        <f>L125+N125</f>
        <v>440</v>
      </c>
      <c r="P125" s="4">
        <v>27</v>
      </c>
      <c r="Q125" s="10">
        <f>E125*P125</f>
        <v>540</v>
      </c>
      <c r="R125" s="4">
        <f t="shared" si="34"/>
        <v>0</v>
      </c>
      <c r="S125" s="10">
        <f>(0.5*E125)*R125</f>
        <v>0</v>
      </c>
      <c r="T125" s="10">
        <f t="shared" si="35"/>
        <v>540</v>
      </c>
      <c r="U125" s="5">
        <v>32</v>
      </c>
      <c r="V125" s="11">
        <f>U125*E125</f>
        <v>640</v>
      </c>
      <c r="W125" s="5">
        <f t="shared" si="36"/>
        <v>2</v>
      </c>
      <c r="X125" s="11">
        <f>(0.5*E125)*W125</f>
        <v>20</v>
      </c>
      <c r="Y125" s="11">
        <f t="shared" si="37"/>
        <v>660</v>
      </c>
      <c r="Z125" s="1">
        <f>J125+O125+T125+Y125</f>
        <v>2270</v>
      </c>
      <c r="AA125" s="1">
        <f t="shared" si="28"/>
        <v>158.9</v>
      </c>
      <c r="AB125" s="1">
        <f t="shared" si="29"/>
        <v>2111.1</v>
      </c>
    </row>
    <row r="126" spans="1:28">
      <c r="A126">
        <f>A125+1</f>
        <v>48</v>
      </c>
      <c r="B126" t="s">
        <v>131</v>
      </c>
      <c r="C126" t="s">
        <v>255</v>
      </c>
      <c r="D126" t="s">
        <v>49</v>
      </c>
      <c r="E126" s="1">
        <v>17</v>
      </c>
      <c r="F126" s="6">
        <v>39</v>
      </c>
      <c r="G126" s="7">
        <f t="shared" si="30"/>
        <v>663</v>
      </c>
      <c r="H126" s="6">
        <f t="shared" si="31"/>
        <v>9</v>
      </c>
      <c r="I126" s="7">
        <f t="shared" si="32"/>
        <v>76.5</v>
      </c>
      <c r="J126" s="7">
        <f>G126+I126</f>
        <v>739.5</v>
      </c>
      <c r="K126" s="8">
        <v>33</v>
      </c>
      <c r="L126" s="9">
        <f>E126*K126</f>
        <v>561</v>
      </c>
      <c r="M126" s="8">
        <f t="shared" si="33"/>
        <v>3</v>
      </c>
      <c r="N126" s="9">
        <f>(0.5*E126)*M126</f>
        <v>25.5</v>
      </c>
      <c r="O126" s="9">
        <f>L126+N126</f>
        <v>586.5</v>
      </c>
      <c r="P126" s="4">
        <v>31</v>
      </c>
      <c r="Q126" s="10">
        <f>E126*P126</f>
        <v>527</v>
      </c>
      <c r="R126" s="4">
        <f t="shared" si="34"/>
        <v>1</v>
      </c>
      <c r="S126" s="10">
        <f>(0.5*E126)*R126</f>
        <v>8.5</v>
      </c>
      <c r="T126" s="10">
        <f t="shared" si="35"/>
        <v>535.5</v>
      </c>
      <c r="U126" s="5">
        <v>24</v>
      </c>
      <c r="V126" s="11">
        <f>U126*E126</f>
        <v>408</v>
      </c>
      <c r="W126" s="5">
        <f t="shared" si="36"/>
        <v>0</v>
      </c>
      <c r="X126" s="11">
        <f>(0.5*E126)*W126</f>
        <v>0</v>
      </c>
      <c r="Y126" s="11">
        <f t="shared" si="37"/>
        <v>408</v>
      </c>
      <c r="Z126" s="1">
        <f>J126+O126+T126+Y126</f>
        <v>2269.5</v>
      </c>
      <c r="AA126" s="1">
        <f t="shared" si="28"/>
        <v>158.86500000000001</v>
      </c>
      <c r="AB126" s="1">
        <f t="shared" si="29"/>
        <v>2110.6350000000002</v>
      </c>
    </row>
    <row r="127" spans="1:28">
      <c r="A127">
        <f>A126+1</f>
        <v>49</v>
      </c>
      <c r="B127" t="s">
        <v>124</v>
      </c>
      <c r="C127" t="s">
        <v>244</v>
      </c>
      <c r="D127" t="s">
        <v>50</v>
      </c>
      <c r="E127" s="1">
        <v>23</v>
      </c>
      <c r="F127" s="6">
        <v>28</v>
      </c>
      <c r="G127" s="7">
        <f t="shared" si="30"/>
        <v>644</v>
      </c>
      <c r="H127" s="6">
        <f t="shared" si="31"/>
        <v>0</v>
      </c>
      <c r="I127" s="7">
        <f t="shared" si="32"/>
        <v>0</v>
      </c>
      <c r="J127" s="7">
        <f>G127+I127</f>
        <v>644</v>
      </c>
      <c r="K127" s="8">
        <v>25</v>
      </c>
      <c r="L127" s="9">
        <f>E127*K127</f>
        <v>575</v>
      </c>
      <c r="M127" s="8">
        <f t="shared" si="33"/>
        <v>0</v>
      </c>
      <c r="N127" s="9">
        <f>(0.5*E127)*M127</f>
        <v>0</v>
      </c>
      <c r="O127" s="9">
        <f>L127+N127</f>
        <v>575</v>
      </c>
      <c r="P127" s="4">
        <v>23</v>
      </c>
      <c r="Q127" s="10">
        <f>E127*P127</f>
        <v>529</v>
      </c>
      <c r="R127" s="4">
        <f t="shared" si="34"/>
        <v>0</v>
      </c>
      <c r="S127" s="10">
        <f>(0.5*E127)*R127</f>
        <v>0</v>
      </c>
      <c r="T127" s="10">
        <f t="shared" si="35"/>
        <v>529</v>
      </c>
      <c r="U127" s="5">
        <v>22</v>
      </c>
      <c r="V127" s="11">
        <f>U127*E127</f>
        <v>506</v>
      </c>
      <c r="W127" s="5">
        <f t="shared" si="36"/>
        <v>0</v>
      </c>
      <c r="X127" s="11">
        <f>(0.5*E127)*W127</f>
        <v>0</v>
      </c>
      <c r="Y127" s="11">
        <f t="shared" si="37"/>
        <v>506</v>
      </c>
      <c r="Z127" s="1">
        <f>J127+O127+T127+Y127</f>
        <v>2254</v>
      </c>
      <c r="AA127" s="1">
        <f t="shared" si="28"/>
        <v>157.78</v>
      </c>
      <c r="AB127" s="1">
        <f t="shared" si="29"/>
        <v>2096.2199999999998</v>
      </c>
    </row>
    <row r="128" spans="1:28">
      <c r="A128">
        <v>87</v>
      </c>
      <c r="B128" t="s">
        <v>107</v>
      </c>
      <c r="C128" t="s">
        <v>236</v>
      </c>
      <c r="D128" t="s">
        <v>49</v>
      </c>
      <c r="E128" s="1">
        <v>15</v>
      </c>
      <c r="F128" s="6">
        <v>36</v>
      </c>
      <c r="G128" s="7">
        <f t="shared" si="30"/>
        <v>540</v>
      </c>
      <c r="H128" s="6">
        <f t="shared" si="31"/>
        <v>6</v>
      </c>
      <c r="I128" s="7">
        <f t="shared" si="32"/>
        <v>45</v>
      </c>
      <c r="J128" s="7">
        <f>G128+I128</f>
        <v>585</v>
      </c>
      <c r="K128" s="8">
        <v>37</v>
      </c>
      <c r="L128" s="9">
        <f>E128*K128</f>
        <v>555</v>
      </c>
      <c r="M128" s="8">
        <f t="shared" si="33"/>
        <v>7</v>
      </c>
      <c r="N128" s="9">
        <f>(0.5*E128)*M128</f>
        <v>52.5</v>
      </c>
      <c r="O128" s="9">
        <f>L128+N128</f>
        <v>607.5</v>
      </c>
      <c r="P128" s="4">
        <v>28</v>
      </c>
      <c r="Q128" s="10">
        <f>E128*P128</f>
        <v>420</v>
      </c>
      <c r="R128" s="4">
        <f t="shared" si="34"/>
        <v>0</v>
      </c>
      <c r="S128" s="10">
        <f>(0.5*E128)*R128</f>
        <v>0</v>
      </c>
      <c r="T128" s="10">
        <f t="shared" si="35"/>
        <v>420</v>
      </c>
      <c r="U128" s="5">
        <v>38</v>
      </c>
      <c r="V128" s="11">
        <f>U128*E128</f>
        <v>570</v>
      </c>
      <c r="W128" s="5">
        <f t="shared" si="36"/>
        <v>8</v>
      </c>
      <c r="X128" s="11">
        <f>(0.5*E128)*W128</f>
        <v>60</v>
      </c>
      <c r="Y128" s="11">
        <f t="shared" si="37"/>
        <v>630</v>
      </c>
      <c r="Z128" s="1">
        <f>J128+O128+T128+Y128</f>
        <v>2242.5</v>
      </c>
      <c r="AA128" s="1">
        <f t="shared" si="28"/>
        <v>156.97500000000002</v>
      </c>
      <c r="AB128" s="1">
        <f t="shared" si="29"/>
        <v>2085.5250000000001</v>
      </c>
    </row>
    <row r="129" spans="1:28">
      <c r="A129">
        <f>A128+1</f>
        <v>88</v>
      </c>
      <c r="B129" t="s">
        <v>82</v>
      </c>
      <c r="C129" t="s">
        <v>212</v>
      </c>
      <c r="D129" t="s">
        <v>50</v>
      </c>
      <c r="E129" s="1">
        <v>20</v>
      </c>
      <c r="F129" s="6">
        <v>28</v>
      </c>
      <c r="G129" s="7">
        <f t="shared" si="30"/>
        <v>560</v>
      </c>
      <c r="H129" s="6">
        <f t="shared" si="31"/>
        <v>0</v>
      </c>
      <c r="I129" s="7">
        <f t="shared" si="32"/>
        <v>0</v>
      </c>
      <c r="J129" s="7">
        <f>G129+I129</f>
        <v>560</v>
      </c>
      <c r="K129" s="8">
        <v>19</v>
      </c>
      <c r="L129" s="9">
        <f>E129*K129</f>
        <v>380</v>
      </c>
      <c r="M129" s="8">
        <f t="shared" si="33"/>
        <v>0</v>
      </c>
      <c r="N129" s="9">
        <f>(0.5*E129)*M129</f>
        <v>0</v>
      </c>
      <c r="O129" s="9">
        <f>L129+N129</f>
        <v>380</v>
      </c>
      <c r="P129" s="4">
        <v>23</v>
      </c>
      <c r="Q129" s="10">
        <f>E129*P129</f>
        <v>460</v>
      </c>
      <c r="R129" s="4">
        <f t="shared" si="34"/>
        <v>0</v>
      </c>
      <c r="S129" s="10">
        <f>(0.5*E129)*R129</f>
        <v>0</v>
      </c>
      <c r="T129" s="10">
        <f t="shared" si="35"/>
        <v>460</v>
      </c>
      <c r="U129" s="5">
        <v>38</v>
      </c>
      <c r="V129" s="11">
        <f>U129*E129</f>
        <v>760</v>
      </c>
      <c r="W129" s="5">
        <f t="shared" si="36"/>
        <v>8</v>
      </c>
      <c r="X129" s="11">
        <f>(0.5*E129)*W129</f>
        <v>80</v>
      </c>
      <c r="Y129" s="11">
        <f t="shared" si="37"/>
        <v>840</v>
      </c>
      <c r="Z129" s="1">
        <f>J129+O129+T129+Y129</f>
        <v>2240</v>
      </c>
      <c r="AA129" s="1">
        <f t="shared" si="28"/>
        <v>156.80000000000001</v>
      </c>
      <c r="AB129" s="1">
        <f t="shared" si="29"/>
        <v>2083.1999999999998</v>
      </c>
    </row>
    <row r="130" spans="1:28">
      <c r="A130">
        <v>74</v>
      </c>
      <c r="B130" t="s">
        <v>75</v>
      </c>
      <c r="C130" t="s">
        <v>185</v>
      </c>
      <c r="D130" t="s">
        <v>50</v>
      </c>
      <c r="E130" s="1">
        <v>18</v>
      </c>
      <c r="F130" s="6">
        <v>27</v>
      </c>
      <c r="G130" s="7">
        <f t="shared" si="30"/>
        <v>486</v>
      </c>
      <c r="H130" s="6">
        <f t="shared" si="31"/>
        <v>0</v>
      </c>
      <c r="I130" s="7">
        <f t="shared" si="32"/>
        <v>0</v>
      </c>
      <c r="J130" s="7">
        <f>G130+I130</f>
        <v>486</v>
      </c>
      <c r="K130" s="8">
        <v>40</v>
      </c>
      <c r="L130" s="9">
        <f>E130*K130</f>
        <v>720</v>
      </c>
      <c r="M130" s="8">
        <f t="shared" si="33"/>
        <v>10</v>
      </c>
      <c r="N130" s="9">
        <f>(0.5*E130)*M130</f>
        <v>90</v>
      </c>
      <c r="O130" s="9">
        <f>L130+N130</f>
        <v>810</v>
      </c>
      <c r="P130" s="4">
        <v>24</v>
      </c>
      <c r="Q130" s="10">
        <f>E130*P130</f>
        <v>432</v>
      </c>
      <c r="R130" s="4">
        <f t="shared" si="34"/>
        <v>0</v>
      </c>
      <c r="S130" s="10">
        <f>(0.5*E130)*R130</f>
        <v>0</v>
      </c>
      <c r="T130" s="10">
        <f t="shared" si="35"/>
        <v>432</v>
      </c>
      <c r="U130" s="5">
        <v>28</v>
      </c>
      <c r="V130" s="11">
        <f>U130*E130</f>
        <v>504</v>
      </c>
      <c r="W130" s="5">
        <f t="shared" si="36"/>
        <v>0</v>
      </c>
      <c r="X130" s="11">
        <f>(0.5*E130)*W130</f>
        <v>0</v>
      </c>
      <c r="Y130" s="11">
        <f t="shared" si="37"/>
        <v>504</v>
      </c>
      <c r="Z130" s="1">
        <f>J130+O130+T130+Y130</f>
        <v>2232</v>
      </c>
      <c r="AA130" s="1">
        <f t="shared" si="28"/>
        <v>156.24</v>
      </c>
      <c r="AB130" s="1">
        <f t="shared" si="29"/>
        <v>2075.7600000000002</v>
      </c>
    </row>
    <row r="131" spans="1:28">
      <c r="A131">
        <v>78</v>
      </c>
      <c r="B131" t="s">
        <v>59</v>
      </c>
      <c r="C131" t="s">
        <v>185</v>
      </c>
      <c r="D131" t="s">
        <v>50</v>
      </c>
      <c r="E131" s="1">
        <v>16</v>
      </c>
      <c r="F131" s="6">
        <v>34</v>
      </c>
      <c r="G131" s="7">
        <f t="shared" si="30"/>
        <v>544</v>
      </c>
      <c r="H131" s="6">
        <f t="shared" si="31"/>
        <v>4</v>
      </c>
      <c r="I131" s="7">
        <f t="shared" si="32"/>
        <v>32</v>
      </c>
      <c r="J131" s="7">
        <f>G131+I131</f>
        <v>576</v>
      </c>
      <c r="K131" s="8">
        <v>37</v>
      </c>
      <c r="L131" s="9">
        <f>E131*K131</f>
        <v>592</v>
      </c>
      <c r="M131" s="8">
        <f t="shared" si="33"/>
        <v>7</v>
      </c>
      <c r="N131" s="9">
        <f>(0.5*E131)*M131</f>
        <v>56</v>
      </c>
      <c r="O131" s="9">
        <f>L131+N131</f>
        <v>648</v>
      </c>
      <c r="P131" s="4">
        <v>30</v>
      </c>
      <c r="Q131" s="10">
        <f>E131*P131</f>
        <v>480</v>
      </c>
      <c r="R131" s="4">
        <f t="shared" si="34"/>
        <v>0</v>
      </c>
      <c r="S131" s="10">
        <f>(0.5*E131)*R131</f>
        <v>0</v>
      </c>
      <c r="T131" s="10">
        <f t="shared" si="35"/>
        <v>480</v>
      </c>
      <c r="U131" s="5">
        <v>32</v>
      </c>
      <c r="V131" s="11">
        <f>U131*E131</f>
        <v>512</v>
      </c>
      <c r="W131" s="5">
        <f t="shared" si="36"/>
        <v>2</v>
      </c>
      <c r="X131" s="11">
        <f>(0.5*E131)*W131</f>
        <v>16</v>
      </c>
      <c r="Y131" s="11">
        <f t="shared" si="37"/>
        <v>528</v>
      </c>
      <c r="Z131" s="1">
        <f>J131+O131+T131+Y131</f>
        <v>2232</v>
      </c>
      <c r="AA131" s="1">
        <f t="shared" si="28"/>
        <v>156.24</v>
      </c>
      <c r="AB131" s="1">
        <f t="shared" si="29"/>
        <v>2075.7600000000002</v>
      </c>
    </row>
    <row r="132" spans="1:28">
      <c r="A132">
        <f>A131+1</f>
        <v>79</v>
      </c>
      <c r="B132" t="s">
        <v>76</v>
      </c>
      <c r="C132" t="s">
        <v>203</v>
      </c>
      <c r="D132" t="s">
        <v>49</v>
      </c>
      <c r="E132" s="1">
        <v>24</v>
      </c>
      <c r="F132" s="6">
        <v>25</v>
      </c>
      <c r="G132" s="7">
        <f t="shared" si="30"/>
        <v>600</v>
      </c>
      <c r="H132" s="6">
        <f t="shared" si="31"/>
        <v>0</v>
      </c>
      <c r="I132" s="7">
        <f t="shared" si="32"/>
        <v>0</v>
      </c>
      <c r="J132" s="7">
        <f>G132+I132</f>
        <v>600</v>
      </c>
      <c r="K132" s="8">
        <v>27</v>
      </c>
      <c r="L132" s="9">
        <f>E132*K132</f>
        <v>648</v>
      </c>
      <c r="M132" s="8">
        <f t="shared" si="33"/>
        <v>0</v>
      </c>
      <c r="N132" s="9">
        <f>(0.5*E132)*M132</f>
        <v>0</v>
      </c>
      <c r="O132" s="9">
        <f>L132+N132</f>
        <v>648</v>
      </c>
      <c r="P132" s="4">
        <v>20</v>
      </c>
      <c r="Q132" s="10">
        <f>E132*P132</f>
        <v>480</v>
      </c>
      <c r="R132" s="4">
        <f t="shared" si="34"/>
        <v>0</v>
      </c>
      <c r="S132" s="10">
        <f>(0.5*E132)*R132</f>
        <v>0</v>
      </c>
      <c r="T132" s="10">
        <f t="shared" si="35"/>
        <v>480</v>
      </c>
      <c r="U132" s="5">
        <v>21</v>
      </c>
      <c r="V132" s="11">
        <f>U132*E132</f>
        <v>504</v>
      </c>
      <c r="W132" s="5">
        <f t="shared" si="36"/>
        <v>0</v>
      </c>
      <c r="X132" s="11">
        <f>(0.5*E132)*W132</f>
        <v>0</v>
      </c>
      <c r="Y132" s="11">
        <f t="shared" si="37"/>
        <v>504</v>
      </c>
      <c r="Z132" s="1">
        <f>J132+O132+T132+Y132</f>
        <v>2232</v>
      </c>
      <c r="AA132" s="1">
        <f t="shared" si="28"/>
        <v>156.24</v>
      </c>
      <c r="AB132" s="1">
        <f t="shared" si="29"/>
        <v>2075.7600000000002</v>
      </c>
    </row>
    <row r="133" spans="1:28">
      <c r="A133">
        <f>A132+1</f>
        <v>80</v>
      </c>
      <c r="B133" t="s">
        <v>93</v>
      </c>
      <c r="C133" t="s">
        <v>223</v>
      </c>
      <c r="D133" t="s">
        <v>49</v>
      </c>
      <c r="E133" s="1">
        <v>17</v>
      </c>
      <c r="F133" s="6">
        <v>20</v>
      </c>
      <c r="G133" s="7">
        <f t="shared" si="30"/>
        <v>340</v>
      </c>
      <c r="H133" s="6">
        <f t="shared" si="31"/>
        <v>0</v>
      </c>
      <c r="I133" s="7">
        <f t="shared" si="32"/>
        <v>0</v>
      </c>
      <c r="J133" s="7">
        <f>G133+I133</f>
        <v>340</v>
      </c>
      <c r="K133" s="8">
        <v>34</v>
      </c>
      <c r="L133" s="9">
        <f>E133*K133</f>
        <v>578</v>
      </c>
      <c r="M133" s="8">
        <f t="shared" si="33"/>
        <v>4</v>
      </c>
      <c r="N133" s="9">
        <f>(0.5*E133)*M133</f>
        <v>34</v>
      </c>
      <c r="O133" s="9">
        <f>L133+N133</f>
        <v>612</v>
      </c>
      <c r="P133" s="4">
        <v>33</v>
      </c>
      <c r="Q133" s="10">
        <f>E133*P133</f>
        <v>561</v>
      </c>
      <c r="R133" s="4">
        <f t="shared" si="34"/>
        <v>3</v>
      </c>
      <c r="S133" s="10">
        <f>(0.5*E133)*R133</f>
        <v>25.5</v>
      </c>
      <c r="T133" s="10">
        <f t="shared" si="35"/>
        <v>586.5</v>
      </c>
      <c r="U133" s="5">
        <v>36</v>
      </c>
      <c r="V133" s="11">
        <f>U133*E133</f>
        <v>612</v>
      </c>
      <c r="W133" s="5">
        <f t="shared" si="36"/>
        <v>6</v>
      </c>
      <c r="X133" s="11">
        <f>(0.5*E133)*W133</f>
        <v>51</v>
      </c>
      <c r="Y133" s="11">
        <f t="shared" si="37"/>
        <v>663</v>
      </c>
      <c r="Z133" s="1">
        <f>J133+O133+T133+Y133</f>
        <v>2201.5</v>
      </c>
      <c r="AA133" s="1">
        <f t="shared" si="28"/>
        <v>154.10500000000002</v>
      </c>
      <c r="AB133" s="1">
        <f t="shared" si="29"/>
        <v>2047.395</v>
      </c>
    </row>
    <row r="134" spans="1:28">
      <c r="A134">
        <v>10</v>
      </c>
      <c r="B134" t="s">
        <v>56</v>
      </c>
      <c r="C134" t="s">
        <v>182</v>
      </c>
      <c r="D134" t="s">
        <v>50</v>
      </c>
      <c r="E134" s="1">
        <v>16</v>
      </c>
      <c r="F134" s="6">
        <v>32</v>
      </c>
      <c r="G134" s="7">
        <f t="shared" si="30"/>
        <v>512</v>
      </c>
      <c r="H134" s="6">
        <f t="shared" si="31"/>
        <v>2</v>
      </c>
      <c r="I134" s="7">
        <f t="shared" si="32"/>
        <v>16</v>
      </c>
      <c r="J134" s="7">
        <f>G134+I134</f>
        <v>528</v>
      </c>
      <c r="K134" s="8">
        <v>33</v>
      </c>
      <c r="L134" s="9">
        <f>E134*K134</f>
        <v>528</v>
      </c>
      <c r="M134" s="8">
        <f t="shared" si="33"/>
        <v>3</v>
      </c>
      <c r="N134" s="9">
        <f>(0.5*E134)*M134</f>
        <v>24</v>
      </c>
      <c r="O134" s="9">
        <f>L134+N134</f>
        <v>552</v>
      </c>
      <c r="P134" s="4">
        <v>27</v>
      </c>
      <c r="Q134" s="10">
        <f>E134*P134</f>
        <v>432</v>
      </c>
      <c r="R134" s="4">
        <f t="shared" si="34"/>
        <v>0</v>
      </c>
      <c r="S134" s="10">
        <f>(0.5*E134)*R134</f>
        <v>0</v>
      </c>
      <c r="T134" s="10">
        <f t="shared" si="35"/>
        <v>432</v>
      </c>
      <c r="U134" s="5">
        <v>38</v>
      </c>
      <c r="V134" s="11">
        <f>U134*E134</f>
        <v>608</v>
      </c>
      <c r="W134" s="5">
        <f t="shared" si="36"/>
        <v>8</v>
      </c>
      <c r="X134" s="11">
        <f>(0.5*E134)*W134</f>
        <v>64</v>
      </c>
      <c r="Y134" s="11">
        <f t="shared" si="37"/>
        <v>672</v>
      </c>
      <c r="Z134" s="1">
        <f>J134+O134+T134+Y134</f>
        <v>2184</v>
      </c>
      <c r="AA134" s="1">
        <f t="shared" si="28"/>
        <v>152.88000000000002</v>
      </c>
      <c r="AB134" s="1">
        <f t="shared" si="29"/>
        <v>2031.12</v>
      </c>
    </row>
    <row r="135" spans="1:28">
      <c r="A135">
        <v>60</v>
      </c>
      <c r="B135" t="s">
        <v>52</v>
      </c>
      <c r="C135" t="s">
        <v>43</v>
      </c>
      <c r="D135" t="s">
        <v>49</v>
      </c>
      <c r="E135" s="1">
        <v>16</v>
      </c>
      <c r="F135" s="6">
        <v>33</v>
      </c>
      <c r="G135" s="7">
        <f t="shared" si="30"/>
        <v>528</v>
      </c>
      <c r="H135" s="6">
        <f t="shared" si="31"/>
        <v>3</v>
      </c>
      <c r="I135" s="7">
        <f t="shared" si="32"/>
        <v>24</v>
      </c>
      <c r="J135" s="7">
        <f>G135+I135</f>
        <v>552</v>
      </c>
      <c r="K135" s="8">
        <v>31</v>
      </c>
      <c r="L135" s="9">
        <f>E135*K135</f>
        <v>496</v>
      </c>
      <c r="M135" s="8">
        <f t="shared" si="33"/>
        <v>1</v>
      </c>
      <c r="N135" s="9">
        <f>(0.5*E135)*M135</f>
        <v>8</v>
      </c>
      <c r="O135" s="9">
        <f>L135+N135</f>
        <v>504</v>
      </c>
      <c r="P135" s="4">
        <v>33</v>
      </c>
      <c r="Q135" s="10">
        <f>E135*P135</f>
        <v>528</v>
      </c>
      <c r="R135" s="4">
        <f t="shared" si="34"/>
        <v>3</v>
      </c>
      <c r="S135" s="10">
        <f>(0.5*E135)*R135</f>
        <v>24</v>
      </c>
      <c r="T135" s="10">
        <f t="shared" si="35"/>
        <v>552</v>
      </c>
      <c r="U135" s="5">
        <v>34</v>
      </c>
      <c r="V135" s="11">
        <f>U135*E135</f>
        <v>544</v>
      </c>
      <c r="W135" s="5">
        <f t="shared" si="36"/>
        <v>4</v>
      </c>
      <c r="X135" s="11">
        <f>(0.5*E135)*W135</f>
        <v>32</v>
      </c>
      <c r="Y135" s="11">
        <f t="shared" si="37"/>
        <v>576</v>
      </c>
      <c r="Z135" s="1">
        <f>J135+O135+T135+Y135</f>
        <v>2184</v>
      </c>
      <c r="AA135" s="1">
        <f t="shared" si="28"/>
        <v>152.88000000000002</v>
      </c>
      <c r="AB135" s="1">
        <f t="shared" si="29"/>
        <v>2031.12</v>
      </c>
    </row>
    <row r="136" spans="1:28">
      <c r="A136">
        <v>38</v>
      </c>
      <c r="B136" t="s">
        <v>6</v>
      </c>
      <c r="C136" t="s">
        <v>30</v>
      </c>
      <c r="D136" t="s">
        <v>50</v>
      </c>
      <c r="E136" s="1">
        <v>18</v>
      </c>
      <c r="F136" s="6">
        <v>27</v>
      </c>
      <c r="G136" s="7">
        <f t="shared" ref="G136:G167" si="38">E136*F136</f>
        <v>486</v>
      </c>
      <c r="H136" s="6">
        <f t="shared" ref="H136:H167" si="39">IF(F136&lt;=30,0,F136-30)</f>
        <v>0</v>
      </c>
      <c r="I136" s="7">
        <f t="shared" ref="I136:I167" si="40">(0.5*E136)*H136</f>
        <v>0</v>
      </c>
      <c r="J136" s="7">
        <f>G136+I136</f>
        <v>486</v>
      </c>
      <c r="K136" s="8">
        <v>31</v>
      </c>
      <c r="L136" s="9">
        <f>E136*K136</f>
        <v>558</v>
      </c>
      <c r="M136" s="8">
        <f t="shared" ref="M136:M167" si="41">IF(K136&lt;=30,0,K136-30)</f>
        <v>1</v>
      </c>
      <c r="N136" s="9">
        <f>(0.5*E136)*M136</f>
        <v>9</v>
      </c>
      <c r="O136" s="9">
        <f>L136+N136</f>
        <v>567</v>
      </c>
      <c r="P136" s="4">
        <v>28</v>
      </c>
      <c r="Q136" s="10">
        <f>E136*P136</f>
        <v>504</v>
      </c>
      <c r="R136" s="4">
        <f t="shared" ref="R136:R167" si="42">IF(P136&lt;=30,0,P136-30)</f>
        <v>0</v>
      </c>
      <c r="S136" s="10">
        <f>(0.5*E136)*R136</f>
        <v>0</v>
      </c>
      <c r="T136" s="10">
        <f t="shared" ref="T136:T167" si="43">Q136+S136</f>
        <v>504</v>
      </c>
      <c r="U136" s="5">
        <v>33</v>
      </c>
      <c r="V136" s="11">
        <f>U136*E136</f>
        <v>594</v>
      </c>
      <c r="W136" s="5">
        <f t="shared" ref="W136:W167" si="44">IF(U136&lt;=30,0,U136-30)</f>
        <v>3</v>
      </c>
      <c r="X136" s="11">
        <f>(0.5*E136)*W136</f>
        <v>27</v>
      </c>
      <c r="Y136" s="11">
        <f t="shared" ref="Y136:Y167" si="45">V136+X136</f>
        <v>621</v>
      </c>
      <c r="Z136" s="1">
        <f>J136+O136+T136+Y136</f>
        <v>2178</v>
      </c>
      <c r="AA136" s="1">
        <f t="shared" si="28"/>
        <v>152.46</v>
      </c>
      <c r="AB136" s="1">
        <f t="shared" si="29"/>
        <v>2025.54</v>
      </c>
    </row>
    <row r="137" spans="1:28">
      <c r="A137">
        <v>102</v>
      </c>
      <c r="B137" t="s">
        <v>112</v>
      </c>
      <c r="C137" t="s">
        <v>241</v>
      </c>
      <c r="D137" t="s">
        <v>49</v>
      </c>
      <c r="E137" s="1">
        <v>19</v>
      </c>
      <c r="F137" s="6">
        <v>21</v>
      </c>
      <c r="G137" s="7">
        <f t="shared" si="38"/>
        <v>399</v>
      </c>
      <c r="H137" s="6">
        <f t="shared" si="39"/>
        <v>0</v>
      </c>
      <c r="I137" s="7">
        <f t="shared" si="40"/>
        <v>0</v>
      </c>
      <c r="J137" s="7">
        <f>G137+I137</f>
        <v>399</v>
      </c>
      <c r="K137" s="8">
        <v>32</v>
      </c>
      <c r="L137" s="9">
        <f>E137*K137</f>
        <v>608</v>
      </c>
      <c r="M137" s="8">
        <f t="shared" si="41"/>
        <v>2</v>
      </c>
      <c r="N137" s="9">
        <f>(0.5*E137)*M137</f>
        <v>19</v>
      </c>
      <c r="O137" s="9">
        <f>L137+N137</f>
        <v>627</v>
      </c>
      <c r="P137" s="4">
        <v>37</v>
      </c>
      <c r="Q137" s="10">
        <f>E137*P137</f>
        <v>703</v>
      </c>
      <c r="R137" s="4">
        <f t="shared" si="42"/>
        <v>7</v>
      </c>
      <c r="S137" s="10">
        <f>(0.5*E137)*R137</f>
        <v>66.5</v>
      </c>
      <c r="T137" s="10">
        <f t="shared" si="43"/>
        <v>769.5</v>
      </c>
      <c r="U137" s="5">
        <v>20</v>
      </c>
      <c r="V137" s="11">
        <f>U137*E137</f>
        <v>380</v>
      </c>
      <c r="W137" s="5">
        <f t="shared" si="44"/>
        <v>0</v>
      </c>
      <c r="X137" s="11">
        <f>(0.5*E137)*W137</f>
        <v>0</v>
      </c>
      <c r="Y137" s="11">
        <f t="shared" si="45"/>
        <v>380</v>
      </c>
      <c r="Z137" s="1">
        <f>J137+O137+T137+Y137</f>
        <v>2175.5</v>
      </c>
      <c r="AA137" s="1">
        <f t="shared" ref="AA137:AA200" si="46">0.07*Z137</f>
        <v>152.28500000000003</v>
      </c>
      <c r="AB137" s="1">
        <f t="shared" ref="AB137:AB200" si="47">Z137-AA137</f>
        <v>2023.2149999999999</v>
      </c>
    </row>
    <row r="138" spans="1:28">
      <c r="A138">
        <v>4</v>
      </c>
      <c r="B138" t="s">
        <v>72</v>
      </c>
      <c r="C138" t="s">
        <v>198</v>
      </c>
      <c r="D138" t="s">
        <v>50</v>
      </c>
      <c r="E138" s="1">
        <v>19</v>
      </c>
      <c r="F138" s="6">
        <v>21</v>
      </c>
      <c r="G138" s="7">
        <f t="shared" si="38"/>
        <v>399</v>
      </c>
      <c r="H138" s="6">
        <f t="shared" si="39"/>
        <v>0</v>
      </c>
      <c r="I138" s="7">
        <f t="shared" si="40"/>
        <v>0</v>
      </c>
      <c r="J138" s="7">
        <f>G138+I138</f>
        <v>399</v>
      </c>
      <c r="K138" s="8">
        <v>24</v>
      </c>
      <c r="L138" s="9">
        <f>E138*K138</f>
        <v>456</v>
      </c>
      <c r="M138" s="8">
        <f t="shared" si="41"/>
        <v>0</v>
      </c>
      <c r="N138" s="9">
        <f>(0.5*E138)*M138</f>
        <v>0</v>
      </c>
      <c r="O138" s="9">
        <f>L138+N138</f>
        <v>456</v>
      </c>
      <c r="P138" s="4">
        <v>35</v>
      </c>
      <c r="Q138" s="10">
        <f>E138*P138</f>
        <v>665</v>
      </c>
      <c r="R138" s="4">
        <f t="shared" si="42"/>
        <v>5</v>
      </c>
      <c r="S138" s="10">
        <f>(0.5*E138)*R138</f>
        <v>47.5</v>
      </c>
      <c r="T138" s="10">
        <f t="shared" si="43"/>
        <v>712.5</v>
      </c>
      <c r="U138" s="5">
        <v>31</v>
      </c>
      <c r="V138" s="11">
        <f>U138*E138</f>
        <v>589</v>
      </c>
      <c r="W138" s="5">
        <f t="shared" si="44"/>
        <v>1</v>
      </c>
      <c r="X138" s="11">
        <f>(0.5*E138)*W138</f>
        <v>9.5</v>
      </c>
      <c r="Y138" s="11">
        <f t="shared" si="45"/>
        <v>598.5</v>
      </c>
      <c r="Z138" s="1">
        <f>J138+O138+T138+Y138</f>
        <v>2166</v>
      </c>
      <c r="AA138" s="1">
        <f t="shared" si="46"/>
        <v>151.62</v>
      </c>
      <c r="AB138" s="1">
        <f t="shared" si="47"/>
        <v>2014.38</v>
      </c>
    </row>
    <row r="139" spans="1:28">
      <c r="A139">
        <v>83</v>
      </c>
      <c r="B139" t="s">
        <v>165</v>
      </c>
      <c r="C139" t="s">
        <v>285</v>
      </c>
      <c r="D139" t="s">
        <v>50</v>
      </c>
      <c r="E139" s="1">
        <v>19</v>
      </c>
      <c r="F139" s="6">
        <v>23</v>
      </c>
      <c r="G139" s="7">
        <f t="shared" si="38"/>
        <v>437</v>
      </c>
      <c r="H139" s="6">
        <f t="shared" si="39"/>
        <v>0</v>
      </c>
      <c r="I139" s="7">
        <f t="shared" si="40"/>
        <v>0</v>
      </c>
      <c r="J139" s="7">
        <f>G139+I139</f>
        <v>437</v>
      </c>
      <c r="K139" s="8">
        <v>20</v>
      </c>
      <c r="L139" s="9">
        <f>E139*K139</f>
        <v>380</v>
      </c>
      <c r="M139" s="8">
        <f t="shared" si="41"/>
        <v>0</v>
      </c>
      <c r="N139" s="9">
        <f>(0.5*E139)*M139</f>
        <v>0</v>
      </c>
      <c r="O139" s="9">
        <f>L139+N139</f>
        <v>380</v>
      </c>
      <c r="P139" s="4">
        <v>26</v>
      </c>
      <c r="Q139" s="10">
        <f>E139*P139</f>
        <v>494</v>
      </c>
      <c r="R139" s="4">
        <f t="shared" si="42"/>
        <v>0</v>
      </c>
      <c r="S139" s="10">
        <f>(0.5*E139)*R139</f>
        <v>0</v>
      </c>
      <c r="T139" s="10">
        <f t="shared" si="43"/>
        <v>494</v>
      </c>
      <c r="U139" s="5">
        <v>40</v>
      </c>
      <c r="V139" s="11">
        <f>U139*E139</f>
        <v>760</v>
      </c>
      <c r="W139" s="5">
        <f t="shared" si="44"/>
        <v>10</v>
      </c>
      <c r="X139" s="11">
        <f>(0.5*E139)*W139</f>
        <v>95</v>
      </c>
      <c r="Y139" s="11">
        <f t="shared" si="45"/>
        <v>855</v>
      </c>
      <c r="Z139" s="1">
        <f>J139+O139+T139+Y139</f>
        <v>2166</v>
      </c>
      <c r="AA139" s="1">
        <f t="shared" si="46"/>
        <v>151.62</v>
      </c>
      <c r="AB139" s="1">
        <f t="shared" si="47"/>
        <v>2014.38</v>
      </c>
    </row>
    <row r="140" spans="1:28">
      <c r="A140">
        <v>29</v>
      </c>
      <c r="B140" t="s">
        <v>103</v>
      </c>
      <c r="C140" t="s">
        <v>25</v>
      </c>
      <c r="D140" t="s">
        <v>49</v>
      </c>
      <c r="E140" s="1">
        <v>21</v>
      </c>
      <c r="F140" s="6">
        <v>24</v>
      </c>
      <c r="G140" s="7">
        <f t="shared" si="38"/>
        <v>504</v>
      </c>
      <c r="H140" s="6">
        <f t="shared" si="39"/>
        <v>0</v>
      </c>
      <c r="I140" s="7">
        <f t="shared" si="40"/>
        <v>0</v>
      </c>
      <c r="J140" s="7">
        <f>G140+I140</f>
        <v>504</v>
      </c>
      <c r="K140" s="8">
        <v>24</v>
      </c>
      <c r="L140" s="9">
        <f>E140*K140</f>
        <v>504</v>
      </c>
      <c r="M140" s="8">
        <f t="shared" si="41"/>
        <v>0</v>
      </c>
      <c r="N140" s="9">
        <f>(0.5*E140)*M140</f>
        <v>0</v>
      </c>
      <c r="O140" s="9">
        <f>L140+N140</f>
        <v>504</v>
      </c>
      <c r="P140" s="4">
        <v>22</v>
      </c>
      <c r="Q140" s="10">
        <f>E140*P140</f>
        <v>462</v>
      </c>
      <c r="R140" s="4">
        <f t="shared" si="42"/>
        <v>0</v>
      </c>
      <c r="S140" s="10">
        <f>(0.5*E140)*R140</f>
        <v>0</v>
      </c>
      <c r="T140" s="10">
        <f t="shared" si="43"/>
        <v>462</v>
      </c>
      <c r="U140" s="5">
        <v>32</v>
      </c>
      <c r="V140" s="11">
        <f>U140*E140</f>
        <v>672</v>
      </c>
      <c r="W140" s="5">
        <f t="shared" si="44"/>
        <v>2</v>
      </c>
      <c r="X140" s="11">
        <f>(0.5*E140)*W140</f>
        <v>21</v>
      </c>
      <c r="Y140" s="11">
        <f t="shared" si="45"/>
        <v>693</v>
      </c>
      <c r="Z140" s="1">
        <f>J140+O140+T140+Y140</f>
        <v>2163</v>
      </c>
      <c r="AA140" s="1">
        <f t="shared" si="46"/>
        <v>151.41000000000003</v>
      </c>
      <c r="AB140" s="1">
        <f t="shared" si="47"/>
        <v>2011.59</v>
      </c>
    </row>
    <row r="141" spans="1:28">
      <c r="A141">
        <f>A140+1</f>
        <v>30</v>
      </c>
      <c r="B141" t="s">
        <v>124</v>
      </c>
      <c r="C141" t="s">
        <v>89</v>
      </c>
      <c r="D141" t="s">
        <v>50</v>
      </c>
      <c r="E141" s="1">
        <v>15</v>
      </c>
      <c r="F141" s="6">
        <v>31</v>
      </c>
      <c r="G141" s="7">
        <f t="shared" si="38"/>
        <v>465</v>
      </c>
      <c r="H141" s="6">
        <f t="shared" si="39"/>
        <v>1</v>
      </c>
      <c r="I141" s="7">
        <f t="shared" si="40"/>
        <v>7.5</v>
      </c>
      <c r="J141" s="7">
        <f>G141+I141</f>
        <v>472.5</v>
      </c>
      <c r="K141" s="8">
        <v>38</v>
      </c>
      <c r="L141" s="9">
        <f>E141*K141</f>
        <v>570</v>
      </c>
      <c r="M141" s="8">
        <f t="shared" si="41"/>
        <v>8</v>
      </c>
      <c r="N141" s="9">
        <f>(0.5*E141)*M141</f>
        <v>60</v>
      </c>
      <c r="O141" s="9">
        <f>L141+N141</f>
        <v>630</v>
      </c>
      <c r="P141" s="4">
        <v>34</v>
      </c>
      <c r="Q141" s="10">
        <f>E141*P141</f>
        <v>510</v>
      </c>
      <c r="R141" s="4">
        <f t="shared" si="42"/>
        <v>4</v>
      </c>
      <c r="S141" s="10">
        <f>(0.5*E141)*R141</f>
        <v>30</v>
      </c>
      <c r="T141" s="10">
        <f t="shared" si="43"/>
        <v>540</v>
      </c>
      <c r="U141" s="5">
        <v>33</v>
      </c>
      <c r="V141" s="11">
        <f>U141*E141</f>
        <v>495</v>
      </c>
      <c r="W141" s="5">
        <f t="shared" si="44"/>
        <v>3</v>
      </c>
      <c r="X141" s="11">
        <f>(0.5*E141)*W141</f>
        <v>22.5</v>
      </c>
      <c r="Y141" s="11">
        <f t="shared" si="45"/>
        <v>517.5</v>
      </c>
      <c r="Z141" s="1">
        <f>J141+O141+T141+Y141</f>
        <v>2160</v>
      </c>
      <c r="AA141" s="1">
        <f t="shared" si="46"/>
        <v>151.20000000000002</v>
      </c>
      <c r="AB141" s="1">
        <f t="shared" si="47"/>
        <v>2008.8</v>
      </c>
    </row>
    <row r="142" spans="1:28">
      <c r="A142">
        <v>108</v>
      </c>
      <c r="B142" t="s">
        <v>64</v>
      </c>
      <c r="C142" t="s">
        <v>190</v>
      </c>
      <c r="D142" t="s">
        <v>50</v>
      </c>
      <c r="E142" s="1">
        <v>18</v>
      </c>
      <c r="F142" s="6">
        <v>33</v>
      </c>
      <c r="G142" s="7">
        <f t="shared" si="38"/>
        <v>594</v>
      </c>
      <c r="H142" s="6">
        <f t="shared" si="39"/>
        <v>3</v>
      </c>
      <c r="I142" s="7">
        <f t="shared" si="40"/>
        <v>27</v>
      </c>
      <c r="J142" s="7">
        <f>G142+I142</f>
        <v>621</v>
      </c>
      <c r="K142" s="8">
        <v>24</v>
      </c>
      <c r="L142" s="9">
        <f>E142*K142</f>
        <v>432</v>
      </c>
      <c r="M142" s="8">
        <f t="shared" si="41"/>
        <v>0</v>
      </c>
      <c r="N142" s="9">
        <f>(0.5*E142)*M142</f>
        <v>0</v>
      </c>
      <c r="O142" s="9">
        <f>L142+N142</f>
        <v>432</v>
      </c>
      <c r="P142" s="4">
        <v>36</v>
      </c>
      <c r="Q142" s="10">
        <f>E142*P142</f>
        <v>648</v>
      </c>
      <c r="R142" s="4">
        <f t="shared" si="42"/>
        <v>6</v>
      </c>
      <c r="S142" s="10">
        <f>(0.5*E142)*R142</f>
        <v>54</v>
      </c>
      <c r="T142" s="10">
        <f t="shared" si="43"/>
        <v>702</v>
      </c>
      <c r="U142" s="5">
        <v>22</v>
      </c>
      <c r="V142" s="11">
        <f>U142*E142</f>
        <v>396</v>
      </c>
      <c r="W142" s="5">
        <f t="shared" si="44"/>
        <v>0</v>
      </c>
      <c r="X142" s="11">
        <f>(0.5*E142)*W142</f>
        <v>0</v>
      </c>
      <c r="Y142" s="11">
        <f t="shared" si="45"/>
        <v>396</v>
      </c>
      <c r="Z142" s="1">
        <f>J142+O142+T142+Y142</f>
        <v>2151</v>
      </c>
      <c r="AA142" s="1">
        <f t="shared" si="46"/>
        <v>150.57000000000002</v>
      </c>
      <c r="AB142" s="1">
        <f t="shared" si="47"/>
        <v>2000.43</v>
      </c>
    </row>
    <row r="143" spans="1:28">
      <c r="A143">
        <v>59</v>
      </c>
      <c r="B143" t="s">
        <v>69</v>
      </c>
      <c r="C143" t="s">
        <v>196</v>
      </c>
      <c r="D143" t="s">
        <v>50</v>
      </c>
      <c r="E143" s="1">
        <v>17</v>
      </c>
      <c r="F143" s="6">
        <v>37</v>
      </c>
      <c r="G143" s="7">
        <f t="shared" si="38"/>
        <v>629</v>
      </c>
      <c r="H143" s="6">
        <f t="shared" si="39"/>
        <v>7</v>
      </c>
      <c r="I143" s="7">
        <f t="shared" si="40"/>
        <v>59.5</v>
      </c>
      <c r="J143" s="7">
        <f>G143+I143</f>
        <v>688.5</v>
      </c>
      <c r="K143" s="8">
        <v>31</v>
      </c>
      <c r="L143" s="9">
        <f>E143*K143</f>
        <v>527</v>
      </c>
      <c r="M143" s="8">
        <f t="shared" si="41"/>
        <v>1</v>
      </c>
      <c r="N143" s="9">
        <f>(0.5*E143)*M143</f>
        <v>8.5</v>
      </c>
      <c r="O143" s="9">
        <f>L143+N143</f>
        <v>535.5</v>
      </c>
      <c r="P143" s="4">
        <v>31</v>
      </c>
      <c r="Q143" s="10">
        <f>E143*P143</f>
        <v>527</v>
      </c>
      <c r="R143" s="4">
        <f t="shared" si="42"/>
        <v>1</v>
      </c>
      <c r="S143" s="10">
        <f>(0.5*E143)*R143</f>
        <v>8.5</v>
      </c>
      <c r="T143" s="10">
        <f t="shared" si="43"/>
        <v>535.5</v>
      </c>
      <c r="U143" s="5">
        <v>23</v>
      </c>
      <c r="V143" s="11">
        <f>U143*E143</f>
        <v>391</v>
      </c>
      <c r="W143" s="5">
        <f t="shared" si="44"/>
        <v>0</v>
      </c>
      <c r="X143" s="11">
        <f>(0.5*E143)*W143</f>
        <v>0</v>
      </c>
      <c r="Y143" s="11">
        <f t="shared" si="45"/>
        <v>391</v>
      </c>
      <c r="Z143" s="1">
        <f>J143+O143+T143+Y143</f>
        <v>2150.5</v>
      </c>
      <c r="AA143" s="1">
        <f t="shared" si="46"/>
        <v>150.53500000000003</v>
      </c>
      <c r="AB143" s="1">
        <f t="shared" si="47"/>
        <v>1999.9649999999999</v>
      </c>
    </row>
    <row r="144" spans="1:28">
      <c r="A144">
        <v>94</v>
      </c>
      <c r="B144" t="s">
        <v>161</v>
      </c>
      <c r="C144" t="s">
        <v>39</v>
      </c>
      <c r="D144" t="s">
        <v>50</v>
      </c>
      <c r="E144" s="1">
        <v>16</v>
      </c>
      <c r="F144" s="6">
        <v>39</v>
      </c>
      <c r="G144" s="7">
        <f t="shared" si="38"/>
        <v>624</v>
      </c>
      <c r="H144" s="6">
        <f t="shared" si="39"/>
        <v>9</v>
      </c>
      <c r="I144" s="7">
        <f t="shared" si="40"/>
        <v>72</v>
      </c>
      <c r="J144" s="7">
        <f>G144+I144</f>
        <v>696</v>
      </c>
      <c r="K144" s="8">
        <v>36</v>
      </c>
      <c r="L144" s="9">
        <f>E144*K144</f>
        <v>576</v>
      </c>
      <c r="M144" s="8">
        <f t="shared" si="41"/>
        <v>6</v>
      </c>
      <c r="N144" s="9">
        <f>(0.5*E144)*M144</f>
        <v>48</v>
      </c>
      <c r="O144" s="9">
        <f>L144+N144</f>
        <v>624</v>
      </c>
      <c r="P144" s="4">
        <v>31</v>
      </c>
      <c r="Q144" s="10">
        <f>E144*P144</f>
        <v>496</v>
      </c>
      <c r="R144" s="4">
        <f t="shared" si="42"/>
        <v>1</v>
      </c>
      <c r="S144" s="10">
        <f>(0.5*E144)*R144</f>
        <v>8</v>
      </c>
      <c r="T144" s="10">
        <f t="shared" si="43"/>
        <v>504</v>
      </c>
      <c r="U144" s="5">
        <v>20</v>
      </c>
      <c r="V144" s="11">
        <f>U144*E144</f>
        <v>320</v>
      </c>
      <c r="W144" s="5">
        <f t="shared" si="44"/>
        <v>0</v>
      </c>
      <c r="X144" s="11">
        <f>(0.5*E144)*W144</f>
        <v>0</v>
      </c>
      <c r="Y144" s="11">
        <f t="shared" si="45"/>
        <v>320</v>
      </c>
      <c r="Z144" s="1">
        <f>J144+O144+T144+Y144</f>
        <v>2144</v>
      </c>
      <c r="AA144" s="1">
        <f t="shared" si="46"/>
        <v>150.08000000000001</v>
      </c>
      <c r="AB144" s="1">
        <f t="shared" si="47"/>
        <v>1993.92</v>
      </c>
    </row>
    <row r="145" spans="1:28">
      <c r="A145">
        <v>65</v>
      </c>
      <c r="B145" t="s">
        <v>83</v>
      </c>
      <c r="C145" t="s">
        <v>213</v>
      </c>
      <c r="D145" t="s">
        <v>50</v>
      </c>
      <c r="E145" s="1">
        <v>21</v>
      </c>
      <c r="F145" s="6">
        <v>28</v>
      </c>
      <c r="G145" s="7">
        <f t="shared" si="38"/>
        <v>588</v>
      </c>
      <c r="H145" s="6">
        <f t="shared" si="39"/>
        <v>0</v>
      </c>
      <c r="I145" s="7">
        <f t="shared" si="40"/>
        <v>0</v>
      </c>
      <c r="J145" s="7">
        <f>G145+I145</f>
        <v>588</v>
      </c>
      <c r="K145" s="8">
        <v>25</v>
      </c>
      <c r="L145" s="9">
        <f>E145*K145</f>
        <v>525</v>
      </c>
      <c r="M145" s="8">
        <f t="shared" si="41"/>
        <v>0</v>
      </c>
      <c r="N145" s="9">
        <f>(0.5*E145)*M145</f>
        <v>0</v>
      </c>
      <c r="O145" s="9">
        <f>L145+N145</f>
        <v>525</v>
      </c>
      <c r="P145" s="4">
        <v>30</v>
      </c>
      <c r="Q145" s="10">
        <f>E145*P145</f>
        <v>630</v>
      </c>
      <c r="R145" s="4">
        <f t="shared" si="42"/>
        <v>0</v>
      </c>
      <c r="S145" s="10">
        <f>(0.5*E145)*R145</f>
        <v>0</v>
      </c>
      <c r="T145" s="10">
        <f t="shared" si="43"/>
        <v>630</v>
      </c>
      <c r="U145" s="5">
        <v>19</v>
      </c>
      <c r="V145" s="11">
        <f>U145*E145</f>
        <v>399</v>
      </c>
      <c r="W145" s="5">
        <f t="shared" si="44"/>
        <v>0</v>
      </c>
      <c r="X145" s="11">
        <f>(0.5*E145)*W145</f>
        <v>0</v>
      </c>
      <c r="Y145" s="11">
        <f t="shared" si="45"/>
        <v>399</v>
      </c>
      <c r="Z145" s="1">
        <f>J145+O145+T145+Y145</f>
        <v>2142</v>
      </c>
      <c r="AA145" s="1">
        <f t="shared" si="46"/>
        <v>149.94000000000003</v>
      </c>
      <c r="AB145" s="1">
        <f t="shared" si="47"/>
        <v>1992.06</v>
      </c>
    </row>
    <row r="146" spans="1:28">
      <c r="A146">
        <f>A145+1</f>
        <v>66</v>
      </c>
      <c r="B146" t="s">
        <v>60</v>
      </c>
      <c r="C146" t="s">
        <v>25</v>
      </c>
      <c r="D146" t="s">
        <v>49</v>
      </c>
      <c r="E146" s="1">
        <v>17</v>
      </c>
      <c r="F146" s="6">
        <v>35</v>
      </c>
      <c r="G146" s="7">
        <f t="shared" si="38"/>
        <v>595</v>
      </c>
      <c r="H146" s="6">
        <f t="shared" si="39"/>
        <v>5</v>
      </c>
      <c r="I146" s="7">
        <f t="shared" si="40"/>
        <v>42.5</v>
      </c>
      <c r="J146" s="7">
        <f>G146+I146</f>
        <v>637.5</v>
      </c>
      <c r="K146" s="8">
        <v>19</v>
      </c>
      <c r="L146" s="9">
        <f>E146*K146</f>
        <v>323</v>
      </c>
      <c r="M146" s="8">
        <f t="shared" si="41"/>
        <v>0</v>
      </c>
      <c r="N146" s="9">
        <f>(0.5*E146)*M146</f>
        <v>0</v>
      </c>
      <c r="O146" s="9">
        <f>L146+N146</f>
        <v>323</v>
      </c>
      <c r="P146" s="4">
        <v>29</v>
      </c>
      <c r="Q146" s="10">
        <f>E146*P146</f>
        <v>493</v>
      </c>
      <c r="R146" s="4">
        <f t="shared" si="42"/>
        <v>0</v>
      </c>
      <c r="S146" s="10">
        <f>(0.5*E146)*R146</f>
        <v>0</v>
      </c>
      <c r="T146" s="10">
        <f t="shared" si="43"/>
        <v>493</v>
      </c>
      <c r="U146" s="5">
        <v>37</v>
      </c>
      <c r="V146" s="11">
        <f>U146*E146</f>
        <v>629</v>
      </c>
      <c r="W146" s="5">
        <f t="shared" si="44"/>
        <v>7</v>
      </c>
      <c r="X146" s="11">
        <f>(0.5*E146)*W146</f>
        <v>59.5</v>
      </c>
      <c r="Y146" s="11">
        <f t="shared" si="45"/>
        <v>688.5</v>
      </c>
      <c r="Z146" s="1">
        <f>J146+O146+T146+Y146</f>
        <v>2142</v>
      </c>
      <c r="AA146" s="1">
        <f t="shared" si="46"/>
        <v>149.94000000000003</v>
      </c>
      <c r="AB146" s="1">
        <f t="shared" si="47"/>
        <v>1992.06</v>
      </c>
    </row>
    <row r="147" spans="1:28">
      <c r="A147">
        <v>64</v>
      </c>
      <c r="B147" t="s">
        <v>53</v>
      </c>
      <c r="C147" t="s">
        <v>179</v>
      </c>
      <c r="D147" t="s">
        <v>50</v>
      </c>
      <c r="E147" s="1">
        <v>23</v>
      </c>
      <c r="F147" s="6">
        <v>23</v>
      </c>
      <c r="G147" s="7">
        <f t="shared" si="38"/>
        <v>529</v>
      </c>
      <c r="H147" s="6">
        <f t="shared" si="39"/>
        <v>0</v>
      </c>
      <c r="I147" s="7">
        <f t="shared" si="40"/>
        <v>0</v>
      </c>
      <c r="J147" s="7">
        <f>G147+I147</f>
        <v>529</v>
      </c>
      <c r="K147" s="8">
        <v>23</v>
      </c>
      <c r="L147" s="9">
        <f>E147*K147</f>
        <v>529</v>
      </c>
      <c r="M147" s="8">
        <f t="shared" si="41"/>
        <v>0</v>
      </c>
      <c r="N147" s="9">
        <f>(0.5*E147)*M147</f>
        <v>0</v>
      </c>
      <c r="O147" s="9">
        <f>L147+N147</f>
        <v>529</v>
      </c>
      <c r="P147" s="4">
        <v>25</v>
      </c>
      <c r="Q147" s="10">
        <f>E147*P147</f>
        <v>575</v>
      </c>
      <c r="R147" s="4">
        <f t="shared" si="42"/>
        <v>0</v>
      </c>
      <c r="S147" s="10">
        <f>(0.5*E147)*R147</f>
        <v>0</v>
      </c>
      <c r="T147" s="10">
        <f t="shared" si="43"/>
        <v>575</v>
      </c>
      <c r="U147" s="5">
        <v>22</v>
      </c>
      <c r="V147" s="11">
        <f>U147*E147</f>
        <v>506</v>
      </c>
      <c r="W147" s="5">
        <f t="shared" si="44"/>
        <v>0</v>
      </c>
      <c r="X147" s="11">
        <f>(0.5*E147)*W147</f>
        <v>0</v>
      </c>
      <c r="Y147" s="11">
        <f t="shared" si="45"/>
        <v>506</v>
      </c>
      <c r="Z147" s="1">
        <f>J147+O147+T147+Y147</f>
        <v>2139</v>
      </c>
      <c r="AA147" s="1">
        <f t="shared" si="46"/>
        <v>149.73000000000002</v>
      </c>
      <c r="AB147" s="1">
        <f t="shared" si="47"/>
        <v>1989.27</v>
      </c>
    </row>
    <row r="148" spans="1:28">
      <c r="A148">
        <v>55</v>
      </c>
      <c r="B148" t="s">
        <v>153</v>
      </c>
      <c r="C148" t="s">
        <v>244</v>
      </c>
      <c r="D148" t="s">
        <v>49</v>
      </c>
      <c r="E148" s="1">
        <v>22</v>
      </c>
      <c r="F148" s="6">
        <v>21</v>
      </c>
      <c r="G148" s="7">
        <f t="shared" si="38"/>
        <v>462</v>
      </c>
      <c r="H148" s="6">
        <f t="shared" si="39"/>
        <v>0</v>
      </c>
      <c r="I148" s="7">
        <f t="shared" si="40"/>
        <v>0</v>
      </c>
      <c r="J148" s="7">
        <f>G148+I148</f>
        <v>462</v>
      </c>
      <c r="K148" s="8">
        <v>28</v>
      </c>
      <c r="L148" s="9">
        <f>E148*K148</f>
        <v>616</v>
      </c>
      <c r="M148" s="8">
        <f t="shared" si="41"/>
        <v>0</v>
      </c>
      <c r="N148" s="9">
        <f>(0.5*E148)*M148</f>
        <v>0</v>
      </c>
      <c r="O148" s="9">
        <f>L148+N148</f>
        <v>616</v>
      </c>
      <c r="P148" s="4">
        <v>26</v>
      </c>
      <c r="Q148" s="10">
        <f>E148*P148</f>
        <v>572</v>
      </c>
      <c r="R148" s="4">
        <f t="shared" si="42"/>
        <v>0</v>
      </c>
      <c r="S148" s="10">
        <f>(0.5*E148)*R148</f>
        <v>0</v>
      </c>
      <c r="T148" s="10">
        <f t="shared" si="43"/>
        <v>572</v>
      </c>
      <c r="U148" s="5">
        <v>22</v>
      </c>
      <c r="V148" s="11">
        <f>U148*E148</f>
        <v>484</v>
      </c>
      <c r="W148" s="5">
        <f t="shared" si="44"/>
        <v>0</v>
      </c>
      <c r="X148" s="11">
        <f>(0.5*E148)*W148</f>
        <v>0</v>
      </c>
      <c r="Y148" s="11">
        <f t="shared" si="45"/>
        <v>484</v>
      </c>
      <c r="Z148" s="1">
        <f>J148+O148+T148+Y148</f>
        <v>2134</v>
      </c>
      <c r="AA148" s="1">
        <f t="shared" si="46"/>
        <v>149.38000000000002</v>
      </c>
      <c r="AB148" s="1">
        <f t="shared" si="47"/>
        <v>1984.62</v>
      </c>
    </row>
    <row r="149" spans="1:28">
      <c r="A149">
        <f>A148+1</f>
        <v>56</v>
      </c>
      <c r="B149" t="s">
        <v>73</v>
      </c>
      <c r="C149" t="s">
        <v>199</v>
      </c>
      <c r="D149" t="s">
        <v>49</v>
      </c>
      <c r="E149" s="1">
        <v>22</v>
      </c>
      <c r="F149" s="6">
        <v>21</v>
      </c>
      <c r="G149" s="7">
        <f t="shared" si="38"/>
        <v>462</v>
      </c>
      <c r="H149" s="6">
        <f t="shared" si="39"/>
        <v>0</v>
      </c>
      <c r="I149" s="7">
        <f t="shared" si="40"/>
        <v>0</v>
      </c>
      <c r="J149" s="7">
        <f>G149+I149</f>
        <v>462</v>
      </c>
      <c r="K149" s="8">
        <v>33</v>
      </c>
      <c r="L149" s="9">
        <f>E149*K149</f>
        <v>726</v>
      </c>
      <c r="M149" s="8">
        <f t="shared" si="41"/>
        <v>3</v>
      </c>
      <c r="N149" s="9">
        <f>(0.5*E149)*M149</f>
        <v>33</v>
      </c>
      <c r="O149" s="9">
        <f>L149+N149</f>
        <v>759</v>
      </c>
      <c r="P149" s="4">
        <v>21</v>
      </c>
      <c r="Q149" s="10">
        <f>E149*P149</f>
        <v>462</v>
      </c>
      <c r="R149" s="4">
        <f t="shared" si="42"/>
        <v>0</v>
      </c>
      <c r="S149" s="10">
        <f>(0.5*E149)*R149</f>
        <v>0</v>
      </c>
      <c r="T149" s="10">
        <f t="shared" si="43"/>
        <v>462</v>
      </c>
      <c r="U149" s="5">
        <v>20</v>
      </c>
      <c r="V149" s="11">
        <f>U149*E149</f>
        <v>440</v>
      </c>
      <c r="W149" s="5">
        <f t="shared" si="44"/>
        <v>0</v>
      </c>
      <c r="X149" s="11">
        <f>(0.5*E149)*W149</f>
        <v>0</v>
      </c>
      <c r="Y149" s="11">
        <f t="shared" si="45"/>
        <v>440</v>
      </c>
      <c r="Z149" s="1">
        <f>J149+O149+T149+Y149</f>
        <v>2123</v>
      </c>
      <c r="AA149" s="1">
        <f t="shared" si="46"/>
        <v>148.61000000000001</v>
      </c>
      <c r="AB149" s="1">
        <f t="shared" si="47"/>
        <v>1974.3899999999999</v>
      </c>
    </row>
    <row r="150" spans="1:28">
      <c r="A150">
        <v>63</v>
      </c>
      <c r="B150" t="s">
        <v>81</v>
      </c>
      <c r="C150" t="s">
        <v>210</v>
      </c>
      <c r="D150" t="s">
        <v>49</v>
      </c>
      <c r="E150" s="1">
        <v>17</v>
      </c>
      <c r="F150" s="6">
        <v>32</v>
      </c>
      <c r="G150" s="7">
        <f t="shared" si="38"/>
        <v>544</v>
      </c>
      <c r="H150" s="6">
        <f t="shared" si="39"/>
        <v>2</v>
      </c>
      <c r="I150" s="7">
        <f t="shared" si="40"/>
        <v>17</v>
      </c>
      <c r="J150" s="7">
        <f>G150+I150</f>
        <v>561</v>
      </c>
      <c r="K150" s="8">
        <v>19</v>
      </c>
      <c r="L150" s="9">
        <f>E150*K150</f>
        <v>323</v>
      </c>
      <c r="M150" s="8">
        <f t="shared" si="41"/>
        <v>0</v>
      </c>
      <c r="N150" s="9">
        <f>(0.5*E150)*M150</f>
        <v>0</v>
      </c>
      <c r="O150" s="9">
        <f>L150+N150</f>
        <v>323</v>
      </c>
      <c r="P150" s="4">
        <v>35</v>
      </c>
      <c r="Q150" s="10">
        <f>E150*P150</f>
        <v>595</v>
      </c>
      <c r="R150" s="4">
        <f t="shared" si="42"/>
        <v>5</v>
      </c>
      <c r="S150" s="10">
        <f>(0.5*E150)*R150</f>
        <v>42.5</v>
      </c>
      <c r="T150" s="10">
        <f t="shared" si="43"/>
        <v>637.5</v>
      </c>
      <c r="U150" s="5">
        <v>33</v>
      </c>
      <c r="V150" s="11">
        <f>U150*E150</f>
        <v>561</v>
      </c>
      <c r="W150" s="5">
        <f t="shared" si="44"/>
        <v>3</v>
      </c>
      <c r="X150" s="11">
        <f>(0.5*E150)*W150</f>
        <v>25.5</v>
      </c>
      <c r="Y150" s="11">
        <f t="shared" si="45"/>
        <v>586.5</v>
      </c>
      <c r="Z150" s="1">
        <f>J150+O150+T150+Y150</f>
        <v>2108</v>
      </c>
      <c r="AA150" s="1">
        <f t="shared" si="46"/>
        <v>147.56</v>
      </c>
      <c r="AB150" s="1">
        <f t="shared" si="47"/>
        <v>1960.44</v>
      </c>
    </row>
    <row r="151" spans="1:28">
      <c r="A151">
        <f>A150+1</f>
        <v>64</v>
      </c>
      <c r="B151" t="s">
        <v>163</v>
      </c>
      <c r="C151" t="s">
        <v>282</v>
      </c>
      <c r="D151" t="s">
        <v>49</v>
      </c>
      <c r="E151" s="1">
        <v>16</v>
      </c>
      <c r="F151" s="6">
        <v>35</v>
      </c>
      <c r="G151" s="7">
        <f t="shared" si="38"/>
        <v>560</v>
      </c>
      <c r="H151" s="6">
        <f t="shared" si="39"/>
        <v>5</v>
      </c>
      <c r="I151" s="7">
        <f t="shared" si="40"/>
        <v>40</v>
      </c>
      <c r="J151" s="7">
        <f>G151+I151</f>
        <v>600</v>
      </c>
      <c r="K151" s="8">
        <v>25</v>
      </c>
      <c r="L151" s="9">
        <f>E151*K151</f>
        <v>400</v>
      </c>
      <c r="M151" s="8">
        <f t="shared" si="41"/>
        <v>0</v>
      </c>
      <c r="N151" s="9">
        <f>(0.5*E151)*M151</f>
        <v>0</v>
      </c>
      <c r="O151" s="9">
        <f>L151+N151</f>
        <v>400</v>
      </c>
      <c r="P151" s="4">
        <v>34</v>
      </c>
      <c r="Q151" s="10">
        <f>E151*P151</f>
        <v>544</v>
      </c>
      <c r="R151" s="4">
        <f t="shared" si="42"/>
        <v>4</v>
      </c>
      <c r="S151" s="10">
        <f>(0.5*E151)*R151</f>
        <v>32</v>
      </c>
      <c r="T151" s="10">
        <f t="shared" si="43"/>
        <v>576</v>
      </c>
      <c r="U151" s="5">
        <v>32</v>
      </c>
      <c r="V151" s="11">
        <f>U151*E151</f>
        <v>512</v>
      </c>
      <c r="W151" s="5">
        <f t="shared" si="44"/>
        <v>2</v>
      </c>
      <c r="X151" s="11">
        <f>(0.5*E151)*W151</f>
        <v>16</v>
      </c>
      <c r="Y151" s="11">
        <f t="shared" si="45"/>
        <v>528</v>
      </c>
      <c r="Z151" s="1">
        <f>J151+O151+T151+Y151</f>
        <v>2104</v>
      </c>
      <c r="AA151" s="1">
        <f t="shared" si="46"/>
        <v>147.28</v>
      </c>
      <c r="AB151" s="1">
        <f t="shared" si="47"/>
        <v>1956.72</v>
      </c>
    </row>
    <row r="152" spans="1:28">
      <c r="A152">
        <v>99</v>
      </c>
      <c r="B152" t="s">
        <v>7</v>
      </c>
      <c r="C152" t="s">
        <v>32</v>
      </c>
      <c r="D152" t="s">
        <v>50</v>
      </c>
      <c r="E152" s="1">
        <v>19</v>
      </c>
      <c r="F152" s="6">
        <v>19</v>
      </c>
      <c r="G152" s="7">
        <f t="shared" si="38"/>
        <v>361</v>
      </c>
      <c r="H152" s="6">
        <f t="shared" si="39"/>
        <v>0</v>
      </c>
      <c r="I152" s="7">
        <f t="shared" si="40"/>
        <v>0</v>
      </c>
      <c r="J152" s="7">
        <f>G152+I152</f>
        <v>361</v>
      </c>
      <c r="K152" s="8">
        <v>21</v>
      </c>
      <c r="L152" s="9">
        <f>E152*K152</f>
        <v>399</v>
      </c>
      <c r="M152" s="8">
        <f t="shared" si="41"/>
        <v>0</v>
      </c>
      <c r="N152" s="9">
        <f>(0.5*E152)*M152</f>
        <v>0</v>
      </c>
      <c r="O152" s="9">
        <f>L152+N152</f>
        <v>399</v>
      </c>
      <c r="P152" s="4">
        <v>30</v>
      </c>
      <c r="Q152" s="10">
        <f>E152*P152</f>
        <v>570</v>
      </c>
      <c r="R152" s="4">
        <f t="shared" si="42"/>
        <v>0</v>
      </c>
      <c r="S152" s="10">
        <f>(0.5*E152)*R152</f>
        <v>0</v>
      </c>
      <c r="T152" s="10">
        <f t="shared" si="43"/>
        <v>570</v>
      </c>
      <c r="U152" s="5">
        <v>37</v>
      </c>
      <c r="V152" s="11">
        <f>U152*E152</f>
        <v>703</v>
      </c>
      <c r="W152" s="5">
        <f t="shared" si="44"/>
        <v>7</v>
      </c>
      <c r="X152" s="11">
        <f>(0.5*E152)*W152</f>
        <v>66.5</v>
      </c>
      <c r="Y152" s="11">
        <f t="shared" si="45"/>
        <v>769.5</v>
      </c>
      <c r="Z152" s="1">
        <f>J152+O152+T152+Y152</f>
        <v>2099.5</v>
      </c>
      <c r="AA152" s="1">
        <f t="shared" si="46"/>
        <v>146.965</v>
      </c>
      <c r="AB152" s="1">
        <f t="shared" si="47"/>
        <v>1952.5350000000001</v>
      </c>
    </row>
    <row r="153" spans="1:28">
      <c r="A153">
        <f>A152+1</f>
        <v>100</v>
      </c>
      <c r="B153" t="s">
        <v>173</v>
      </c>
      <c r="C153" t="s">
        <v>290</v>
      </c>
      <c r="D153" t="s">
        <v>50</v>
      </c>
      <c r="E153" s="1">
        <v>16</v>
      </c>
      <c r="F153" s="6">
        <v>24</v>
      </c>
      <c r="G153" s="7">
        <f t="shared" si="38"/>
        <v>384</v>
      </c>
      <c r="H153" s="6">
        <f t="shared" si="39"/>
        <v>0</v>
      </c>
      <c r="I153" s="7">
        <f t="shared" si="40"/>
        <v>0</v>
      </c>
      <c r="J153" s="7">
        <f>G153+I153</f>
        <v>384</v>
      </c>
      <c r="K153" s="8">
        <v>23</v>
      </c>
      <c r="L153" s="9">
        <f>E153*K153</f>
        <v>368</v>
      </c>
      <c r="M153" s="8">
        <f t="shared" si="41"/>
        <v>0</v>
      </c>
      <c r="N153" s="9">
        <f>(0.5*E153)*M153</f>
        <v>0</v>
      </c>
      <c r="O153" s="9">
        <f>L153+N153</f>
        <v>368</v>
      </c>
      <c r="P153" s="4">
        <v>39</v>
      </c>
      <c r="Q153" s="10">
        <f>E153*P153</f>
        <v>624</v>
      </c>
      <c r="R153" s="4">
        <f t="shared" si="42"/>
        <v>9</v>
      </c>
      <c r="S153" s="10">
        <f>(0.5*E153)*R153</f>
        <v>72</v>
      </c>
      <c r="T153" s="10">
        <f t="shared" si="43"/>
        <v>696</v>
      </c>
      <c r="U153" s="5">
        <v>37</v>
      </c>
      <c r="V153" s="11">
        <f>U153*E153</f>
        <v>592</v>
      </c>
      <c r="W153" s="5">
        <f t="shared" si="44"/>
        <v>7</v>
      </c>
      <c r="X153" s="11">
        <f>(0.5*E153)*W153</f>
        <v>56</v>
      </c>
      <c r="Y153" s="11">
        <f t="shared" si="45"/>
        <v>648</v>
      </c>
      <c r="Z153" s="1">
        <f>J153+O153+T153+Y153</f>
        <v>2096</v>
      </c>
      <c r="AA153" s="1">
        <f t="shared" si="46"/>
        <v>146.72000000000003</v>
      </c>
      <c r="AB153" s="1">
        <f t="shared" si="47"/>
        <v>1949.28</v>
      </c>
    </row>
    <row r="154" spans="1:28">
      <c r="A154">
        <v>6</v>
      </c>
      <c r="B154" t="s">
        <v>60</v>
      </c>
      <c r="C154" t="s">
        <v>187</v>
      </c>
      <c r="D154" t="s">
        <v>49</v>
      </c>
      <c r="E154" s="1">
        <v>15</v>
      </c>
      <c r="F154" s="6">
        <v>37</v>
      </c>
      <c r="G154" s="7">
        <f t="shared" si="38"/>
        <v>555</v>
      </c>
      <c r="H154" s="6">
        <f t="shared" si="39"/>
        <v>7</v>
      </c>
      <c r="I154" s="7">
        <f t="shared" si="40"/>
        <v>52.5</v>
      </c>
      <c r="J154" s="7">
        <f>G154+I154</f>
        <v>607.5</v>
      </c>
      <c r="K154" s="8">
        <v>33</v>
      </c>
      <c r="L154" s="9">
        <f>E154*K154</f>
        <v>495</v>
      </c>
      <c r="M154" s="8">
        <f t="shared" si="41"/>
        <v>3</v>
      </c>
      <c r="N154" s="9">
        <f>(0.5*E154)*M154</f>
        <v>22.5</v>
      </c>
      <c r="O154" s="9">
        <f>L154+N154</f>
        <v>517.5</v>
      </c>
      <c r="P154" s="4">
        <v>39</v>
      </c>
      <c r="Q154" s="10">
        <f>E154*P154</f>
        <v>585</v>
      </c>
      <c r="R154" s="4">
        <f t="shared" si="42"/>
        <v>9</v>
      </c>
      <c r="S154" s="10">
        <f>(0.5*E154)*R154</f>
        <v>67.5</v>
      </c>
      <c r="T154" s="10">
        <f t="shared" si="43"/>
        <v>652.5</v>
      </c>
      <c r="U154" s="5">
        <v>21</v>
      </c>
      <c r="V154" s="11">
        <f>U154*E154</f>
        <v>315</v>
      </c>
      <c r="W154" s="5">
        <f t="shared" si="44"/>
        <v>0</v>
      </c>
      <c r="X154" s="11">
        <f>(0.5*E154)*W154</f>
        <v>0</v>
      </c>
      <c r="Y154" s="11">
        <f t="shared" si="45"/>
        <v>315</v>
      </c>
      <c r="Z154" s="1">
        <f>J154+O154+T154+Y154</f>
        <v>2092.5</v>
      </c>
      <c r="AA154" s="1">
        <f t="shared" si="46"/>
        <v>146.47500000000002</v>
      </c>
      <c r="AB154" s="1">
        <f t="shared" si="47"/>
        <v>1946.0250000000001</v>
      </c>
    </row>
    <row r="155" spans="1:28">
      <c r="A155">
        <f>A154+1</f>
        <v>7</v>
      </c>
      <c r="B155" t="s">
        <v>130</v>
      </c>
      <c r="C155" t="s">
        <v>254</v>
      </c>
      <c r="D155" t="s">
        <v>50</v>
      </c>
      <c r="E155" s="1">
        <v>20</v>
      </c>
      <c r="F155" s="6">
        <v>24</v>
      </c>
      <c r="G155" s="7">
        <f t="shared" si="38"/>
        <v>480</v>
      </c>
      <c r="H155" s="6">
        <f t="shared" si="39"/>
        <v>0</v>
      </c>
      <c r="I155" s="7">
        <f t="shared" si="40"/>
        <v>0</v>
      </c>
      <c r="J155" s="7">
        <f>G155+I155</f>
        <v>480</v>
      </c>
      <c r="K155" s="8">
        <v>35</v>
      </c>
      <c r="L155" s="9">
        <f>E155*K155</f>
        <v>700</v>
      </c>
      <c r="M155" s="8">
        <f t="shared" si="41"/>
        <v>5</v>
      </c>
      <c r="N155" s="9">
        <f>(0.5*E155)*M155</f>
        <v>50</v>
      </c>
      <c r="O155" s="9">
        <f>L155+N155</f>
        <v>750</v>
      </c>
      <c r="P155" s="4">
        <v>19</v>
      </c>
      <c r="Q155" s="10">
        <f>E155*P155</f>
        <v>380</v>
      </c>
      <c r="R155" s="4">
        <f t="shared" si="42"/>
        <v>0</v>
      </c>
      <c r="S155" s="10">
        <f>(0.5*E155)*R155</f>
        <v>0</v>
      </c>
      <c r="T155" s="10">
        <f t="shared" si="43"/>
        <v>380</v>
      </c>
      <c r="U155" s="5">
        <v>24</v>
      </c>
      <c r="V155" s="11">
        <f>U155*E155</f>
        <v>480</v>
      </c>
      <c r="W155" s="5">
        <f t="shared" si="44"/>
        <v>0</v>
      </c>
      <c r="X155" s="11">
        <f>(0.5*E155)*W155</f>
        <v>0</v>
      </c>
      <c r="Y155" s="11">
        <f t="shared" si="45"/>
        <v>480</v>
      </c>
      <c r="Z155" s="1">
        <f>J155+O155+T155+Y155</f>
        <v>2090</v>
      </c>
      <c r="AA155" s="1">
        <f t="shared" si="46"/>
        <v>146.30000000000001</v>
      </c>
      <c r="AB155" s="1">
        <f t="shared" si="47"/>
        <v>1943.7</v>
      </c>
    </row>
    <row r="156" spans="1:28">
      <c r="A156">
        <f>A155+1</f>
        <v>8</v>
      </c>
      <c r="B156" t="s">
        <v>67</v>
      </c>
      <c r="C156" t="s">
        <v>194</v>
      </c>
      <c r="D156" t="s">
        <v>50</v>
      </c>
      <c r="E156" s="1">
        <v>20</v>
      </c>
      <c r="F156" s="6">
        <v>19</v>
      </c>
      <c r="G156" s="7">
        <f t="shared" si="38"/>
        <v>380</v>
      </c>
      <c r="H156" s="6">
        <f t="shared" si="39"/>
        <v>0</v>
      </c>
      <c r="I156" s="7">
        <f t="shared" si="40"/>
        <v>0</v>
      </c>
      <c r="J156" s="7">
        <f>G156+I156</f>
        <v>380</v>
      </c>
      <c r="K156" s="8">
        <v>22</v>
      </c>
      <c r="L156" s="9">
        <f>E156*K156</f>
        <v>440</v>
      </c>
      <c r="M156" s="8">
        <f t="shared" si="41"/>
        <v>0</v>
      </c>
      <c r="N156" s="9">
        <f>(0.5*E156)*M156</f>
        <v>0</v>
      </c>
      <c r="O156" s="9">
        <f>L156+N156</f>
        <v>440</v>
      </c>
      <c r="P156" s="4">
        <v>20</v>
      </c>
      <c r="Q156" s="10">
        <f>E156*P156</f>
        <v>400</v>
      </c>
      <c r="R156" s="4">
        <f t="shared" si="42"/>
        <v>0</v>
      </c>
      <c r="S156" s="10">
        <f>(0.5*E156)*R156</f>
        <v>0</v>
      </c>
      <c r="T156" s="10">
        <f t="shared" si="43"/>
        <v>400</v>
      </c>
      <c r="U156" s="5">
        <v>39</v>
      </c>
      <c r="V156" s="11">
        <f>U156*E156</f>
        <v>780</v>
      </c>
      <c r="W156" s="5">
        <f t="shared" si="44"/>
        <v>9</v>
      </c>
      <c r="X156" s="11">
        <f>(0.5*E156)*W156</f>
        <v>90</v>
      </c>
      <c r="Y156" s="11">
        <f t="shared" si="45"/>
        <v>870</v>
      </c>
      <c r="Z156" s="1">
        <f>J156+O156+T156+Y156</f>
        <v>2090</v>
      </c>
      <c r="AA156" s="1">
        <f t="shared" si="46"/>
        <v>146.30000000000001</v>
      </c>
      <c r="AB156" s="1">
        <f t="shared" si="47"/>
        <v>1943.7</v>
      </c>
    </row>
    <row r="157" spans="1:28">
      <c r="A157">
        <v>76</v>
      </c>
      <c r="B157" t="s">
        <v>80</v>
      </c>
      <c r="C157" t="s">
        <v>209</v>
      </c>
      <c r="D157" t="s">
        <v>50</v>
      </c>
      <c r="E157" s="1">
        <v>18</v>
      </c>
      <c r="F157" s="6">
        <v>31</v>
      </c>
      <c r="G157" s="7">
        <f t="shared" si="38"/>
        <v>558</v>
      </c>
      <c r="H157" s="6">
        <f t="shared" si="39"/>
        <v>1</v>
      </c>
      <c r="I157" s="7">
        <f t="shared" si="40"/>
        <v>9</v>
      </c>
      <c r="J157" s="7">
        <f>G157+I157</f>
        <v>567</v>
      </c>
      <c r="K157" s="8">
        <v>30</v>
      </c>
      <c r="L157" s="9">
        <f>E157*K157</f>
        <v>540</v>
      </c>
      <c r="M157" s="8">
        <f t="shared" si="41"/>
        <v>0</v>
      </c>
      <c r="N157" s="9">
        <f>(0.5*E157)*M157</f>
        <v>0</v>
      </c>
      <c r="O157" s="9">
        <f>L157+N157</f>
        <v>540</v>
      </c>
      <c r="P157" s="4">
        <v>23</v>
      </c>
      <c r="Q157" s="10">
        <f>E157*P157</f>
        <v>414</v>
      </c>
      <c r="R157" s="4">
        <f t="shared" si="42"/>
        <v>0</v>
      </c>
      <c r="S157" s="10">
        <f>(0.5*E157)*R157</f>
        <v>0</v>
      </c>
      <c r="T157" s="10">
        <f t="shared" si="43"/>
        <v>414</v>
      </c>
      <c r="U157" s="5">
        <v>31</v>
      </c>
      <c r="V157" s="11">
        <f>U157*E157</f>
        <v>558</v>
      </c>
      <c r="W157" s="5">
        <f t="shared" si="44"/>
        <v>1</v>
      </c>
      <c r="X157" s="11">
        <f>(0.5*E157)*W157</f>
        <v>9</v>
      </c>
      <c r="Y157" s="11">
        <f t="shared" si="45"/>
        <v>567</v>
      </c>
      <c r="Z157" s="1">
        <f>J157+O157+T157+Y157</f>
        <v>2088</v>
      </c>
      <c r="AA157" s="1">
        <f t="shared" si="46"/>
        <v>146.16000000000003</v>
      </c>
      <c r="AB157" s="1">
        <f t="shared" si="47"/>
        <v>1941.84</v>
      </c>
    </row>
    <row r="158" spans="1:28">
      <c r="A158">
        <v>91</v>
      </c>
      <c r="B158" t="s">
        <v>99</v>
      </c>
      <c r="C158" t="s">
        <v>231</v>
      </c>
      <c r="D158" t="s">
        <v>50</v>
      </c>
      <c r="E158" s="1">
        <v>20</v>
      </c>
      <c r="F158" s="6">
        <v>23</v>
      </c>
      <c r="G158" s="7">
        <f t="shared" si="38"/>
        <v>460</v>
      </c>
      <c r="H158" s="6">
        <f t="shared" si="39"/>
        <v>0</v>
      </c>
      <c r="I158" s="7">
        <f t="shared" si="40"/>
        <v>0</v>
      </c>
      <c r="J158" s="7">
        <f>G158+I158</f>
        <v>460</v>
      </c>
      <c r="K158" s="8">
        <v>34</v>
      </c>
      <c r="L158" s="9">
        <f>E158*K158</f>
        <v>680</v>
      </c>
      <c r="M158" s="8">
        <f t="shared" si="41"/>
        <v>4</v>
      </c>
      <c r="N158" s="9">
        <f>(0.5*E158)*M158</f>
        <v>40</v>
      </c>
      <c r="O158" s="9">
        <f>L158+N158</f>
        <v>720</v>
      </c>
      <c r="P158" s="4">
        <v>21</v>
      </c>
      <c r="Q158" s="10">
        <f>E158*P158</f>
        <v>420</v>
      </c>
      <c r="R158" s="4">
        <f t="shared" si="42"/>
        <v>0</v>
      </c>
      <c r="S158" s="10">
        <f>(0.5*E158)*R158</f>
        <v>0</v>
      </c>
      <c r="T158" s="10">
        <f t="shared" si="43"/>
        <v>420</v>
      </c>
      <c r="U158" s="5">
        <v>24</v>
      </c>
      <c r="V158" s="11">
        <f>U158*E158</f>
        <v>480</v>
      </c>
      <c r="W158" s="5">
        <f t="shared" si="44"/>
        <v>0</v>
      </c>
      <c r="X158" s="11">
        <f>(0.5*E158)*W158</f>
        <v>0</v>
      </c>
      <c r="Y158" s="11">
        <f t="shared" si="45"/>
        <v>480</v>
      </c>
      <c r="Z158" s="1">
        <f>J158+O158+T158+Y158</f>
        <v>2080</v>
      </c>
      <c r="AA158" s="1">
        <f t="shared" si="46"/>
        <v>145.60000000000002</v>
      </c>
      <c r="AB158" s="1">
        <f t="shared" si="47"/>
        <v>1934.4</v>
      </c>
    </row>
    <row r="159" spans="1:28">
      <c r="A159">
        <f>A158+1</f>
        <v>92</v>
      </c>
      <c r="B159" t="s">
        <v>107</v>
      </c>
      <c r="C159" t="s">
        <v>237</v>
      </c>
      <c r="D159" t="s">
        <v>49</v>
      </c>
      <c r="E159" s="1">
        <v>20</v>
      </c>
      <c r="F159" s="6">
        <v>21</v>
      </c>
      <c r="G159" s="7">
        <f t="shared" si="38"/>
        <v>420</v>
      </c>
      <c r="H159" s="6">
        <f t="shared" si="39"/>
        <v>0</v>
      </c>
      <c r="I159" s="7">
        <f t="shared" si="40"/>
        <v>0</v>
      </c>
      <c r="J159" s="7">
        <f>G159+I159</f>
        <v>420</v>
      </c>
      <c r="K159" s="8">
        <v>20</v>
      </c>
      <c r="L159" s="9">
        <f>E159*K159</f>
        <v>400</v>
      </c>
      <c r="M159" s="8">
        <f t="shared" si="41"/>
        <v>0</v>
      </c>
      <c r="N159" s="9">
        <f>(0.5*E159)*M159</f>
        <v>0</v>
      </c>
      <c r="O159" s="9">
        <f>L159+N159</f>
        <v>400</v>
      </c>
      <c r="P159" s="4">
        <v>31</v>
      </c>
      <c r="Q159" s="10">
        <f>E159*P159</f>
        <v>620</v>
      </c>
      <c r="R159" s="4">
        <f t="shared" si="42"/>
        <v>1</v>
      </c>
      <c r="S159" s="10">
        <f>(0.5*E159)*R159</f>
        <v>10</v>
      </c>
      <c r="T159" s="10">
        <f t="shared" si="43"/>
        <v>630</v>
      </c>
      <c r="U159" s="5">
        <v>31</v>
      </c>
      <c r="V159" s="11">
        <f>U159*E159</f>
        <v>620</v>
      </c>
      <c r="W159" s="5">
        <f t="shared" si="44"/>
        <v>1</v>
      </c>
      <c r="X159" s="11">
        <f>(0.5*E159)*W159</f>
        <v>10</v>
      </c>
      <c r="Y159" s="11">
        <f t="shared" si="45"/>
        <v>630</v>
      </c>
      <c r="Z159" s="1">
        <f>J159+O159+T159+Y159</f>
        <v>2080</v>
      </c>
      <c r="AA159" s="1">
        <f t="shared" si="46"/>
        <v>145.60000000000002</v>
      </c>
      <c r="AB159" s="1">
        <f t="shared" si="47"/>
        <v>1934.4</v>
      </c>
    </row>
    <row r="160" spans="1:28">
      <c r="A160">
        <v>105</v>
      </c>
      <c r="B160" t="s">
        <v>9</v>
      </c>
      <c r="C160" t="s">
        <v>35</v>
      </c>
      <c r="D160" t="s">
        <v>49</v>
      </c>
      <c r="E160" s="1">
        <v>16</v>
      </c>
      <c r="F160" s="6">
        <v>23</v>
      </c>
      <c r="G160" s="7">
        <f t="shared" si="38"/>
        <v>368</v>
      </c>
      <c r="H160" s="6">
        <f t="shared" si="39"/>
        <v>0</v>
      </c>
      <c r="I160" s="7">
        <f t="shared" si="40"/>
        <v>0</v>
      </c>
      <c r="J160" s="7">
        <f>G160+I160</f>
        <v>368</v>
      </c>
      <c r="K160" s="8">
        <v>33</v>
      </c>
      <c r="L160" s="9">
        <f>E160*K160</f>
        <v>528</v>
      </c>
      <c r="M160" s="8">
        <f t="shared" si="41"/>
        <v>3</v>
      </c>
      <c r="N160" s="9">
        <f>(0.5*E160)*M160</f>
        <v>24</v>
      </c>
      <c r="O160" s="9">
        <f>L160+N160</f>
        <v>552</v>
      </c>
      <c r="P160" s="4">
        <v>39</v>
      </c>
      <c r="Q160" s="10">
        <f>E160*P160</f>
        <v>624</v>
      </c>
      <c r="R160" s="4">
        <f t="shared" si="42"/>
        <v>9</v>
      </c>
      <c r="S160" s="10">
        <f>(0.5*E160)*R160</f>
        <v>72</v>
      </c>
      <c r="T160" s="10">
        <f t="shared" si="43"/>
        <v>696</v>
      </c>
      <c r="U160" s="5">
        <v>28</v>
      </c>
      <c r="V160" s="11">
        <f>U160*E160</f>
        <v>448</v>
      </c>
      <c r="W160" s="5">
        <f t="shared" si="44"/>
        <v>0</v>
      </c>
      <c r="X160" s="11">
        <f>(0.5*E160)*W160</f>
        <v>0</v>
      </c>
      <c r="Y160" s="11">
        <f t="shared" si="45"/>
        <v>448</v>
      </c>
      <c r="Z160" s="1">
        <f>J160+O160+T160+Y160</f>
        <v>2064</v>
      </c>
      <c r="AA160" s="1">
        <f t="shared" si="46"/>
        <v>144.48000000000002</v>
      </c>
      <c r="AB160" s="1">
        <f t="shared" si="47"/>
        <v>1919.52</v>
      </c>
    </row>
    <row r="161" spans="1:28">
      <c r="A161">
        <f>A160+1</f>
        <v>106</v>
      </c>
      <c r="B161" t="s">
        <v>133</v>
      </c>
      <c r="C161" t="s">
        <v>258</v>
      </c>
      <c r="D161" t="s">
        <v>49</v>
      </c>
      <c r="E161" s="1">
        <v>19</v>
      </c>
      <c r="F161" s="6">
        <v>21</v>
      </c>
      <c r="G161" s="7">
        <f t="shared" si="38"/>
        <v>399</v>
      </c>
      <c r="H161" s="6">
        <f t="shared" si="39"/>
        <v>0</v>
      </c>
      <c r="I161" s="7">
        <f t="shared" si="40"/>
        <v>0</v>
      </c>
      <c r="J161" s="7">
        <f>G161+I161</f>
        <v>399</v>
      </c>
      <c r="K161" s="8">
        <v>20</v>
      </c>
      <c r="L161" s="9">
        <f>E161*K161</f>
        <v>380</v>
      </c>
      <c r="M161" s="8">
        <f t="shared" si="41"/>
        <v>0</v>
      </c>
      <c r="N161" s="9">
        <f>(0.5*E161)*M161</f>
        <v>0</v>
      </c>
      <c r="O161" s="9">
        <f>L161+N161</f>
        <v>380</v>
      </c>
      <c r="P161" s="4">
        <v>32</v>
      </c>
      <c r="Q161" s="10">
        <f>E161*P161</f>
        <v>608</v>
      </c>
      <c r="R161" s="4">
        <f t="shared" si="42"/>
        <v>2</v>
      </c>
      <c r="S161" s="10">
        <f>(0.5*E161)*R161</f>
        <v>19</v>
      </c>
      <c r="T161" s="10">
        <f t="shared" si="43"/>
        <v>627</v>
      </c>
      <c r="U161" s="5">
        <v>33</v>
      </c>
      <c r="V161" s="11">
        <f>U161*E161</f>
        <v>627</v>
      </c>
      <c r="W161" s="5">
        <f t="shared" si="44"/>
        <v>3</v>
      </c>
      <c r="X161" s="11">
        <f>(0.5*E161)*W161</f>
        <v>28.5</v>
      </c>
      <c r="Y161" s="11">
        <f t="shared" si="45"/>
        <v>655.5</v>
      </c>
      <c r="Z161" s="1">
        <f>J161+O161+T161+Y161</f>
        <v>2061.5</v>
      </c>
      <c r="AA161" s="1">
        <f t="shared" si="46"/>
        <v>144.30500000000001</v>
      </c>
      <c r="AB161" s="1">
        <f t="shared" si="47"/>
        <v>1917.1949999999999</v>
      </c>
    </row>
    <row r="162" spans="1:28">
      <c r="A162">
        <v>53</v>
      </c>
      <c r="B162" t="s">
        <v>77</v>
      </c>
      <c r="C162" t="s">
        <v>205</v>
      </c>
      <c r="D162" t="s">
        <v>50</v>
      </c>
      <c r="E162" s="1">
        <v>20</v>
      </c>
      <c r="F162" s="6">
        <v>23</v>
      </c>
      <c r="G162" s="7">
        <f t="shared" si="38"/>
        <v>460</v>
      </c>
      <c r="H162" s="6">
        <f t="shared" si="39"/>
        <v>0</v>
      </c>
      <c r="I162" s="7">
        <f t="shared" si="40"/>
        <v>0</v>
      </c>
      <c r="J162" s="7">
        <f>G162+I162</f>
        <v>460</v>
      </c>
      <c r="K162" s="8">
        <v>25</v>
      </c>
      <c r="L162" s="9">
        <f>E162*K162</f>
        <v>500</v>
      </c>
      <c r="M162" s="8">
        <f t="shared" si="41"/>
        <v>0</v>
      </c>
      <c r="N162" s="9">
        <f>(0.5*E162)*M162</f>
        <v>0</v>
      </c>
      <c r="O162" s="9">
        <f>L162+N162</f>
        <v>500</v>
      </c>
      <c r="P162" s="4">
        <v>25</v>
      </c>
      <c r="Q162" s="10">
        <f>E162*P162</f>
        <v>500</v>
      </c>
      <c r="R162" s="4">
        <f t="shared" si="42"/>
        <v>0</v>
      </c>
      <c r="S162" s="10">
        <f>(0.5*E162)*R162</f>
        <v>0</v>
      </c>
      <c r="T162" s="10">
        <f t="shared" si="43"/>
        <v>500</v>
      </c>
      <c r="U162" s="5">
        <v>30</v>
      </c>
      <c r="V162" s="11">
        <f>U162*E162</f>
        <v>600</v>
      </c>
      <c r="W162" s="5">
        <f t="shared" si="44"/>
        <v>0</v>
      </c>
      <c r="X162" s="11">
        <f>(0.5*E162)*W162</f>
        <v>0</v>
      </c>
      <c r="Y162" s="11">
        <f t="shared" si="45"/>
        <v>600</v>
      </c>
      <c r="Z162" s="1">
        <f>J162+O162+T162+Y162</f>
        <v>2060</v>
      </c>
      <c r="AA162" s="1">
        <f t="shared" si="46"/>
        <v>144.20000000000002</v>
      </c>
      <c r="AB162" s="1">
        <f t="shared" si="47"/>
        <v>1915.8</v>
      </c>
    </row>
    <row r="163" spans="1:28">
      <c r="A163">
        <v>95</v>
      </c>
      <c r="B163" t="s">
        <v>34</v>
      </c>
      <c r="C163" t="s">
        <v>29</v>
      </c>
      <c r="D163" t="s">
        <v>49</v>
      </c>
      <c r="E163" s="1">
        <v>20</v>
      </c>
      <c r="F163" s="6">
        <v>22</v>
      </c>
      <c r="G163" s="7">
        <f t="shared" si="38"/>
        <v>440</v>
      </c>
      <c r="H163" s="6">
        <f t="shared" si="39"/>
        <v>0</v>
      </c>
      <c r="I163" s="7">
        <f t="shared" si="40"/>
        <v>0</v>
      </c>
      <c r="J163" s="7">
        <f>G163+I163</f>
        <v>440</v>
      </c>
      <c r="K163" s="8">
        <v>28</v>
      </c>
      <c r="L163" s="9">
        <f>E163*K163</f>
        <v>560</v>
      </c>
      <c r="M163" s="8">
        <f t="shared" si="41"/>
        <v>0</v>
      </c>
      <c r="N163" s="9">
        <f>(0.5*E163)*M163</f>
        <v>0</v>
      </c>
      <c r="O163" s="9">
        <f>L163+N163</f>
        <v>560</v>
      </c>
      <c r="P163" s="4">
        <v>24</v>
      </c>
      <c r="Q163" s="10">
        <f>E163*P163</f>
        <v>480</v>
      </c>
      <c r="R163" s="4">
        <f t="shared" si="42"/>
        <v>0</v>
      </c>
      <c r="S163" s="10">
        <f>(0.5*E163)*R163</f>
        <v>0</v>
      </c>
      <c r="T163" s="10">
        <f t="shared" si="43"/>
        <v>480</v>
      </c>
      <c r="U163" s="5">
        <v>29</v>
      </c>
      <c r="V163" s="11">
        <f>U163*E163</f>
        <v>580</v>
      </c>
      <c r="W163" s="5">
        <f t="shared" si="44"/>
        <v>0</v>
      </c>
      <c r="X163" s="11">
        <f>(0.5*E163)*W163</f>
        <v>0</v>
      </c>
      <c r="Y163" s="11">
        <f t="shared" si="45"/>
        <v>580</v>
      </c>
      <c r="Z163" s="1">
        <f>J163+O163+T163+Y163</f>
        <v>2060</v>
      </c>
      <c r="AA163" s="1">
        <f t="shared" si="46"/>
        <v>144.20000000000002</v>
      </c>
      <c r="AB163" s="1">
        <f t="shared" si="47"/>
        <v>1915.8</v>
      </c>
    </row>
    <row r="164" spans="1:28">
      <c r="A164">
        <v>2</v>
      </c>
      <c r="B164" t="s">
        <v>12</v>
      </c>
      <c r="C164" t="s">
        <v>40</v>
      </c>
      <c r="D164" t="s">
        <v>49</v>
      </c>
      <c r="E164" s="1">
        <v>15</v>
      </c>
      <c r="F164" s="6">
        <v>20</v>
      </c>
      <c r="G164" s="7">
        <f t="shared" si="38"/>
        <v>300</v>
      </c>
      <c r="H164" s="6">
        <f t="shared" si="39"/>
        <v>0</v>
      </c>
      <c r="I164" s="7">
        <f t="shared" si="40"/>
        <v>0</v>
      </c>
      <c r="J164" s="7">
        <f>G164+I164</f>
        <v>300</v>
      </c>
      <c r="K164" s="8">
        <v>37</v>
      </c>
      <c r="L164" s="9">
        <f>E164*K164</f>
        <v>555</v>
      </c>
      <c r="M164" s="8">
        <f t="shared" si="41"/>
        <v>7</v>
      </c>
      <c r="N164" s="9">
        <f>(0.5*E164)*M164</f>
        <v>52.5</v>
      </c>
      <c r="O164" s="9">
        <f>L164+N164</f>
        <v>607.5</v>
      </c>
      <c r="P164" s="4">
        <v>36</v>
      </c>
      <c r="Q164" s="10">
        <f>E164*P164</f>
        <v>540</v>
      </c>
      <c r="R164" s="4">
        <f t="shared" si="42"/>
        <v>6</v>
      </c>
      <c r="S164" s="10">
        <f>(0.5*E164)*R164</f>
        <v>45</v>
      </c>
      <c r="T164" s="10">
        <f t="shared" si="43"/>
        <v>585</v>
      </c>
      <c r="U164" s="5">
        <v>35</v>
      </c>
      <c r="V164" s="11">
        <f>U164*E164</f>
        <v>525</v>
      </c>
      <c r="W164" s="5">
        <f t="shared" si="44"/>
        <v>5</v>
      </c>
      <c r="X164" s="11">
        <f>(0.5*E164)*W164</f>
        <v>37.5</v>
      </c>
      <c r="Y164" s="11">
        <f t="shared" si="45"/>
        <v>562.5</v>
      </c>
      <c r="Z164" s="1">
        <f>J164+O164+T164+Y164</f>
        <v>2055</v>
      </c>
      <c r="AA164" s="1">
        <f t="shared" si="46"/>
        <v>143.85000000000002</v>
      </c>
      <c r="AB164" s="1">
        <f t="shared" si="47"/>
        <v>1911.15</v>
      </c>
    </row>
    <row r="165" spans="1:28">
      <c r="A165">
        <v>101</v>
      </c>
      <c r="B165" t="s">
        <v>139</v>
      </c>
      <c r="C165" t="s">
        <v>216</v>
      </c>
      <c r="D165" t="s">
        <v>49</v>
      </c>
      <c r="E165" s="1">
        <v>20</v>
      </c>
      <c r="F165" s="6">
        <v>32</v>
      </c>
      <c r="G165" s="7">
        <f t="shared" si="38"/>
        <v>640</v>
      </c>
      <c r="H165" s="6">
        <f t="shared" si="39"/>
        <v>2</v>
      </c>
      <c r="I165" s="7">
        <f t="shared" si="40"/>
        <v>20</v>
      </c>
      <c r="J165" s="7">
        <f>G165+I165</f>
        <v>660</v>
      </c>
      <c r="K165" s="8">
        <v>19</v>
      </c>
      <c r="L165" s="9">
        <f>E165*K165</f>
        <v>380</v>
      </c>
      <c r="M165" s="8">
        <f t="shared" si="41"/>
        <v>0</v>
      </c>
      <c r="N165" s="9">
        <f>(0.5*E165)*M165</f>
        <v>0</v>
      </c>
      <c r="O165" s="9">
        <f>L165+N165</f>
        <v>380</v>
      </c>
      <c r="P165" s="4">
        <v>31</v>
      </c>
      <c r="Q165" s="10">
        <f>E165*P165</f>
        <v>620</v>
      </c>
      <c r="R165" s="4">
        <f t="shared" si="42"/>
        <v>1</v>
      </c>
      <c r="S165" s="10">
        <f>(0.5*E165)*R165</f>
        <v>10</v>
      </c>
      <c r="T165" s="10">
        <f t="shared" si="43"/>
        <v>630</v>
      </c>
      <c r="U165" s="5">
        <v>19</v>
      </c>
      <c r="V165" s="11">
        <f>U165*E165</f>
        <v>380</v>
      </c>
      <c r="W165" s="5">
        <f t="shared" si="44"/>
        <v>0</v>
      </c>
      <c r="X165" s="11">
        <f>(0.5*E165)*W165</f>
        <v>0</v>
      </c>
      <c r="Y165" s="11">
        <f t="shared" si="45"/>
        <v>380</v>
      </c>
      <c r="Z165" s="1">
        <f>J165+O165+T165+Y165</f>
        <v>2050</v>
      </c>
      <c r="AA165" s="1">
        <f t="shared" si="46"/>
        <v>143.5</v>
      </c>
      <c r="AB165" s="1">
        <f t="shared" si="47"/>
        <v>1906.5</v>
      </c>
    </row>
    <row r="166" spans="1:28">
      <c r="A166">
        <f>A165+1</f>
        <v>102</v>
      </c>
      <c r="B166" t="s">
        <v>11</v>
      </c>
      <c r="C166" t="s">
        <v>38</v>
      </c>
      <c r="D166" t="s">
        <v>50</v>
      </c>
      <c r="E166" s="1">
        <v>22</v>
      </c>
      <c r="F166" s="6">
        <v>24</v>
      </c>
      <c r="G166" s="7">
        <f t="shared" si="38"/>
        <v>528</v>
      </c>
      <c r="H166" s="6">
        <f t="shared" si="39"/>
        <v>0</v>
      </c>
      <c r="I166" s="7">
        <f t="shared" si="40"/>
        <v>0</v>
      </c>
      <c r="J166" s="7">
        <f>G166+I166</f>
        <v>528</v>
      </c>
      <c r="K166" s="8">
        <v>24</v>
      </c>
      <c r="L166" s="9">
        <f>E166*K166</f>
        <v>528</v>
      </c>
      <c r="M166" s="8">
        <f t="shared" si="41"/>
        <v>0</v>
      </c>
      <c r="N166" s="9">
        <f>(0.5*E166)*M166</f>
        <v>0</v>
      </c>
      <c r="O166" s="9">
        <f>L166+N166</f>
        <v>528</v>
      </c>
      <c r="P166" s="4">
        <v>22</v>
      </c>
      <c r="Q166" s="10">
        <f>E166*P166</f>
        <v>484</v>
      </c>
      <c r="R166" s="4">
        <f t="shared" si="42"/>
        <v>0</v>
      </c>
      <c r="S166" s="10">
        <f>(0.5*E166)*R166</f>
        <v>0</v>
      </c>
      <c r="T166" s="10">
        <f t="shared" si="43"/>
        <v>484</v>
      </c>
      <c r="U166" s="5">
        <v>23</v>
      </c>
      <c r="V166" s="11">
        <f>U166*E166</f>
        <v>506</v>
      </c>
      <c r="W166" s="5">
        <f t="shared" si="44"/>
        <v>0</v>
      </c>
      <c r="X166" s="11">
        <f>(0.5*E166)*W166</f>
        <v>0</v>
      </c>
      <c r="Y166" s="11">
        <f t="shared" si="45"/>
        <v>506</v>
      </c>
      <c r="Z166" s="1">
        <f>J166+O166+T166+Y166</f>
        <v>2046</v>
      </c>
      <c r="AA166" s="1">
        <f t="shared" si="46"/>
        <v>143.22000000000003</v>
      </c>
      <c r="AB166" s="1">
        <f t="shared" si="47"/>
        <v>1902.78</v>
      </c>
    </row>
    <row r="167" spans="1:28">
      <c r="A167">
        <v>107</v>
      </c>
      <c r="B167" t="s">
        <v>134</v>
      </c>
      <c r="C167" t="s">
        <v>259</v>
      </c>
      <c r="D167" t="s">
        <v>50</v>
      </c>
      <c r="E167" s="1">
        <v>19</v>
      </c>
      <c r="F167" s="6">
        <v>19</v>
      </c>
      <c r="G167" s="7">
        <f t="shared" si="38"/>
        <v>361</v>
      </c>
      <c r="H167" s="6">
        <f t="shared" si="39"/>
        <v>0</v>
      </c>
      <c r="I167" s="7">
        <f t="shared" si="40"/>
        <v>0</v>
      </c>
      <c r="J167" s="7">
        <f>G167+I167</f>
        <v>361</v>
      </c>
      <c r="K167" s="8">
        <v>22</v>
      </c>
      <c r="L167" s="9">
        <f>E167*K167</f>
        <v>418</v>
      </c>
      <c r="M167" s="8">
        <f t="shared" si="41"/>
        <v>0</v>
      </c>
      <c r="N167" s="9">
        <f>(0.5*E167)*M167</f>
        <v>0</v>
      </c>
      <c r="O167" s="9">
        <f>L167+N167</f>
        <v>418</v>
      </c>
      <c r="P167" s="4">
        <v>37</v>
      </c>
      <c r="Q167" s="10">
        <f>E167*P167</f>
        <v>703</v>
      </c>
      <c r="R167" s="4">
        <f t="shared" si="42"/>
        <v>7</v>
      </c>
      <c r="S167" s="10">
        <f>(0.5*E167)*R167</f>
        <v>66.5</v>
      </c>
      <c r="T167" s="10">
        <f t="shared" si="43"/>
        <v>769.5</v>
      </c>
      <c r="U167" s="5">
        <v>26</v>
      </c>
      <c r="V167" s="11">
        <f>U167*E167</f>
        <v>494</v>
      </c>
      <c r="W167" s="5">
        <f t="shared" si="44"/>
        <v>0</v>
      </c>
      <c r="X167" s="11">
        <f>(0.5*E167)*W167</f>
        <v>0</v>
      </c>
      <c r="Y167" s="11">
        <f t="shared" si="45"/>
        <v>494</v>
      </c>
      <c r="Z167" s="1">
        <f>J167+O167+T167+Y167</f>
        <v>2042.5</v>
      </c>
      <c r="AA167" s="1">
        <f t="shared" si="46"/>
        <v>142.97500000000002</v>
      </c>
      <c r="AB167" s="1">
        <f t="shared" si="47"/>
        <v>1899.5250000000001</v>
      </c>
    </row>
    <row r="168" spans="1:28">
      <c r="A168">
        <v>92</v>
      </c>
      <c r="B168" t="s">
        <v>16</v>
      </c>
      <c r="C168" t="s">
        <v>45</v>
      </c>
      <c r="D168" t="s">
        <v>49</v>
      </c>
      <c r="E168" s="1">
        <v>18</v>
      </c>
      <c r="F168" s="6">
        <v>23</v>
      </c>
      <c r="G168" s="7">
        <f t="shared" ref="G168:G199" si="48">E168*F168</f>
        <v>414</v>
      </c>
      <c r="H168" s="6">
        <f t="shared" ref="H168:H199" si="49">IF(F168&lt;=30,0,F168-30)</f>
        <v>0</v>
      </c>
      <c r="I168" s="7">
        <f t="shared" ref="I168:I199" si="50">(0.5*E168)*H168</f>
        <v>0</v>
      </c>
      <c r="J168" s="7">
        <f>G168+I168</f>
        <v>414</v>
      </c>
      <c r="K168" s="8">
        <v>21</v>
      </c>
      <c r="L168" s="9">
        <f>E168*K168</f>
        <v>378</v>
      </c>
      <c r="M168" s="8">
        <f t="shared" ref="M168:M199" si="51">IF(K168&lt;=30,0,K168-30)</f>
        <v>0</v>
      </c>
      <c r="N168" s="9">
        <f>(0.5*E168)*M168</f>
        <v>0</v>
      </c>
      <c r="O168" s="9">
        <f>L168+N168</f>
        <v>378</v>
      </c>
      <c r="P168" s="4">
        <v>30</v>
      </c>
      <c r="Q168" s="10">
        <f>E168*P168</f>
        <v>540</v>
      </c>
      <c r="R168" s="4">
        <f t="shared" ref="R168:R199" si="52">IF(P168&lt;=30,0,P168-30)</f>
        <v>0</v>
      </c>
      <c r="S168" s="10">
        <f>(0.5*E168)*R168</f>
        <v>0</v>
      </c>
      <c r="T168" s="10">
        <f t="shared" ref="T168:T199" si="53">Q168+S168</f>
        <v>540</v>
      </c>
      <c r="U168" s="5">
        <v>36</v>
      </c>
      <c r="V168" s="11">
        <f>U168*E168</f>
        <v>648</v>
      </c>
      <c r="W168" s="5">
        <f t="shared" ref="W168:W199" si="54">IF(U168&lt;=30,0,U168-30)</f>
        <v>6</v>
      </c>
      <c r="X168" s="11">
        <f>(0.5*E168)*W168</f>
        <v>54</v>
      </c>
      <c r="Y168" s="11">
        <f t="shared" ref="Y168:Y199" si="55">V168+X168</f>
        <v>702</v>
      </c>
      <c r="Z168" s="1">
        <f>J168+O168+T168+Y168</f>
        <v>2034</v>
      </c>
      <c r="AA168" s="1">
        <f t="shared" si="46"/>
        <v>142.38000000000002</v>
      </c>
      <c r="AB168" s="1">
        <f t="shared" si="47"/>
        <v>1891.62</v>
      </c>
    </row>
    <row r="169" spans="1:28">
      <c r="A169">
        <f>A168+1</f>
        <v>93</v>
      </c>
      <c r="B169" t="s">
        <v>98</v>
      </c>
      <c r="C169" t="s">
        <v>230</v>
      </c>
      <c r="D169" t="s">
        <v>50</v>
      </c>
      <c r="E169" s="1">
        <v>16</v>
      </c>
      <c r="F169" s="6">
        <v>31</v>
      </c>
      <c r="G169" s="7">
        <f t="shared" si="48"/>
        <v>496</v>
      </c>
      <c r="H169" s="6">
        <f t="shared" si="49"/>
        <v>1</v>
      </c>
      <c r="I169" s="7">
        <f t="shared" si="50"/>
        <v>8</v>
      </c>
      <c r="J169" s="7">
        <f>G169+I169</f>
        <v>504</v>
      </c>
      <c r="K169" s="8">
        <v>30</v>
      </c>
      <c r="L169" s="9">
        <f>E169*K169</f>
        <v>480</v>
      </c>
      <c r="M169" s="8">
        <f t="shared" si="51"/>
        <v>0</v>
      </c>
      <c r="N169" s="9">
        <f>(0.5*E169)*M169</f>
        <v>0</v>
      </c>
      <c r="O169" s="9">
        <f>L169+N169</f>
        <v>480</v>
      </c>
      <c r="P169" s="4">
        <v>39</v>
      </c>
      <c r="Q169" s="10">
        <f>E169*P169</f>
        <v>624</v>
      </c>
      <c r="R169" s="4">
        <f t="shared" si="52"/>
        <v>9</v>
      </c>
      <c r="S169" s="10">
        <f>(0.5*E169)*R169</f>
        <v>72</v>
      </c>
      <c r="T169" s="10">
        <f t="shared" si="53"/>
        <v>696</v>
      </c>
      <c r="U169" s="5">
        <v>22</v>
      </c>
      <c r="V169" s="11">
        <f>U169*E169</f>
        <v>352</v>
      </c>
      <c r="W169" s="5">
        <f t="shared" si="54"/>
        <v>0</v>
      </c>
      <c r="X169" s="11">
        <f>(0.5*E169)*W169</f>
        <v>0</v>
      </c>
      <c r="Y169" s="11">
        <f t="shared" si="55"/>
        <v>352</v>
      </c>
      <c r="Z169" s="1">
        <f>J169+O169+T169+Y169</f>
        <v>2032</v>
      </c>
      <c r="AA169" s="1">
        <f t="shared" si="46"/>
        <v>142.24</v>
      </c>
      <c r="AB169" s="1">
        <f t="shared" si="47"/>
        <v>1889.76</v>
      </c>
    </row>
    <row r="170" spans="1:28">
      <c r="A170">
        <f>A169+1</f>
        <v>94</v>
      </c>
      <c r="B170" t="s">
        <v>113</v>
      </c>
      <c r="C170" t="s">
        <v>186</v>
      </c>
      <c r="D170" t="s">
        <v>49</v>
      </c>
      <c r="E170" s="1">
        <v>15</v>
      </c>
      <c r="F170" s="6">
        <v>27</v>
      </c>
      <c r="G170" s="7">
        <f t="shared" si="48"/>
        <v>405</v>
      </c>
      <c r="H170" s="6">
        <f t="shared" si="49"/>
        <v>0</v>
      </c>
      <c r="I170" s="7">
        <f t="shared" si="50"/>
        <v>0</v>
      </c>
      <c r="J170" s="7">
        <f>G170+I170</f>
        <v>405</v>
      </c>
      <c r="K170" s="8">
        <v>39</v>
      </c>
      <c r="L170" s="9">
        <f>E170*K170</f>
        <v>585</v>
      </c>
      <c r="M170" s="8">
        <f t="shared" si="51"/>
        <v>9</v>
      </c>
      <c r="N170" s="9">
        <f>(0.5*E170)*M170</f>
        <v>67.5</v>
      </c>
      <c r="O170" s="9">
        <f>L170+N170</f>
        <v>652.5</v>
      </c>
      <c r="P170" s="4">
        <v>31</v>
      </c>
      <c r="Q170" s="10">
        <f>E170*P170</f>
        <v>465</v>
      </c>
      <c r="R170" s="4">
        <f t="shared" si="52"/>
        <v>1</v>
      </c>
      <c r="S170" s="10">
        <f>(0.5*E170)*R170</f>
        <v>7.5</v>
      </c>
      <c r="T170" s="10">
        <f t="shared" si="53"/>
        <v>472.5</v>
      </c>
      <c r="U170" s="5">
        <v>32</v>
      </c>
      <c r="V170" s="11">
        <f>U170*E170</f>
        <v>480</v>
      </c>
      <c r="W170" s="5">
        <f t="shared" si="54"/>
        <v>2</v>
      </c>
      <c r="X170" s="11">
        <f>(0.5*E170)*W170</f>
        <v>15</v>
      </c>
      <c r="Y170" s="11">
        <f t="shared" si="55"/>
        <v>495</v>
      </c>
      <c r="Z170" s="1">
        <f>J170+O170+T170+Y170</f>
        <v>2025</v>
      </c>
      <c r="AA170" s="1">
        <f t="shared" si="46"/>
        <v>141.75</v>
      </c>
      <c r="AB170" s="1">
        <f t="shared" si="47"/>
        <v>1883.25</v>
      </c>
    </row>
    <row r="171" spans="1:28">
      <c r="A171">
        <f>A170+1</f>
        <v>95</v>
      </c>
      <c r="B171" t="s">
        <v>68</v>
      </c>
      <c r="C171" t="s">
        <v>195</v>
      </c>
      <c r="D171" t="s">
        <v>49</v>
      </c>
      <c r="E171" s="1">
        <v>20</v>
      </c>
      <c r="F171" s="6">
        <v>22</v>
      </c>
      <c r="G171" s="7">
        <f t="shared" si="48"/>
        <v>440</v>
      </c>
      <c r="H171" s="6">
        <f t="shared" si="49"/>
        <v>0</v>
      </c>
      <c r="I171" s="7">
        <f t="shared" si="50"/>
        <v>0</v>
      </c>
      <c r="J171" s="7">
        <f>G171+I171</f>
        <v>440</v>
      </c>
      <c r="K171" s="8">
        <v>32</v>
      </c>
      <c r="L171" s="9">
        <f>E171*K171</f>
        <v>640</v>
      </c>
      <c r="M171" s="8">
        <f t="shared" si="51"/>
        <v>2</v>
      </c>
      <c r="N171" s="9">
        <f>(0.5*E171)*M171</f>
        <v>20</v>
      </c>
      <c r="O171" s="9">
        <f>L171+N171</f>
        <v>660</v>
      </c>
      <c r="P171" s="4">
        <v>25</v>
      </c>
      <c r="Q171" s="10">
        <f>E171*P171</f>
        <v>500</v>
      </c>
      <c r="R171" s="4">
        <f t="shared" si="52"/>
        <v>0</v>
      </c>
      <c r="S171" s="10">
        <f>(0.5*E171)*R171</f>
        <v>0</v>
      </c>
      <c r="T171" s="10">
        <f t="shared" si="53"/>
        <v>500</v>
      </c>
      <c r="U171" s="5">
        <v>21</v>
      </c>
      <c r="V171" s="11">
        <f>U171*E171</f>
        <v>420</v>
      </c>
      <c r="W171" s="5">
        <f t="shared" si="54"/>
        <v>0</v>
      </c>
      <c r="X171" s="11">
        <f>(0.5*E171)*W171</f>
        <v>0</v>
      </c>
      <c r="Y171" s="11">
        <f t="shared" si="55"/>
        <v>420</v>
      </c>
      <c r="Z171" s="1">
        <f>J171+O171+T171+Y171</f>
        <v>2020</v>
      </c>
      <c r="AA171" s="1">
        <f t="shared" si="46"/>
        <v>141.4</v>
      </c>
      <c r="AB171" s="1">
        <f t="shared" si="47"/>
        <v>1878.6</v>
      </c>
    </row>
    <row r="172" spans="1:28">
      <c r="A172">
        <f>A171+1</f>
        <v>96</v>
      </c>
      <c r="B172" t="s">
        <v>141</v>
      </c>
      <c r="C172" t="s">
        <v>264</v>
      </c>
      <c r="D172" t="s">
        <v>50</v>
      </c>
      <c r="E172" s="1">
        <v>19</v>
      </c>
      <c r="F172" s="6">
        <v>26</v>
      </c>
      <c r="G172" s="7">
        <f t="shared" si="48"/>
        <v>494</v>
      </c>
      <c r="H172" s="6">
        <f t="shared" si="49"/>
        <v>0</v>
      </c>
      <c r="I172" s="7">
        <f t="shared" si="50"/>
        <v>0</v>
      </c>
      <c r="J172" s="7">
        <f>G172+I172</f>
        <v>494</v>
      </c>
      <c r="K172" s="8">
        <v>23</v>
      </c>
      <c r="L172" s="9">
        <f>E172*K172</f>
        <v>437</v>
      </c>
      <c r="M172" s="8">
        <f t="shared" si="51"/>
        <v>0</v>
      </c>
      <c r="N172" s="9">
        <f>(0.5*E172)*M172</f>
        <v>0</v>
      </c>
      <c r="O172" s="9">
        <f>L172+N172</f>
        <v>437</v>
      </c>
      <c r="P172" s="4">
        <v>24</v>
      </c>
      <c r="Q172" s="10">
        <f>E172*P172</f>
        <v>456</v>
      </c>
      <c r="R172" s="4">
        <f t="shared" si="52"/>
        <v>0</v>
      </c>
      <c r="S172" s="10">
        <f>(0.5*E172)*R172</f>
        <v>0</v>
      </c>
      <c r="T172" s="10">
        <f t="shared" si="53"/>
        <v>456</v>
      </c>
      <c r="U172" s="5">
        <v>32</v>
      </c>
      <c r="V172" s="11">
        <f>U172*E172</f>
        <v>608</v>
      </c>
      <c r="W172" s="5">
        <f t="shared" si="54"/>
        <v>2</v>
      </c>
      <c r="X172" s="11">
        <f>(0.5*E172)*W172</f>
        <v>19</v>
      </c>
      <c r="Y172" s="11">
        <f t="shared" si="55"/>
        <v>627</v>
      </c>
      <c r="Z172" s="1">
        <f>J172+O172+T172+Y172</f>
        <v>2014</v>
      </c>
      <c r="AA172" s="1">
        <f t="shared" si="46"/>
        <v>140.98000000000002</v>
      </c>
      <c r="AB172" s="1">
        <f t="shared" si="47"/>
        <v>1873.02</v>
      </c>
    </row>
    <row r="173" spans="1:28">
      <c r="A173">
        <v>50</v>
      </c>
      <c r="B173" t="s">
        <v>111</v>
      </c>
      <c r="C173" t="s">
        <v>47</v>
      </c>
      <c r="D173" t="s">
        <v>50</v>
      </c>
      <c r="E173" s="1">
        <v>19</v>
      </c>
      <c r="F173" s="6">
        <v>21</v>
      </c>
      <c r="G173" s="7">
        <f t="shared" si="48"/>
        <v>399</v>
      </c>
      <c r="H173" s="6">
        <f t="shared" si="49"/>
        <v>0</v>
      </c>
      <c r="I173" s="7">
        <f t="shared" si="50"/>
        <v>0</v>
      </c>
      <c r="J173" s="7">
        <f>G173+I173</f>
        <v>399</v>
      </c>
      <c r="K173" s="8">
        <v>20</v>
      </c>
      <c r="L173" s="9">
        <f>E173*K173</f>
        <v>380</v>
      </c>
      <c r="M173" s="8">
        <f t="shared" si="51"/>
        <v>0</v>
      </c>
      <c r="N173" s="9">
        <f>(0.5*E173)*M173</f>
        <v>0</v>
      </c>
      <c r="O173" s="9">
        <f>L173+N173</f>
        <v>380</v>
      </c>
      <c r="P173" s="4">
        <v>31</v>
      </c>
      <c r="Q173" s="10">
        <f>E173*P173</f>
        <v>589</v>
      </c>
      <c r="R173" s="4">
        <f t="shared" si="52"/>
        <v>1</v>
      </c>
      <c r="S173" s="10">
        <f>(0.5*E173)*R173</f>
        <v>9.5</v>
      </c>
      <c r="T173" s="10">
        <f t="shared" si="53"/>
        <v>598.5</v>
      </c>
      <c r="U173" s="5">
        <v>32</v>
      </c>
      <c r="V173" s="11">
        <f>U173*E173</f>
        <v>608</v>
      </c>
      <c r="W173" s="5">
        <f t="shared" si="54"/>
        <v>2</v>
      </c>
      <c r="X173" s="11">
        <f>(0.5*E173)*W173</f>
        <v>19</v>
      </c>
      <c r="Y173" s="11">
        <f t="shared" si="55"/>
        <v>627</v>
      </c>
      <c r="Z173" s="1">
        <f>J173+O173+T173+Y173</f>
        <v>2004.5</v>
      </c>
      <c r="AA173" s="1">
        <f t="shared" si="46"/>
        <v>140.31500000000003</v>
      </c>
      <c r="AB173" s="1">
        <f t="shared" si="47"/>
        <v>1864.1849999999999</v>
      </c>
    </row>
    <row r="174" spans="1:28">
      <c r="A174">
        <f>A173+1</f>
        <v>51</v>
      </c>
      <c r="B174" t="s">
        <v>127</v>
      </c>
      <c r="C174" t="s">
        <v>251</v>
      </c>
      <c r="D174" t="s">
        <v>50</v>
      </c>
      <c r="E174" s="1">
        <v>16</v>
      </c>
      <c r="F174" s="6">
        <v>37</v>
      </c>
      <c r="G174" s="7">
        <f t="shared" si="48"/>
        <v>592</v>
      </c>
      <c r="H174" s="6">
        <f t="shared" si="49"/>
        <v>7</v>
      </c>
      <c r="I174" s="7">
        <f t="shared" si="50"/>
        <v>56</v>
      </c>
      <c r="J174" s="7">
        <f>G174+I174</f>
        <v>648</v>
      </c>
      <c r="K174" s="8">
        <v>38</v>
      </c>
      <c r="L174" s="9">
        <f>E174*K174</f>
        <v>608</v>
      </c>
      <c r="M174" s="8">
        <f t="shared" si="51"/>
        <v>8</v>
      </c>
      <c r="N174" s="9">
        <f>(0.5*E174)*M174</f>
        <v>64</v>
      </c>
      <c r="O174" s="9">
        <f>L174+N174</f>
        <v>672</v>
      </c>
      <c r="P174" s="4">
        <v>23</v>
      </c>
      <c r="Q174" s="10">
        <f>E174*P174</f>
        <v>368</v>
      </c>
      <c r="R174" s="4">
        <f t="shared" si="52"/>
        <v>0</v>
      </c>
      <c r="S174" s="10">
        <f>(0.5*E174)*R174</f>
        <v>0</v>
      </c>
      <c r="T174" s="10">
        <f t="shared" si="53"/>
        <v>368</v>
      </c>
      <c r="U174" s="5">
        <v>19</v>
      </c>
      <c r="V174" s="11">
        <f>U174*E174</f>
        <v>304</v>
      </c>
      <c r="W174" s="5">
        <f t="shared" si="54"/>
        <v>0</v>
      </c>
      <c r="X174" s="11">
        <f>(0.5*E174)*W174</f>
        <v>0</v>
      </c>
      <c r="Y174" s="11">
        <f t="shared" si="55"/>
        <v>304</v>
      </c>
      <c r="Z174" s="1">
        <f>J174+O174+T174+Y174</f>
        <v>1992</v>
      </c>
      <c r="AA174" s="1">
        <f t="shared" si="46"/>
        <v>139.44000000000003</v>
      </c>
      <c r="AB174" s="1">
        <f t="shared" si="47"/>
        <v>1852.56</v>
      </c>
    </row>
    <row r="175" spans="1:28">
      <c r="A175">
        <v>62</v>
      </c>
      <c r="B175" t="s">
        <v>143</v>
      </c>
      <c r="C175" t="s">
        <v>266</v>
      </c>
      <c r="D175" t="s">
        <v>50</v>
      </c>
      <c r="E175" s="1">
        <v>18</v>
      </c>
      <c r="F175" s="6">
        <v>24</v>
      </c>
      <c r="G175" s="7">
        <f t="shared" si="48"/>
        <v>432</v>
      </c>
      <c r="H175" s="6">
        <f t="shared" si="49"/>
        <v>0</v>
      </c>
      <c r="I175" s="7">
        <f t="shared" si="50"/>
        <v>0</v>
      </c>
      <c r="J175" s="7">
        <f>G175+I175</f>
        <v>432</v>
      </c>
      <c r="K175" s="8">
        <v>27</v>
      </c>
      <c r="L175" s="9">
        <f>E175*K175</f>
        <v>486</v>
      </c>
      <c r="M175" s="8">
        <f t="shared" si="51"/>
        <v>0</v>
      </c>
      <c r="N175" s="9">
        <f>(0.5*E175)*M175</f>
        <v>0</v>
      </c>
      <c r="O175" s="9">
        <f>L175+N175</f>
        <v>486</v>
      </c>
      <c r="P175" s="4">
        <v>28</v>
      </c>
      <c r="Q175" s="10">
        <f>E175*P175</f>
        <v>504</v>
      </c>
      <c r="R175" s="4">
        <f t="shared" si="52"/>
        <v>0</v>
      </c>
      <c r="S175" s="10">
        <f>(0.5*E175)*R175</f>
        <v>0</v>
      </c>
      <c r="T175" s="10">
        <f t="shared" si="53"/>
        <v>504</v>
      </c>
      <c r="U175" s="5">
        <v>30</v>
      </c>
      <c r="V175" s="11">
        <f>U175*E175</f>
        <v>540</v>
      </c>
      <c r="W175" s="5">
        <f t="shared" si="54"/>
        <v>0</v>
      </c>
      <c r="X175" s="11">
        <f>(0.5*E175)*W175</f>
        <v>0</v>
      </c>
      <c r="Y175" s="11">
        <f t="shared" si="55"/>
        <v>540</v>
      </c>
      <c r="Z175" s="1">
        <f>J175+O175+T175+Y175</f>
        <v>1962</v>
      </c>
      <c r="AA175" s="1">
        <f t="shared" si="46"/>
        <v>137.34</v>
      </c>
      <c r="AB175" s="1">
        <f t="shared" si="47"/>
        <v>1824.66</v>
      </c>
    </row>
    <row r="176" spans="1:28">
      <c r="A176">
        <f>A175+1</f>
        <v>63</v>
      </c>
      <c r="B176" t="s">
        <v>58</v>
      </c>
      <c r="C176" t="s">
        <v>184</v>
      </c>
      <c r="D176" t="s">
        <v>50</v>
      </c>
      <c r="E176" s="1">
        <v>16</v>
      </c>
      <c r="F176" s="6">
        <v>34</v>
      </c>
      <c r="G176" s="7">
        <f t="shared" si="48"/>
        <v>544</v>
      </c>
      <c r="H176" s="6">
        <f t="shared" si="49"/>
        <v>4</v>
      </c>
      <c r="I176" s="7">
        <f t="shared" si="50"/>
        <v>32</v>
      </c>
      <c r="J176" s="7">
        <f>G176+I176</f>
        <v>576</v>
      </c>
      <c r="K176" s="8">
        <v>33</v>
      </c>
      <c r="L176" s="9">
        <f>E176*K176</f>
        <v>528</v>
      </c>
      <c r="M176" s="8">
        <f t="shared" si="51"/>
        <v>3</v>
      </c>
      <c r="N176" s="9">
        <f>(0.5*E176)*M176</f>
        <v>24</v>
      </c>
      <c r="O176" s="9">
        <f>L176+N176</f>
        <v>552</v>
      </c>
      <c r="P176" s="4">
        <v>23</v>
      </c>
      <c r="Q176" s="10">
        <f>E176*P176</f>
        <v>368</v>
      </c>
      <c r="R176" s="4">
        <f t="shared" si="52"/>
        <v>0</v>
      </c>
      <c r="S176" s="10">
        <f>(0.5*E176)*R176</f>
        <v>0</v>
      </c>
      <c r="T176" s="10">
        <f t="shared" si="53"/>
        <v>368</v>
      </c>
      <c r="U176" s="5">
        <v>27</v>
      </c>
      <c r="V176" s="11">
        <f>U176*E176</f>
        <v>432</v>
      </c>
      <c r="W176" s="5">
        <f t="shared" si="54"/>
        <v>0</v>
      </c>
      <c r="X176" s="11">
        <f>(0.5*E176)*W176</f>
        <v>0</v>
      </c>
      <c r="Y176" s="11">
        <f t="shared" si="55"/>
        <v>432</v>
      </c>
      <c r="Z176" s="1">
        <f>J176+O176+T176+Y176</f>
        <v>1928</v>
      </c>
      <c r="AA176" s="1">
        <f t="shared" si="46"/>
        <v>134.96</v>
      </c>
      <c r="AB176" s="1">
        <f t="shared" si="47"/>
        <v>1793.04</v>
      </c>
    </row>
    <row r="177" spans="1:28">
      <c r="A177">
        <v>32</v>
      </c>
      <c r="B177" t="s">
        <v>110</v>
      </c>
      <c r="C177" t="s">
        <v>240</v>
      </c>
      <c r="D177" t="s">
        <v>50</v>
      </c>
      <c r="E177" s="1">
        <v>17</v>
      </c>
      <c r="F177" s="6">
        <v>37</v>
      </c>
      <c r="G177" s="7">
        <f t="shared" si="48"/>
        <v>629</v>
      </c>
      <c r="H177" s="6">
        <f t="shared" si="49"/>
        <v>7</v>
      </c>
      <c r="I177" s="7">
        <f t="shared" si="50"/>
        <v>59.5</v>
      </c>
      <c r="J177" s="7">
        <f>G177+I177</f>
        <v>688.5</v>
      </c>
      <c r="K177" s="8">
        <v>21</v>
      </c>
      <c r="L177" s="9">
        <f>E177*K177</f>
        <v>357</v>
      </c>
      <c r="M177" s="8">
        <f t="shared" si="51"/>
        <v>0</v>
      </c>
      <c r="N177" s="9">
        <f>(0.5*E177)*M177</f>
        <v>0</v>
      </c>
      <c r="O177" s="9">
        <f>L177+N177</f>
        <v>357</v>
      </c>
      <c r="P177" s="4">
        <v>24</v>
      </c>
      <c r="Q177" s="10">
        <f>E177*P177</f>
        <v>408</v>
      </c>
      <c r="R177" s="4">
        <f t="shared" si="52"/>
        <v>0</v>
      </c>
      <c r="S177" s="10">
        <f>(0.5*E177)*R177</f>
        <v>0</v>
      </c>
      <c r="T177" s="10">
        <f t="shared" si="53"/>
        <v>408</v>
      </c>
      <c r="U177" s="5">
        <v>27</v>
      </c>
      <c r="V177" s="11">
        <f>U177*E177</f>
        <v>459</v>
      </c>
      <c r="W177" s="5">
        <f t="shared" si="54"/>
        <v>0</v>
      </c>
      <c r="X177" s="11">
        <f>(0.5*E177)*W177</f>
        <v>0</v>
      </c>
      <c r="Y177" s="11">
        <f t="shared" si="55"/>
        <v>459</v>
      </c>
      <c r="Z177" s="1">
        <f>J177+O177+T177+Y177</f>
        <v>1912.5</v>
      </c>
      <c r="AA177" s="1">
        <f t="shared" si="46"/>
        <v>133.875</v>
      </c>
      <c r="AB177" s="1">
        <f t="shared" si="47"/>
        <v>1778.625</v>
      </c>
    </row>
    <row r="178" spans="1:28">
      <c r="A178">
        <v>41</v>
      </c>
      <c r="B178" t="s">
        <v>142</v>
      </c>
      <c r="C178" t="s">
        <v>265</v>
      </c>
      <c r="D178" t="s">
        <v>50</v>
      </c>
      <c r="E178" s="1">
        <v>17</v>
      </c>
      <c r="F178" s="6">
        <v>34</v>
      </c>
      <c r="G178" s="7">
        <f t="shared" si="48"/>
        <v>578</v>
      </c>
      <c r="H178" s="6">
        <f t="shared" si="49"/>
        <v>4</v>
      </c>
      <c r="I178" s="7">
        <f t="shared" si="50"/>
        <v>34</v>
      </c>
      <c r="J178" s="7">
        <f>G178+I178</f>
        <v>612</v>
      </c>
      <c r="K178" s="8">
        <v>20</v>
      </c>
      <c r="L178" s="9">
        <f>E178*K178</f>
        <v>340</v>
      </c>
      <c r="M178" s="8">
        <f t="shared" si="51"/>
        <v>0</v>
      </c>
      <c r="N178" s="9">
        <f>(0.5*E178)*M178</f>
        <v>0</v>
      </c>
      <c r="O178" s="9">
        <f>L178+N178</f>
        <v>340</v>
      </c>
      <c r="P178" s="4">
        <v>30</v>
      </c>
      <c r="Q178" s="10">
        <f>E178*P178</f>
        <v>510</v>
      </c>
      <c r="R178" s="4">
        <f t="shared" si="52"/>
        <v>0</v>
      </c>
      <c r="S178" s="10">
        <f>(0.5*E178)*R178</f>
        <v>0</v>
      </c>
      <c r="T178" s="10">
        <f t="shared" si="53"/>
        <v>510</v>
      </c>
      <c r="U178" s="5">
        <v>26</v>
      </c>
      <c r="V178" s="11">
        <f>U178*E178</f>
        <v>442</v>
      </c>
      <c r="W178" s="5">
        <f t="shared" si="54"/>
        <v>0</v>
      </c>
      <c r="X178" s="11">
        <f>(0.5*E178)*W178</f>
        <v>0</v>
      </c>
      <c r="Y178" s="11">
        <f t="shared" si="55"/>
        <v>442</v>
      </c>
      <c r="Z178" s="1">
        <f>J178+O178+T178+Y178</f>
        <v>1904</v>
      </c>
      <c r="AA178" s="1">
        <f t="shared" si="46"/>
        <v>133.28</v>
      </c>
      <c r="AB178" s="1">
        <f t="shared" si="47"/>
        <v>1770.72</v>
      </c>
    </row>
    <row r="179" spans="1:28">
      <c r="A179">
        <v>72</v>
      </c>
      <c r="B179" t="s">
        <v>145</v>
      </c>
      <c r="C179" t="s">
        <v>39</v>
      </c>
      <c r="D179" t="s">
        <v>50</v>
      </c>
      <c r="E179" s="1">
        <v>16</v>
      </c>
      <c r="F179" s="6">
        <v>29</v>
      </c>
      <c r="G179" s="7">
        <f t="shared" si="48"/>
        <v>464</v>
      </c>
      <c r="H179" s="6">
        <f t="shared" si="49"/>
        <v>0</v>
      </c>
      <c r="I179" s="7">
        <f t="shared" si="50"/>
        <v>0</v>
      </c>
      <c r="J179" s="7">
        <f>G179+I179</f>
        <v>464</v>
      </c>
      <c r="K179" s="8">
        <v>29</v>
      </c>
      <c r="L179" s="9">
        <f>E179*K179</f>
        <v>464</v>
      </c>
      <c r="M179" s="8">
        <f t="shared" si="51"/>
        <v>0</v>
      </c>
      <c r="N179" s="9">
        <f>(0.5*E179)*M179</f>
        <v>0</v>
      </c>
      <c r="O179" s="9">
        <f>L179+N179</f>
        <v>464</v>
      </c>
      <c r="P179" s="4">
        <v>20</v>
      </c>
      <c r="Q179" s="10">
        <f>E179*P179</f>
        <v>320</v>
      </c>
      <c r="R179" s="4">
        <f t="shared" si="52"/>
        <v>0</v>
      </c>
      <c r="S179" s="10">
        <f>(0.5*E179)*R179</f>
        <v>0</v>
      </c>
      <c r="T179" s="10">
        <f t="shared" si="53"/>
        <v>320</v>
      </c>
      <c r="U179" s="5">
        <v>37</v>
      </c>
      <c r="V179" s="11">
        <f>U179*E179</f>
        <v>592</v>
      </c>
      <c r="W179" s="5">
        <f t="shared" si="54"/>
        <v>7</v>
      </c>
      <c r="X179" s="11">
        <f>(0.5*E179)*W179</f>
        <v>56</v>
      </c>
      <c r="Y179" s="11">
        <f t="shared" si="55"/>
        <v>648</v>
      </c>
      <c r="Z179" s="1">
        <f>J179+O179+T179+Y179</f>
        <v>1896</v>
      </c>
      <c r="AA179" s="1">
        <f t="shared" si="46"/>
        <v>132.72</v>
      </c>
      <c r="AB179" s="1">
        <f t="shared" si="47"/>
        <v>1763.28</v>
      </c>
    </row>
    <row r="180" spans="1:28">
      <c r="A180">
        <f>A179+1</f>
        <v>73</v>
      </c>
      <c r="B180" t="s">
        <v>2</v>
      </c>
      <c r="C180" t="s">
        <v>23</v>
      </c>
      <c r="D180" t="s">
        <v>49</v>
      </c>
      <c r="E180" s="1">
        <v>15</v>
      </c>
      <c r="F180" s="6">
        <v>36</v>
      </c>
      <c r="G180" s="7">
        <f t="shared" si="48"/>
        <v>540</v>
      </c>
      <c r="H180" s="6">
        <f t="shared" si="49"/>
        <v>6</v>
      </c>
      <c r="I180" s="7">
        <f t="shared" si="50"/>
        <v>45</v>
      </c>
      <c r="J180" s="7">
        <f>G180+I180</f>
        <v>585</v>
      </c>
      <c r="K180" s="8">
        <v>22</v>
      </c>
      <c r="L180" s="9">
        <f>E180*K180</f>
        <v>330</v>
      </c>
      <c r="M180" s="8">
        <f t="shared" si="51"/>
        <v>0</v>
      </c>
      <c r="N180" s="9">
        <f>(0.5*E180)*M180</f>
        <v>0</v>
      </c>
      <c r="O180" s="9">
        <f>L180+N180</f>
        <v>330</v>
      </c>
      <c r="P180" s="4">
        <v>33</v>
      </c>
      <c r="Q180" s="10">
        <f>E180*P180</f>
        <v>495</v>
      </c>
      <c r="R180" s="4">
        <f t="shared" si="52"/>
        <v>3</v>
      </c>
      <c r="S180" s="10">
        <f>(0.5*E180)*R180</f>
        <v>22.5</v>
      </c>
      <c r="T180" s="10">
        <f t="shared" si="53"/>
        <v>517.5</v>
      </c>
      <c r="U180" s="5">
        <v>30</v>
      </c>
      <c r="V180" s="11">
        <f>U180*E180</f>
        <v>450</v>
      </c>
      <c r="W180" s="5">
        <f t="shared" si="54"/>
        <v>0</v>
      </c>
      <c r="X180" s="11">
        <f>(0.5*E180)*W180</f>
        <v>0</v>
      </c>
      <c r="Y180" s="11">
        <f t="shared" si="55"/>
        <v>450</v>
      </c>
      <c r="Z180" s="1">
        <f>J180+O180+T180+Y180</f>
        <v>1882.5</v>
      </c>
      <c r="AA180" s="1">
        <f t="shared" si="46"/>
        <v>131.77500000000001</v>
      </c>
      <c r="AB180" s="1">
        <f t="shared" si="47"/>
        <v>1750.7249999999999</v>
      </c>
    </row>
    <row r="181" spans="1:28">
      <c r="A181">
        <v>37</v>
      </c>
      <c r="B181" t="s">
        <v>114</v>
      </c>
      <c r="C181" t="s">
        <v>243</v>
      </c>
      <c r="D181" t="s">
        <v>50</v>
      </c>
      <c r="E181" s="1">
        <v>18</v>
      </c>
      <c r="F181" s="6">
        <v>19</v>
      </c>
      <c r="G181" s="7">
        <f t="shared" si="48"/>
        <v>342</v>
      </c>
      <c r="H181" s="6">
        <f t="shared" si="49"/>
        <v>0</v>
      </c>
      <c r="I181" s="7">
        <f t="shared" si="50"/>
        <v>0</v>
      </c>
      <c r="J181" s="7">
        <f>G181+I181</f>
        <v>342</v>
      </c>
      <c r="K181" s="8">
        <v>22</v>
      </c>
      <c r="L181" s="9">
        <f>E181*K181</f>
        <v>396</v>
      </c>
      <c r="M181" s="8">
        <f t="shared" si="51"/>
        <v>0</v>
      </c>
      <c r="N181" s="9">
        <f>(0.5*E181)*M181</f>
        <v>0</v>
      </c>
      <c r="O181" s="9">
        <f>L181+N181</f>
        <v>396</v>
      </c>
      <c r="P181" s="4">
        <v>39</v>
      </c>
      <c r="Q181" s="10">
        <f>E181*P181</f>
        <v>702</v>
      </c>
      <c r="R181" s="4">
        <f t="shared" si="52"/>
        <v>9</v>
      </c>
      <c r="S181" s="10">
        <f>(0.5*E181)*R181</f>
        <v>81</v>
      </c>
      <c r="T181" s="10">
        <f t="shared" si="53"/>
        <v>783</v>
      </c>
      <c r="U181" s="5">
        <v>20</v>
      </c>
      <c r="V181" s="11">
        <f>U181*E181</f>
        <v>360</v>
      </c>
      <c r="W181" s="5">
        <f t="shared" si="54"/>
        <v>0</v>
      </c>
      <c r="X181" s="11">
        <f>(0.5*E181)*W181</f>
        <v>0</v>
      </c>
      <c r="Y181" s="11">
        <f t="shared" si="55"/>
        <v>360</v>
      </c>
      <c r="Z181" s="1">
        <f>J181+O181+T181+Y181</f>
        <v>1881</v>
      </c>
      <c r="AA181" s="1">
        <f t="shared" si="46"/>
        <v>131.67000000000002</v>
      </c>
      <c r="AB181" s="1">
        <f t="shared" si="47"/>
        <v>1749.33</v>
      </c>
    </row>
    <row r="182" spans="1:28">
      <c r="A182">
        <f>A181+1</f>
        <v>38</v>
      </c>
      <c r="B182" t="s">
        <v>156</v>
      </c>
      <c r="C182" t="s">
        <v>207</v>
      </c>
      <c r="D182" t="s">
        <v>50</v>
      </c>
      <c r="E182" s="1">
        <v>16</v>
      </c>
      <c r="F182" s="6">
        <v>31</v>
      </c>
      <c r="G182" s="7">
        <f t="shared" si="48"/>
        <v>496</v>
      </c>
      <c r="H182" s="6">
        <f t="shared" si="49"/>
        <v>1</v>
      </c>
      <c r="I182" s="7">
        <f t="shared" si="50"/>
        <v>8</v>
      </c>
      <c r="J182" s="7">
        <f>G182+I182</f>
        <v>504</v>
      </c>
      <c r="K182" s="8">
        <v>31</v>
      </c>
      <c r="L182" s="9">
        <f>E182*K182</f>
        <v>496</v>
      </c>
      <c r="M182" s="8">
        <f t="shared" si="51"/>
        <v>1</v>
      </c>
      <c r="N182" s="9">
        <f>(0.5*E182)*M182</f>
        <v>8</v>
      </c>
      <c r="O182" s="9">
        <f>L182+N182</f>
        <v>504</v>
      </c>
      <c r="P182" s="4">
        <v>26</v>
      </c>
      <c r="Q182" s="10">
        <f>E182*P182</f>
        <v>416</v>
      </c>
      <c r="R182" s="4">
        <f t="shared" si="52"/>
        <v>0</v>
      </c>
      <c r="S182" s="10">
        <f>(0.5*E182)*R182</f>
        <v>0</v>
      </c>
      <c r="T182" s="10">
        <f t="shared" si="53"/>
        <v>416</v>
      </c>
      <c r="U182" s="5">
        <v>28</v>
      </c>
      <c r="V182" s="11">
        <f>U182*E182</f>
        <v>448</v>
      </c>
      <c r="W182" s="5">
        <f t="shared" si="54"/>
        <v>0</v>
      </c>
      <c r="X182" s="11">
        <f>(0.5*E182)*W182</f>
        <v>0</v>
      </c>
      <c r="Y182" s="11">
        <f t="shared" si="55"/>
        <v>448</v>
      </c>
      <c r="Z182" s="1">
        <f>J182+O182+T182+Y182</f>
        <v>1872</v>
      </c>
      <c r="AA182" s="1">
        <f t="shared" si="46"/>
        <v>131.04000000000002</v>
      </c>
      <c r="AB182" s="1">
        <f t="shared" si="47"/>
        <v>1740.96</v>
      </c>
    </row>
    <row r="183" spans="1:28">
      <c r="A183">
        <v>25</v>
      </c>
      <c r="B183" t="s">
        <v>52</v>
      </c>
      <c r="C183" t="s">
        <v>178</v>
      </c>
      <c r="D183" t="s">
        <v>49</v>
      </c>
      <c r="E183" s="1">
        <v>20</v>
      </c>
      <c r="F183" s="6">
        <v>20</v>
      </c>
      <c r="G183" s="7">
        <f t="shared" si="48"/>
        <v>400</v>
      </c>
      <c r="H183" s="6">
        <f t="shared" si="49"/>
        <v>0</v>
      </c>
      <c r="I183" s="7">
        <f t="shared" si="50"/>
        <v>0</v>
      </c>
      <c r="J183" s="7">
        <f>G183+I183</f>
        <v>400</v>
      </c>
      <c r="K183" s="8">
        <v>22</v>
      </c>
      <c r="L183" s="9">
        <f>E183*K183</f>
        <v>440</v>
      </c>
      <c r="M183" s="8">
        <f t="shared" si="51"/>
        <v>0</v>
      </c>
      <c r="N183" s="9">
        <f>(0.5*E183)*M183</f>
        <v>0</v>
      </c>
      <c r="O183" s="9">
        <f>L183+N183</f>
        <v>440</v>
      </c>
      <c r="P183" s="4">
        <v>23</v>
      </c>
      <c r="Q183" s="10">
        <f>E183*P183</f>
        <v>460</v>
      </c>
      <c r="R183" s="4">
        <f t="shared" si="52"/>
        <v>0</v>
      </c>
      <c r="S183" s="10">
        <f>(0.5*E183)*R183</f>
        <v>0</v>
      </c>
      <c r="T183" s="10">
        <f t="shared" si="53"/>
        <v>460</v>
      </c>
      <c r="U183" s="5">
        <v>28</v>
      </c>
      <c r="V183" s="11">
        <f>U183*E183</f>
        <v>560</v>
      </c>
      <c r="W183" s="5">
        <f t="shared" si="54"/>
        <v>0</v>
      </c>
      <c r="X183" s="11">
        <f>(0.5*E183)*W183</f>
        <v>0</v>
      </c>
      <c r="Y183" s="11">
        <f t="shared" si="55"/>
        <v>560</v>
      </c>
      <c r="Z183" s="1">
        <f>J183+O183+T183+Y183</f>
        <v>1860</v>
      </c>
      <c r="AA183" s="1">
        <f t="shared" si="46"/>
        <v>130.20000000000002</v>
      </c>
      <c r="AB183" s="1">
        <f t="shared" si="47"/>
        <v>1729.8</v>
      </c>
    </row>
    <row r="184" spans="1:28">
      <c r="A184">
        <f>A183+1</f>
        <v>26</v>
      </c>
      <c r="B184" t="s">
        <v>172</v>
      </c>
      <c r="C184" t="s">
        <v>289</v>
      </c>
      <c r="D184" t="s">
        <v>50</v>
      </c>
      <c r="E184" s="1">
        <v>15</v>
      </c>
      <c r="F184" s="6">
        <v>20</v>
      </c>
      <c r="G184" s="7">
        <f t="shared" si="48"/>
        <v>300</v>
      </c>
      <c r="H184" s="6">
        <f t="shared" si="49"/>
        <v>0</v>
      </c>
      <c r="I184" s="7">
        <f t="shared" si="50"/>
        <v>0</v>
      </c>
      <c r="J184" s="7">
        <f>G184+I184</f>
        <v>300</v>
      </c>
      <c r="K184" s="8">
        <v>38</v>
      </c>
      <c r="L184" s="9">
        <f>E184*K184</f>
        <v>570</v>
      </c>
      <c r="M184" s="8">
        <f t="shared" si="51"/>
        <v>8</v>
      </c>
      <c r="N184" s="9">
        <f>(0.5*E184)*M184</f>
        <v>60</v>
      </c>
      <c r="O184" s="9">
        <f>L184+N184</f>
        <v>630</v>
      </c>
      <c r="P184" s="4">
        <v>19</v>
      </c>
      <c r="Q184" s="10">
        <f>E184*P184</f>
        <v>285</v>
      </c>
      <c r="R184" s="4">
        <f t="shared" si="52"/>
        <v>0</v>
      </c>
      <c r="S184" s="10">
        <f>(0.5*E184)*R184</f>
        <v>0</v>
      </c>
      <c r="T184" s="10">
        <f t="shared" si="53"/>
        <v>285</v>
      </c>
      <c r="U184" s="5">
        <v>37</v>
      </c>
      <c r="V184" s="11">
        <f>U184*E184</f>
        <v>555</v>
      </c>
      <c r="W184" s="5">
        <f t="shared" si="54"/>
        <v>7</v>
      </c>
      <c r="X184" s="11">
        <f>(0.5*E184)*W184</f>
        <v>52.5</v>
      </c>
      <c r="Y184" s="11">
        <f t="shared" si="55"/>
        <v>607.5</v>
      </c>
      <c r="Z184" s="1">
        <f>J184+O184+T184+Y184</f>
        <v>1822.5</v>
      </c>
      <c r="AA184" s="1">
        <f t="shared" si="46"/>
        <v>127.57500000000002</v>
      </c>
      <c r="AB184" s="1">
        <f t="shared" si="47"/>
        <v>1694.925</v>
      </c>
    </row>
    <row r="185" spans="1:28">
      <c r="A185">
        <v>12</v>
      </c>
      <c r="B185" t="s">
        <v>84</v>
      </c>
      <c r="C185" t="s">
        <v>214</v>
      </c>
      <c r="D185" t="s">
        <v>49</v>
      </c>
      <c r="E185" s="1">
        <v>17</v>
      </c>
      <c r="F185" s="6">
        <v>20</v>
      </c>
      <c r="G185" s="7">
        <f t="shared" si="48"/>
        <v>340</v>
      </c>
      <c r="H185" s="6">
        <f t="shared" si="49"/>
        <v>0</v>
      </c>
      <c r="I185" s="7">
        <f t="shared" si="50"/>
        <v>0</v>
      </c>
      <c r="J185" s="7">
        <f>G185+I185</f>
        <v>340</v>
      </c>
      <c r="K185" s="8">
        <v>20</v>
      </c>
      <c r="L185" s="9">
        <f>E185*K185</f>
        <v>340</v>
      </c>
      <c r="M185" s="8">
        <f t="shared" si="51"/>
        <v>0</v>
      </c>
      <c r="N185" s="9">
        <f>(0.5*E185)*M185</f>
        <v>0</v>
      </c>
      <c r="O185" s="9">
        <f>L185+N185</f>
        <v>340</v>
      </c>
      <c r="P185" s="4">
        <v>36</v>
      </c>
      <c r="Q185" s="10">
        <f>E185*P185</f>
        <v>612</v>
      </c>
      <c r="R185" s="4">
        <f t="shared" si="52"/>
        <v>6</v>
      </c>
      <c r="S185" s="10">
        <f>(0.5*E185)*R185</f>
        <v>51</v>
      </c>
      <c r="T185" s="10">
        <f t="shared" si="53"/>
        <v>663</v>
      </c>
      <c r="U185" s="5">
        <v>28</v>
      </c>
      <c r="V185" s="11">
        <f>U185*E185</f>
        <v>476</v>
      </c>
      <c r="W185" s="5">
        <f t="shared" si="54"/>
        <v>0</v>
      </c>
      <c r="X185" s="11">
        <f>(0.5*E185)*W185</f>
        <v>0</v>
      </c>
      <c r="Y185" s="11">
        <f t="shared" si="55"/>
        <v>476</v>
      </c>
      <c r="Z185" s="1">
        <f>J185+O185+T185+Y185</f>
        <v>1819</v>
      </c>
      <c r="AA185" s="1">
        <f t="shared" si="46"/>
        <v>127.33000000000001</v>
      </c>
      <c r="AB185" s="1">
        <f t="shared" si="47"/>
        <v>1691.67</v>
      </c>
    </row>
    <row r="186" spans="1:28">
      <c r="A186">
        <v>45</v>
      </c>
      <c r="B186" t="s">
        <v>147</v>
      </c>
      <c r="C186" t="s">
        <v>268</v>
      </c>
      <c r="D186" t="s">
        <v>49</v>
      </c>
      <c r="E186" s="1">
        <v>15</v>
      </c>
      <c r="F186" s="6">
        <v>30</v>
      </c>
      <c r="G186" s="7">
        <f t="shared" si="48"/>
        <v>450</v>
      </c>
      <c r="H186" s="6">
        <f t="shared" si="49"/>
        <v>0</v>
      </c>
      <c r="I186" s="7">
        <f t="shared" si="50"/>
        <v>0</v>
      </c>
      <c r="J186" s="7">
        <f>G186+I186</f>
        <v>450</v>
      </c>
      <c r="K186" s="8">
        <v>22</v>
      </c>
      <c r="L186" s="9">
        <f>E186*K186</f>
        <v>330</v>
      </c>
      <c r="M186" s="8">
        <f t="shared" si="51"/>
        <v>0</v>
      </c>
      <c r="N186" s="9">
        <f>(0.5*E186)*M186</f>
        <v>0</v>
      </c>
      <c r="O186" s="9">
        <f>L186+N186</f>
        <v>330</v>
      </c>
      <c r="P186" s="4">
        <v>37</v>
      </c>
      <c r="Q186" s="10">
        <f>E186*P186</f>
        <v>555</v>
      </c>
      <c r="R186" s="4">
        <f t="shared" si="52"/>
        <v>7</v>
      </c>
      <c r="S186" s="10">
        <f>(0.5*E186)*R186</f>
        <v>52.5</v>
      </c>
      <c r="T186" s="10">
        <f t="shared" si="53"/>
        <v>607.5</v>
      </c>
      <c r="U186" s="5">
        <v>28</v>
      </c>
      <c r="V186" s="11">
        <f>U186*E186</f>
        <v>420</v>
      </c>
      <c r="W186" s="5">
        <f t="shared" si="54"/>
        <v>0</v>
      </c>
      <c r="X186" s="11">
        <f>(0.5*E186)*W186</f>
        <v>0</v>
      </c>
      <c r="Y186" s="11">
        <f t="shared" si="55"/>
        <v>420</v>
      </c>
      <c r="Z186" s="1">
        <f>J186+O186+T186+Y186</f>
        <v>1807.5</v>
      </c>
      <c r="AA186" s="1">
        <f t="shared" si="46"/>
        <v>126.52500000000001</v>
      </c>
      <c r="AB186" s="1">
        <f t="shared" si="47"/>
        <v>1680.9749999999999</v>
      </c>
    </row>
    <row r="187" spans="1:28">
      <c r="A187">
        <v>36</v>
      </c>
      <c r="B187" t="s">
        <v>8</v>
      </c>
      <c r="C187" t="s">
        <v>33</v>
      </c>
      <c r="D187" t="s">
        <v>49</v>
      </c>
      <c r="E187" s="1">
        <v>16</v>
      </c>
      <c r="F187" s="6">
        <v>21</v>
      </c>
      <c r="G187" s="7">
        <f t="shared" si="48"/>
        <v>336</v>
      </c>
      <c r="H187" s="6">
        <f t="shared" si="49"/>
        <v>0</v>
      </c>
      <c r="I187" s="7">
        <f t="shared" si="50"/>
        <v>0</v>
      </c>
      <c r="J187" s="7">
        <f>G187+I187</f>
        <v>336</v>
      </c>
      <c r="K187" s="8">
        <v>31</v>
      </c>
      <c r="L187" s="9">
        <f>E187*K187</f>
        <v>496</v>
      </c>
      <c r="M187" s="8">
        <f t="shared" si="51"/>
        <v>1</v>
      </c>
      <c r="N187" s="9">
        <f>(0.5*E187)*M187</f>
        <v>8</v>
      </c>
      <c r="O187" s="9">
        <f>L187+N187</f>
        <v>504</v>
      </c>
      <c r="P187" s="4">
        <v>35</v>
      </c>
      <c r="Q187" s="10">
        <f>E187*P187</f>
        <v>560</v>
      </c>
      <c r="R187" s="4">
        <f t="shared" si="52"/>
        <v>5</v>
      </c>
      <c r="S187" s="10">
        <f>(0.5*E187)*R187</f>
        <v>40</v>
      </c>
      <c r="T187" s="10">
        <f t="shared" si="53"/>
        <v>600</v>
      </c>
      <c r="U187" s="5">
        <v>22</v>
      </c>
      <c r="V187" s="11">
        <f>U187*E187</f>
        <v>352</v>
      </c>
      <c r="W187" s="5">
        <f t="shared" si="54"/>
        <v>0</v>
      </c>
      <c r="X187" s="11">
        <f>(0.5*E187)*W187</f>
        <v>0</v>
      </c>
      <c r="Y187" s="11">
        <f t="shared" si="55"/>
        <v>352</v>
      </c>
      <c r="Z187" s="1">
        <f>J187+O187+T187+Y187</f>
        <v>1792</v>
      </c>
      <c r="AA187" s="1">
        <f t="shared" si="46"/>
        <v>125.44000000000001</v>
      </c>
      <c r="AB187" s="1">
        <f t="shared" si="47"/>
        <v>1666.56</v>
      </c>
    </row>
    <row r="188" spans="1:28">
      <c r="A188">
        <f>A187+1</f>
        <v>37</v>
      </c>
      <c r="B188" t="s">
        <v>139</v>
      </c>
      <c r="C188" t="s">
        <v>188</v>
      </c>
      <c r="D188" t="s">
        <v>49</v>
      </c>
      <c r="E188" s="1">
        <v>15</v>
      </c>
      <c r="F188" s="6">
        <v>32</v>
      </c>
      <c r="G188" s="7">
        <f t="shared" si="48"/>
        <v>480</v>
      </c>
      <c r="H188" s="6">
        <f t="shared" si="49"/>
        <v>2</v>
      </c>
      <c r="I188" s="7">
        <f t="shared" si="50"/>
        <v>15</v>
      </c>
      <c r="J188" s="7">
        <f>G188+I188</f>
        <v>495</v>
      </c>
      <c r="K188" s="8">
        <v>30</v>
      </c>
      <c r="L188" s="9">
        <f>E188*K188</f>
        <v>450</v>
      </c>
      <c r="M188" s="8">
        <f t="shared" si="51"/>
        <v>0</v>
      </c>
      <c r="N188" s="9">
        <f>(0.5*E188)*M188</f>
        <v>0</v>
      </c>
      <c r="O188" s="9">
        <f>L188+N188</f>
        <v>450</v>
      </c>
      <c r="P188" s="4">
        <v>31</v>
      </c>
      <c r="Q188" s="10">
        <f>E188*P188</f>
        <v>465</v>
      </c>
      <c r="R188" s="4">
        <f t="shared" si="52"/>
        <v>1</v>
      </c>
      <c r="S188" s="10">
        <f>(0.5*E188)*R188</f>
        <v>7.5</v>
      </c>
      <c r="T188" s="10">
        <f t="shared" si="53"/>
        <v>472.5</v>
      </c>
      <c r="U188" s="5">
        <v>24</v>
      </c>
      <c r="V188" s="11">
        <f>U188*E188</f>
        <v>360</v>
      </c>
      <c r="W188" s="5">
        <f t="shared" si="54"/>
        <v>0</v>
      </c>
      <c r="X188" s="11">
        <f>(0.5*E188)*W188</f>
        <v>0</v>
      </c>
      <c r="Y188" s="11">
        <f t="shared" si="55"/>
        <v>360</v>
      </c>
      <c r="Z188" s="1">
        <f>J188+O188+T188+Y188</f>
        <v>1777.5</v>
      </c>
      <c r="AA188" s="1">
        <f t="shared" si="46"/>
        <v>124.42500000000001</v>
      </c>
      <c r="AB188" s="1">
        <f t="shared" si="47"/>
        <v>1653.075</v>
      </c>
    </row>
    <row r="189" spans="1:28">
      <c r="A189">
        <v>40</v>
      </c>
      <c r="B189" t="s">
        <v>123</v>
      </c>
      <c r="C189" t="s">
        <v>250</v>
      </c>
      <c r="D189" t="s">
        <v>49</v>
      </c>
      <c r="E189" s="1">
        <v>18</v>
      </c>
      <c r="F189" s="6">
        <v>32</v>
      </c>
      <c r="G189" s="7">
        <f t="shared" si="48"/>
        <v>576</v>
      </c>
      <c r="H189" s="6">
        <f t="shared" si="49"/>
        <v>2</v>
      </c>
      <c r="I189" s="7">
        <f t="shared" si="50"/>
        <v>18</v>
      </c>
      <c r="J189" s="7">
        <f>G189+I189</f>
        <v>594</v>
      </c>
      <c r="K189" s="8">
        <v>21</v>
      </c>
      <c r="L189" s="9">
        <f>E189*K189</f>
        <v>378</v>
      </c>
      <c r="M189" s="8">
        <f t="shared" si="51"/>
        <v>0</v>
      </c>
      <c r="N189" s="9">
        <f>(0.5*E189)*M189</f>
        <v>0</v>
      </c>
      <c r="O189" s="9">
        <f>L189+N189</f>
        <v>378</v>
      </c>
      <c r="P189" s="4">
        <v>19</v>
      </c>
      <c r="Q189" s="10">
        <f>E189*P189</f>
        <v>342</v>
      </c>
      <c r="R189" s="4">
        <f t="shared" si="52"/>
        <v>0</v>
      </c>
      <c r="S189" s="10">
        <f>(0.5*E189)*R189</f>
        <v>0</v>
      </c>
      <c r="T189" s="10">
        <f t="shared" si="53"/>
        <v>342</v>
      </c>
      <c r="U189" s="5">
        <v>25</v>
      </c>
      <c r="V189" s="11">
        <f>U189*E189</f>
        <v>450</v>
      </c>
      <c r="W189" s="5">
        <f t="shared" si="54"/>
        <v>0</v>
      </c>
      <c r="X189" s="11">
        <f>(0.5*E189)*W189</f>
        <v>0</v>
      </c>
      <c r="Y189" s="11">
        <f t="shared" si="55"/>
        <v>450</v>
      </c>
      <c r="Z189" s="1">
        <f>J189+O189+T189+Y189</f>
        <v>1764</v>
      </c>
      <c r="AA189" s="1">
        <f t="shared" si="46"/>
        <v>123.48000000000002</v>
      </c>
      <c r="AB189" s="1">
        <f t="shared" si="47"/>
        <v>1640.52</v>
      </c>
    </row>
    <row r="190" spans="1:28">
      <c r="A190">
        <f>A189+1</f>
        <v>41</v>
      </c>
      <c r="B190" t="s">
        <v>75</v>
      </c>
      <c r="C190" t="s">
        <v>201</v>
      </c>
      <c r="D190" t="s">
        <v>50</v>
      </c>
      <c r="E190" s="1">
        <v>18</v>
      </c>
      <c r="F190" s="6">
        <v>28</v>
      </c>
      <c r="G190" s="7">
        <f t="shared" si="48"/>
        <v>504</v>
      </c>
      <c r="H190" s="6">
        <f t="shared" si="49"/>
        <v>0</v>
      </c>
      <c r="I190" s="7">
        <f t="shared" si="50"/>
        <v>0</v>
      </c>
      <c r="J190" s="7">
        <f>G190+I190</f>
        <v>504</v>
      </c>
      <c r="K190" s="8">
        <v>19</v>
      </c>
      <c r="L190" s="9">
        <f>E190*K190</f>
        <v>342</v>
      </c>
      <c r="M190" s="8">
        <f t="shared" si="51"/>
        <v>0</v>
      </c>
      <c r="N190" s="9">
        <f>(0.5*E190)*M190</f>
        <v>0</v>
      </c>
      <c r="O190" s="9">
        <f>L190+N190</f>
        <v>342</v>
      </c>
      <c r="P190" s="4">
        <v>21</v>
      </c>
      <c r="Q190" s="10">
        <f>E190*P190</f>
        <v>378</v>
      </c>
      <c r="R190" s="4">
        <f t="shared" si="52"/>
        <v>0</v>
      </c>
      <c r="S190" s="10">
        <f>(0.5*E190)*R190</f>
        <v>0</v>
      </c>
      <c r="T190" s="10">
        <f t="shared" si="53"/>
        <v>378</v>
      </c>
      <c r="U190" s="5">
        <v>30</v>
      </c>
      <c r="V190" s="11">
        <f>U190*E190</f>
        <v>540</v>
      </c>
      <c r="W190" s="5">
        <f t="shared" si="54"/>
        <v>0</v>
      </c>
      <c r="X190" s="11">
        <f>(0.5*E190)*W190</f>
        <v>0</v>
      </c>
      <c r="Y190" s="11">
        <f t="shared" si="55"/>
        <v>540</v>
      </c>
      <c r="Z190" s="1">
        <f>J190+O190+T190+Y190</f>
        <v>1764</v>
      </c>
      <c r="AA190" s="1">
        <f t="shared" si="46"/>
        <v>123.48000000000002</v>
      </c>
      <c r="AB190" s="1">
        <f t="shared" si="47"/>
        <v>1640.52</v>
      </c>
    </row>
    <row r="191" spans="1:28">
      <c r="A191">
        <f>A190+1</f>
        <v>42</v>
      </c>
      <c r="B191" t="s">
        <v>101</v>
      </c>
      <c r="C191" t="s">
        <v>233</v>
      </c>
      <c r="D191" t="s">
        <v>50</v>
      </c>
      <c r="E191" s="1">
        <v>15</v>
      </c>
      <c r="F191" s="6">
        <v>36</v>
      </c>
      <c r="G191" s="7">
        <f t="shared" si="48"/>
        <v>540</v>
      </c>
      <c r="H191" s="6">
        <f t="shared" si="49"/>
        <v>6</v>
      </c>
      <c r="I191" s="7">
        <f t="shared" si="50"/>
        <v>45</v>
      </c>
      <c r="J191" s="7">
        <f>G191+I191</f>
        <v>585</v>
      </c>
      <c r="K191" s="8">
        <v>24</v>
      </c>
      <c r="L191" s="9">
        <f>E191*K191</f>
        <v>360</v>
      </c>
      <c r="M191" s="8">
        <f t="shared" si="51"/>
        <v>0</v>
      </c>
      <c r="N191" s="9">
        <f>(0.5*E191)*M191</f>
        <v>0</v>
      </c>
      <c r="O191" s="9">
        <f>L191+N191</f>
        <v>360</v>
      </c>
      <c r="P191" s="4">
        <v>28</v>
      </c>
      <c r="Q191" s="10">
        <f>E191*P191</f>
        <v>420</v>
      </c>
      <c r="R191" s="4">
        <f t="shared" si="52"/>
        <v>0</v>
      </c>
      <c r="S191" s="10">
        <f>(0.5*E191)*R191</f>
        <v>0</v>
      </c>
      <c r="T191" s="10">
        <f t="shared" si="53"/>
        <v>420</v>
      </c>
      <c r="U191" s="5">
        <v>25</v>
      </c>
      <c r="V191" s="11">
        <f>U191*E191</f>
        <v>375</v>
      </c>
      <c r="W191" s="5">
        <f t="shared" si="54"/>
        <v>0</v>
      </c>
      <c r="X191" s="11">
        <f>(0.5*E191)*W191</f>
        <v>0</v>
      </c>
      <c r="Y191" s="11">
        <f t="shared" si="55"/>
        <v>375</v>
      </c>
      <c r="Z191" s="1">
        <f>J191+O191+T191+Y191</f>
        <v>1740</v>
      </c>
      <c r="AA191" s="1">
        <f t="shared" si="46"/>
        <v>121.80000000000001</v>
      </c>
      <c r="AB191" s="1">
        <f t="shared" si="47"/>
        <v>1618.2</v>
      </c>
    </row>
    <row r="192" spans="1:28">
      <c r="A192">
        <f>A191+1</f>
        <v>43</v>
      </c>
      <c r="B192" t="s">
        <v>79</v>
      </c>
      <c r="C192" t="s">
        <v>208</v>
      </c>
      <c r="D192" t="s">
        <v>49</v>
      </c>
      <c r="E192" s="1">
        <v>15</v>
      </c>
      <c r="F192" s="6">
        <v>27</v>
      </c>
      <c r="G192" s="7">
        <f t="shared" si="48"/>
        <v>405</v>
      </c>
      <c r="H192" s="6">
        <f t="shared" si="49"/>
        <v>0</v>
      </c>
      <c r="I192" s="7">
        <f t="shared" si="50"/>
        <v>0</v>
      </c>
      <c r="J192" s="7">
        <f>G192+I192</f>
        <v>405</v>
      </c>
      <c r="K192" s="8">
        <v>27</v>
      </c>
      <c r="L192" s="9">
        <f>E192*K192</f>
        <v>405</v>
      </c>
      <c r="M192" s="8">
        <f t="shared" si="51"/>
        <v>0</v>
      </c>
      <c r="N192" s="9">
        <f>(0.5*E192)*M192</f>
        <v>0</v>
      </c>
      <c r="O192" s="9">
        <f>L192+N192</f>
        <v>405</v>
      </c>
      <c r="P192" s="4">
        <v>28</v>
      </c>
      <c r="Q192" s="10">
        <f>E192*P192</f>
        <v>420</v>
      </c>
      <c r="R192" s="4">
        <f t="shared" si="52"/>
        <v>0</v>
      </c>
      <c r="S192" s="10">
        <f>(0.5*E192)*R192</f>
        <v>0</v>
      </c>
      <c r="T192" s="10">
        <f t="shared" si="53"/>
        <v>420</v>
      </c>
      <c r="U192" s="5">
        <v>32</v>
      </c>
      <c r="V192" s="11">
        <f>U192*E192</f>
        <v>480</v>
      </c>
      <c r="W192" s="5">
        <f t="shared" si="54"/>
        <v>2</v>
      </c>
      <c r="X192" s="11">
        <f>(0.5*E192)*W192</f>
        <v>15</v>
      </c>
      <c r="Y192" s="11">
        <f t="shared" si="55"/>
        <v>495</v>
      </c>
      <c r="Z192" s="1">
        <f>J192+O192+T192+Y192</f>
        <v>1725</v>
      </c>
      <c r="AA192" s="1">
        <f t="shared" si="46"/>
        <v>120.75000000000001</v>
      </c>
      <c r="AB192" s="1">
        <f t="shared" si="47"/>
        <v>1604.25</v>
      </c>
    </row>
    <row r="193" spans="1:28">
      <c r="A193">
        <v>104</v>
      </c>
      <c r="B193" t="s">
        <v>154</v>
      </c>
      <c r="C193" t="s">
        <v>276</v>
      </c>
      <c r="D193" t="s">
        <v>49</v>
      </c>
      <c r="E193" s="1">
        <v>16</v>
      </c>
      <c r="F193" s="6">
        <v>21</v>
      </c>
      <c r="G193" s="7">
        <f t="shared" si="48"/>
        <v>336</v>
      </c>
      <c r="H193" s="6">
        <f t="shared" si="49"/>
        <v>0</v>
      </c>
      <c r="I193" s="7">
        <f t="shared" si="50"/>
        <v>0</v>
      </c>
      <c r="J193" s="7">
        <f>G193+I193</f>
        <v>336</v>
      </c>
      <c r="K193" s="8">
        <v>35</v>
      </c>
      <c r="L193" s="9">
        <f>E193*K193</f>
        <v>560</v>
      </c>
      <c r="M193" s="8">
        <f t="shared" si="51"/>
        <v>5</v>
      </c>
      <c r="N193" s="9">
        <f>(0.5*E193)*M193</f>
        <v>40</v>
      </c>
      <c r="O193" s="9">
        <f>L193+N193</f>
        <v>600</v>
      </c>
      <c r="P193" s="4">
        <v>24</v>
      </c>
      <c r="Q193" s="10">
        <f>E193*P193</f>
        <v>384</v>
      </c>
      <c r="R193" s="4">
        <f t="shared" si="52"/>
        <v>0</v>
      </c>
      <c r="S193" s="10">
        <f>(0.5*E193)*R193</f>
        <v>0</v>
      </c>
      <c r="T193" s="10">
        <f t="shared" si="53"/>
        <v>384</v>
      </c>
      <c r="U193" s="5">
        <v>25</v>
      </c>
      <c r="V193" s="11">
        <f>U193*E193</f>
        <v>400</v>
      </c>
      <c r="W193" s="5">
        <f t="shared" si="54"/>
        <v>0</v>
      </c>
      <c r="X193" s="11">
        <f>(0.5*E193)*W193</f>
        <v>0</v>
      </c>
      <c r="Y193" s="11">
        <f t="shared" si="55"/>
        <v>400</v>
      </c>
      <c r="Z193" s="1">
        <f>J193+O193+T193+Y193</f>
        <v>1720</v>
      </c>
      <c r="AA193" s="1">
        <f t="shared" si="46"/>
        <v>120.4</v>
      </c>
      <c r="AB193" s="1">
        <f t="shared" si="47"/>
        <v>1599.6</v>
      </c>
    </row>
    <row r="194" spans="1:28">
      <c r="A194">
        <f>A193+1</f>
        <v>105</v>
      </c>
      <c r="B194" t="s">
        <v>18</v>
      </c>
      <c r="C194" t="s">
        <v>47</v>
      </c>
      <c r="D194" t="s">
        <v>50</v>
      </c>
      <c r="E194" s="1">
        <v>16</v>
      </c>
      <c r="F194" s="6">
        <v>34</v>
      </c>
      <c r="G194" s="7">
        <f t="shared" si="48"/>
        <v>544</v>
      </c>
      <c r="H194" s="6">
        <f t="shared" si="49"/>
        <v>4</v>
      </c>
      <c r="I194" s="7">
        <f t="shared" si="50"/>
        <v>32</v>
      </c>
      <c r="J194" s="7">
        <f>G194+I194</f>
        <v>576</v>
      </c>
      <c r="K194" s="8">
        <v>26</v>
      </c>
      <c r="L194" s="9">
        <f>E194*K194</f>
        <v>416</v>
      </c>
      <c r="M194" s="8">
        <f t="shared" si="51"/>
        <v>0</v>
      </c>
      <c r="N194" s="9">
        <f>(0.5*E194)*M194</f>
        <v>0</v>
      </c>
      <c r="O194" s="9">
        <f>L194+N194</f>
        <v>416</v>
      </c>
      <c r="P194" s="4">
        <v>24</v>
      </c>
      <c r="Q194" s="10">
        <f>E194*P194</f>
        <v>384</v>
      </c>
      <c r="R194" s="4">
        <f t="shared" si="52"/>
        <v>0</v>
      </c>
      <c r="S194" s="10">
        <f>(0.5*E194)*R194</f>
        <v>0</v>
      </c>
      <c r="T194" s="10">
        <f t="shared" si="53"/>
        <v>384</v>
      </c>
      <c r="U194" s="5">
        <v>21</v>
      </c>
      <c r="V194" s="11">
        <f>U194*E194</f>
        <v>336</v>
      </c>
      <c r="W194" s="5">
        <f t="shared" si="54"/>
        <v>0</v>
      </c>
      <c r="X194" s="11">
        <f>(0.5*E194)*W194</f>
        <v>0</v>
      </c>
      <c r="Y194" s="11">
        <f t="shared" si="55"/>
        <v>336</v>
      </c>
      <c r="Z194" s="1">
        <f>J194+O194+T194+Y194</f>
        <v>1712</v>
      </c>
      <c r="AA194" s="1">
        <f t="shared" si="46"/>
        <v>119.84000000000002</v>
      </c>
      <c r="AB194" s="1">
        <f t="shared" si="47"/>
        <v>1592.16</v>
      </c>
    </row>
    <row r="195" spans="1:28">
      <c r="A195">
        <v>7</v>
      </c>
      <c r="B195" t="s">
        <v>168</v>
      </c>
      <c r="C195" t="s">
        <v>287</v>
      </c>
      <c r="D195" t="s">
        <v>50</v>
      </c>
      <c r="E195" s="1">
        <v>15</v>
      </c>
      <c r="F195" s="6">
        <v>20</v>
      </c>
      <c r="G195" s="7">
        <f t="shared" si="48"/>
        <v>300</v>
      </c>
      <c r="H195" s="6">
        <f t="shared" si="49"/>
        <v>0</v>
      </c>
      <c r="I195" s="7">
        <f t="shared" si="50"/>
        <v>0</v>
      </c>
      <c r="J195" s="7">
        <f>G195+I195</f>
        <v>300</v>
      </c>
      <c r="K195" s="8">
        <v>37</v>
      </c>
      <c r="L195" s="9">
        <f>E195*K195</f>
        <v>555</v>
      </c>
      <c r="M195" s="8">
        <f t="shared" si="51"/>
        <v>7</v>
      </c>
      <c r="N195" s="9">
        <f>(0.5*E195)*M195</f>
        <v>52.5</v>
      </c>
      <c r="O195" s="9">
        <f>L195+N195</f>
        <v>607.5</v>
      </c>
      <c r="P195" s="4">
        <v>31</v>
      </c>
      <c r="Q195" s="10">
        <f>E195*P195</f>
        <v>465</v>
      </c>
      <c r="R195" s="4">
        <f t="shared" si="52"/>
        <v>1</v>
      </c>
      <c r="S195" s="10">
        <f>(0.5*E195)*R195</f>
        <v>7.5</v>
      </c>
      <c r="T195" s="10">
        <f t="shared" si="53"/>
        <v>472.5</v>
      </c>
      <c r="U195" s="5">
        <v>21</v>
      </c>
      <c r="V195" s="11">
        <f>U195*E195</f>
        <v>315</v>
      </c>
      <c r="W195" s="5">
        <f t="shared" si="54"/>
        <v>0</v>
      </c>
      <c r="X195" s="11">
        <f>(0.5*E195)*W195</f>
        <v>0</v>
      </c>
      <c r="Y195" s="11">
        <f t="shared" si="55"/>
        <v>315</v>
      </c>
      <c r="Z195" s="1">
        <f>J195+O195+T195+Y195</f>
        <v>1695</v>
      </c>
      <c r="AA195" s="1">
        <f t="shared" si="46"/>
        <v>118.65</v>
      </c>
      <c r="AB195" s="1">
        <f t="shared" si="47"/>
        <v>1576.35</v>
      </c>
    </row>
    <row r="196" spans="1:28">
      <c r="A196">
        <v>42</v>
      </c>
      <c r="B196" t="s">
        <v>151</v>
      </c>
      <c r="C196" t="s">
        <v>271</v>
      </c>
      <c r="D196" t="s">
        <v>49</v>
      </c>
      <c r="E196" s="1">
        <v>18</v>
      </c>
      <c r="F196" s="6">
        <v>24</v>
      </c>
      <c r="G196" s="7">
        <f t="shared" si="48"/>
        <v>432</v>
      </c>
      <c r="H196" s="6">
        <f t="shared" si="49"/>
        <v>0</v>
      </c>
      <c r="I196" s="7">
        <f t="shared" si="50"/>
        <v>0</v>
      </c>
      <c r="J196" s="7">
        <f>G196+I196</f>
        <v>432</v>
      </c>
      <c r="K196" s="8">
        <v>20</v>
      </c>
      <c r="L196" s="9">
        <f>E196*K196</f>
        <v>360</v>
      </c>
      <c r="M196" s="8">
        <f t="shared" si="51"/>
        <v>0</v>
      </c>
      <c r="N196" s="9">
        <f>(0.5*E196)*M196</f>
        <v>0</v>
      </c>
      <c r="O196" s="9">
        <f>L196+N196</f>
        <v>360</v>
      </c>
      <c r="P196" s="4">
        <v>25</v>
      </c>
      <c r="Q196" s="10">
        <f>E196*P196</f>
        <v>450</v>
      </c>
      <c r="R196" s="4">
        <f t="shared" si="52"/>
        <v>0</v>
      </c>
      <c r="S196" s="10">
        <f>(0.5*E196)*R196</f>
        <v>0</v>
      </c>
      <c r="T196" s="10">
        <f t="shared" si="53"/>
        <v>450</v>
      </c>
      <c r="U196" s="5">
        <v>25</v>
      </c>
      <c r="V196" s="11">
        <f>U196*E196</f>
        <v>450</v>
      </c>
      <c r="W196" s="5">
        <f t="shared" si="54"/>
        <v>0</v>
      </c>
      <c r="X196" s="11">
        <f>(0.5*E196)*W196</f>
        <v>0</v>
      </c>
      <c r="Y196" s="11">
        <f t="shared" si="55"/>
        <v>450</v>
      </c>
      <c r="Z196" s="1">
        <f>J196+O196+T196+Y196</f>
        <v>1692</v>
      </c>
      <c r="AA196" s="1">
        <f t="shared" si="46"/>
        <v>118.44000000000001</v>
      </c>
      <c r="AB196" s="1">
        <f t="shared" si="47"/>
        <v>1573.56</v>
      </c>
    </row>
    <row r="197" spans="1:28">
      <c r="A197">
        <f>A196+1</f>
        <v>43</v>
      </c>
      <c r="B197" t="s">
        <v>104</v>
      </c>
      <c r="C197" t="s">
        <v>186</v>
      </c>
      <c r="D197" t="s">
        <v>49</v>
      </c>
      <c r="E197" s="1">
        <v>15</v>
      </c>
      <c r="F197" s="6">
        <v>26</v>
      </c>
      <c r="G197" s="7">
        <f t="shared" si="48"/>
        <v>390</v>
      </c>
      <c r="H197" s="6">
        <f t="shared" si="49"/>
        <v>0</v>
      </c>
      <c r="I197" s="7">
        <f t="shared" si="50"/>
        <v>0</v>
      </c>
      <c r="J197" s="7">
        <f>G197+I197</f>
        <v>390</v>
      </c>
      <c r="K197" s="8">
        <v>19</v>
      </c>
      <c r="L197" s="9">
        <f>E197*K197</f>
        <v>285</v>
      </c>
      <c r="M197" s="8">
        <f t="shared" si="51"/>
        <v>0</v>
      </c>
      <c r="N197" s="9">
        <f>(0.5*E197)*M197</f>
        <v>0</v>
      </c>
      <c r="O197" s="9">
        <f>L197+N197</f>
        <v>285</v>
      </c>
      <c r="P197" s="4">
        <v>34</v>
      </c>
      <c r="Q197" s="10">
        <f>E197*P197</f>
        <v>510</v>
      </c>
      <c r="R197" s="4">
        <f t="shared" si="52"/>
        <v>4</v>
      </c>
      <c r="S197" s="10">
        <f>(0.5*E197)*R197</f>
        <v>30</v>
      </c>
      <c r="T197" s="10">
        <f t="shared" si="53"/>
        <v>540</v>
      </c>
      <c r="U197" s="5">
        <v>31</v>
      </c>
      <c r="V197" s="11">
        <f>U197*E197</f>
        <v>465</v>
      </c>
      <c r="W197" s="5">
        <f t="shared" si="54"/>
        <v>1</v>
      </c>
      <c r="X197" s="11">
        <f>(0.5*E197)*W197</f>
        <v>7.5</v>
      </c>
      <c r="Y197" s="11">
        <f t="shared" si="55"/>
        <v>472.5</v>
      </c>
      <c r="Z197" s="1">
        <f>J197+O197+T197+Y197</f>
        <v>1687.5</v>
      </c>
      <c r="AA197" s="1">
        <f t="shared" si="46"/>
        <v>118.12500000000001</v>
      </c>
      <c r="AB197" s="1">
        <f t="shared" si="47"/>
        <v>1569.375</v>
      </c>
    </row>
    <row r="198" spans="1:28">
      <c r="A198">
        <f>A197+1</f>
        <v>44</v>
      </c>
      <c r="B198" t="s">
        <v>66</v>
      </c>
      <c r="C198" t="s">
        <v>193</v>
      </c>
      <c r="D198" t="s">
        <v>49</v>
      </c>
      <c r="E198" s="1">
        <v>17</v>
      </c>
      <c r="F198" s="6">
        <v>24</v>
      </c>
      <c r="G198" s="7">
        <f t="shared" si="48"/>
        <v>408</v>
      </c>
      <c r="H198" s="6">
        <f t="shared" si="49"/>
        <v>0</v>
      </c>
      <c r="I198" s="7">
        <f t="shared" si="50"/>
        <v>0</v>
      </c>
      <c r="J198" s="7">
        <f>G198+I198</f>
        <v>408</v>
      </c>
      <c r="K198" s="8">
        <v>29</v>
      </c>
      <c r="L198" s="9">
        <f>E198*K198</f>
        <v>493</v>
      </c>
      <c r="M198" s="8">
        <f t="shared" si="51"/>
        <v>0</v>
      </c>
      <c r="N198" s="9">
        <f>(0.5*E198)*M198</f>
        <v>0</v>
      </c>
      <c r="O198" s="9">
        <f>L198+N198</f>
        <v>493</v>
      </c>
      <c r="P198" s="4">
        <v>22</v>
      </c>
      <c r="Q198" s="10">
        <f>E198*P198</f>
        <v>374</v>
      </c>
      <c r="R198" s="4">
        <f t="shared" si="52"/>
        <v>0</v>
      </c>
      <c r="S198" s="10">
        <f>(0.5*E198)*R198</f>
        <v>0</v>
      </c>
      <c r="T198" s="10">
        <f t="shared" si="53"/>
        <v>374</v>
      </c>
      <c r="U198" s="5">
        <v>24</v>
      </c>
      <c r="V198" s="11">
        <f>U198*E198</f>
        <v>408</v>
      </c>
      <c r="W198" s="5">
        <f t="shared" si="54"/>
        <v>0</v>
      </c>
      <c r="X198" s="11">
        <f>(0.5*E198)*W198</f>
        <v>0</v>
      </c>
      <c r="Y198" s="11">
        <f t="shared" si="55"/>
        <v>408</v>
      </c>
      <c r="Z198" s="1">
        <f>J198+O198+T198+Y198</f>
        <v>1683</v>
      </c>
      <c r="AA198" s="1">
        <f t="shared" si="46"/>
        <v>117.81000000000002</v>
      </c>
      <c r="AB198" s="1">
        <f t="shared" si="47"/>
        <v>1565.19</v>
      </c>
    </row>
    <row r="199" spans="1:28">
      <c r="A199">
        <f>A198+1</f>
        <v>45</v>
      </c>
      <c r="B199" t="s">
        <v>138</v>
      </c>
      <c r="C199" t="s">
        <v>262</v>
      </c>
      <c r="D199" t="s">
        <v>49</v>
      </c>
      <c r="E199" s="1">
        <v>18</v>
      </c>
      <c r="F199" s="6">
        <v>21</v>
      </c>
      <c r="G199" s="7">
        <f t="shared" si="48"/>
        <v>378</v>
      </c>
      <c r="H199" s="6">
        <f t="shared" si="49"/>
        <v>0</v>
      </c>
      <c r="I199" s="7">
        <f t="shared" si="50"/>
        <v>0</v>
      </c>
      <c r="J199" s="7">
        <f>G199+I199</f>
        <v>378</v>
      </c>
      <c r="K199" s="8">
        <v>22</v>
      </c>
      <c r="L199" s="9">
        <f>E199*K199</f>
        <v>396</v>
      </c>
      <c r="M199" s="8">
        <f t="shared" si="51"/>
        <v>0</v>
      </c>
      <c r="N199" s="9">
        <f>(0.5*E199)*M199</f>
        <v>0</v>
      </c>
      <c r="O199" s="9">
        <f>L199+N199</f>
        <v>396</v>
      </c>
      <c r="P199" s="4">
        <v>27</v>
      </c>
      <c r="Q199" s="10">
        <f>E199*P199</f>
        <v>486</v>
      </c>
      <c r="R199" s="4">
        <f t="shared" si="52"/>
        <v>0</v>
      </c>
      <c r="S199" s="10">
        <f>(0.5*E199)*R199</f>
        <v>0</v>
      </c>
      <c r="T199" s="10">
        <f t="shared" si="53"/>
        <v>486</v>
      </c>
      <c r="U199" s="5">
        <v>23</v>
      </c>
      <c r="V199" s="11">
        <f>U199*E199</f>
        <v>414</v>
      </c>
      <c r="W199" s="5">
        <f t="shared" si="54"/>
        <v>0</v>
      </c>
      <c r="X199" s="11">
        <f>(0.5*E199)*W199</f>
        <v>0</v>
      </c>
      <c r="Y199" s="11">
        <f t="shared" si="55"/>
        <v>414</v>
      </c>
      <c r="Z199" s="1">
        <f>J199+O199+T199+Y199</f>
        <v>1674</v>
      </c>
      <c r="AA199" s="1">
        <f t="shared" si="46"/>
        <v>117.18</v>
      </c>
      <c r="AB199" s="1">
        <f t="shared" si="47"/>
        <v>1556.82</v>
      </c>
    </row>
    <row r="200" spans="1:28">
      <c r="A200">
        <v>49</v>
      </c>
      <c r="B200" t="s">
        <v>12</v>
      </c>
      <c r="C200" t="s">
        <v>41</v>
      </c>
      <c r="D200" t="s">
        <v>49</v>
      </c>
      <c r="E200" s="1">
        <v>15</v>
      </c>
      <c r="F200" s="6">
        <v>19</v>
      </c>
      <c r="G200" s="7">
        <f t="shared" ref="G200:G207" si="56">E200*F200</f>
        <v>285</v>
      </c>
      <c r="H200" s="6">
        <f t="shared" ref="H200:H207" si="57">IF(F200&lt;=30,0,F200-30)</f>
        <v>0</v>
      </c>
      <c r="I200" s="7">
        <f t="shared" ref="I200:I207" si="58">(0.5*E200)*H200</f>
        <v>0</v>
      </c>
      <c r="J200" s="7">
        <f>G200+I200</f>
        <v>285</v>
      </c>
      <c r="K200" s="8">
        <v>22</v>
      </c>
      <c r="L200" s="9">
        <f>E200*K200</f>
        <v>330</v>
      </c>
      <c r="M200" s="8">
        <f t="shared" ref="M200:M207" si="59">IF(K200&lt;=30,0,K200-30)</f>
        <v>0</v>
      </c>
      <c r="N200" s="9">
        <f>(0.5*E200)*M200</f>
        <v>0</v>
      </c>
      <c r="O200" s="9">
        <f>L200+N200</f>
        <v>330</v>
      </c>
      <c r="P200" s="4">
        <v>38</v>
      </c>
      <c r="Q200" s="10">
        <f>E200*P200</f>
        <v>570</v>
      </c>
      <c r="R200" s="4">
        <f t="shared" ref="R200:R207" si="60">IF(P200&lt;=30,0,P200-30)</f>
        <v>8</v>
      </c>
      <c r="S200" s="10">
        <f>(0.5*E200)*R200</f>
        <v>60</v>
      </c>
      <c r="T200" s="10">
        <f t="shared" ref="T200:T207" si="61">Q200+S200</f>
        <v>630</v>
      </c>
      <c r="U200" s="5">
        <v>26</v>
      </c>
      <c r="V200" s="11">
        <f>U200*E200</f>
        <v>390</v>
      </c>
      <c r="W200" s="5">
        <f t="shared" ref="W200:W207" si="62">IF(U200&lt;=30,0,U200-30)</f>
        <v>0</v>
      </c>
      <c r="X200" s="11">
        <f>(0.5*E200)*W200</f>
        <v>0</v>
      </c>
      <c r="Y200" s="11">
        <f t="shared" ref="Y200:Y207" si="63">V200+X200</f>
        <v>390</v>
      </c>
      <c r="Z200" s="1">
        <f>J200+O200+T200+Y200</f>
        <v>1635</v>
      </c>
      <c r="AA200" s="1">
        <f t="shared" si="46"/>
        <v>114.45000000000002</v>
      </c>
      <c r="AB200" s="1">
        <f t="shared" si="47"/>
        <v>1520.55</v>
      </c>
    </row>
    <row r="201" spans="1:28">
      <c r="A201">
        <v>100</v>
      </c>
      <c r="B201" t="s">
        <v>119</v>
      </c>
      <c r="C201" t="s">
        <v>248</v>
      </c>
      <c r="D201" t="s">
        <v>50</v>
      </c>
      <c r="E201" s="1">
        <v>15</v>
      </c>
      <c r="F201" s="6">
        <v>26</v>
      </c>
      <c r="G201" s="7">
        <f t="shared" si="56"/>
        <v>390</v>
      </c>
      <c r="H201" s="6">
        <f t="shared" si="57"/>
        <v>0</v>
      </c>
      <c r="I201" s="7">
        <f t="shared" si="58"/>
        <v>0</v>
      </c>
      <c r="J201" s="7">
        <f>G201+I201</f>
        <v>390</v>
      </c>
      <c r="K201" s="8">
        <v>21</v>
      </c>
      <c r="L201" s="9">
        <f>E201*K201</f>
        <v>315</v>
      </c>
      <c r="M201" s="8">
        <f t="shared" si="59"/>
        <v>0</v>
      </c>
      <c r="N201" s="9">
        <f>(0.5*E201)*M201</f>
        <v>0</v>
      </c>
      <c r="O201" s="9">
        <f>L201+N201</f>
        <v>315</v>
      </c>
      <c r="P201" s="4">
        <v>38</v>
      </c>
      <c r="Q201" s="10">
        <f>E201*P201</f>
        <v>570</v>
      </c>
      <c r="R201" s="4">
        <f t="shared" si="60"/>
        <v>8</v>
      </c>
      <c r="S201" s="10">
        <f>(0.5*E201)*R201</f>
        <v>60</v>
      </c>
      <c r="T201" s="10">
        <f t="shared" si="61"/>
        <v>630</v>
      </c>
      <c r="U201" s="5">
        <v>20</v>
      </c>
      <c r="V201" s="11">
        <f>U201*E201</f>
        <v>300</v>
      </c>
      <c r="W201" s="5">
        <f t="shared" si="62"/>
        <v>0</v>
      </c>
      <c r="X201" s="11">
        <f>(0.5*E201)*W201</f>
        <v>0</v>
      </c>
      <c r="Y201" s="11">
        <f t="shared" si="63"/>
        <v>300</v>
      </c>
      <c r="Z201" s="1">
        <f>J201+O201+T201+Y201</f>
        <v>1635</v>
      </c>
      <c r="AA201" s="1">
        <f t="shared" ref="AA201:AA207" si="64">0.07*Z201</f>
        <v>114.45000000000002</v>
      </c>
      <c r="AB201" s="1">
        <f t="shared" ref="AB201:AB207" si="65">Z201-AA201</f>
        <v>1520.55</v>
      </c>
    </row>
    <row r="202" spans="1:28">
      <c r="A202">
        <v>68</v>
      </c>
      <c r="B202" t="s">
        <v>45</v>
      </c>
      <c r="C202" t="s">
        <v>26</v>
      </c>
      <c r="D202" t="s">
        <v>50</v>
      </c>
      <c r="E202" s="1">
        <v>15</v>
      </c>
      <c r="F202" s="6">
        <v>38</v>
      </c>
      <c r="G202" s="7">
        <f t="shared" si="56"/>
        <v>570</v>
      </c>
      <c r="H202" s="6">
        <f t="shared" si="57"/>
        <v>8</v>
      </c>
      <c r="I202" s="7">
        <f t="shared" si="58"/>
        <v>60</v>
      </c>
      <c r="J202" s="7">
        <f>G202+I202</f>
        <v>630</v>
      </c>
      <c r="K202" s="8">
        <v>21</v>
      </c>
      <c r="L202" s="9">
        <f>E202*K202</f>
        <v>315</v>
      </c>
      <c r="M202" s="8">
        <f t="shared" si="59"/>
        <v>0</v>
      </c>
      <c r="N202" s="9">
        <f>(0.5*E202)*M202</f>
        <v>0</v>
      </c>
      <c r="O202" s="9">
        <f>L202+N202</f>
        <v>315</v>
      </c>
      <c r="P202" s="4">
        <v>25</v>
      </c>
      <c r="Q202" s="10">
        <f>E202*P202</f>
        <v>375</v>
      </c>
      <c r="R202" s="4">
        <f t="shared" si="60"/>
        <v>0</v>
      </c>
      <c r="S202" s="10">
        <f>(0.5*E202)*R202</f>
        <v>0</v>
      </c>
      <c r="T202" s="10">
        <f t="shared" si="61"/>
        <v>375</v>
      </c>
      <c r="U202" s="5">
        <v>19</v>
      </c>
      <c r="V202" s="11">
        <f>U202*E202</f>
        <v>285</v>
      </c>
      <c r="W202" s="5">
        <f t="shared" si="62"/>
        <v>0</v>
      </c>
      <c r="X202" s="11">
        <f>(0.5*E202)*W202</f>
        <v>0</v>
      </c>
      <c r="Y202" s="11">
        <f t="shared" si="63"/>
        <v>285</v>
      </c>
      <c r="Z202" s="1">
        <f>J202+O202+T202+Y202</f>
        <v>1605</v>
      </c>
      <c r="AA202" s="1">
        <f t="shared" si="64"/>
        <v>112.35000000000001</v>
      </c>
      <c r="AB202" s="1">
        <f t="shared" si="65"/>
        <v>1492.65</v>
      </c>
    </row>
    <row r="203" spans="1:28">
      <c r="A203">
        <f>A202+1</f>
        <v>69</v>
      </c>
      <c r="B203" t="s">
        <v>158</v>
      </c>
      <c r="C203" t="s">
        <v>279</v>
      </c>
      <c r="D203" t="s">
        <v>50</v>
      </c>
      <c r="E203" s="1">
        <v>15</v>
      </c>
      <c r="F203" s="6">
        <v>20</v>
      </c>
      <c r="G203" s="7">
        <f t="shared" si="56"/>
        <v>300</v>
      </c>
      <c r="H203" s="6">
        <f t="shared" si="57"/>
        <v>0</v>
      </c>
      <c r="I203" s="7">
        <f t="shared" si="58"/>
        <v>0</v>
      </c>
      <c r="J203" s="7">
        <f>G203+I203</f>
        <v>300</v>
      </c>
      <c r="K203" s="8">
        <v>19</v>
      </c>
      <c r="L203" s="9">
        <f>E203*K203</f>
        <v>285</v>
      </c>
      <c r="M203" s="8">
        <f t="shared" si="59"/>
        <v>0</v>
      </c>
      <c r="N203" s="9">
        <f>(0.5*E203)*M203</f>
        <v>0</v>
      </c>
      <c r="O203" s="9">
        <f>L203+N203</f>
        <v>285</v>
      </c>
      <c r="P203" s="4">
        <v>30</v>
      </c>
      <c r="Q203" s="10">
        <f>E203*P203</f>
        <v>450</v>
      </c>
      <c r="R203" s="4">
        <f t="shared" si="60"/>
        <v>0</v>
      </c>
      <c r="S203" s="10">
        <f>(0.5*E203)*R203</f>
        <v>0</v>
      </c>
      <c r="T203" s="10">
        <f t="shared" si="61"/>
        <v>450</v>
      </c>
      <c r="U203" s="5">
        <v>34</v>
      </c>
      <c r="V203" s="11">
        <f>U203*E203</f>
        <v>510</v>
      </c>
      <c r="W203" s="5">
        <f t="shared" si="62"/>
        <v>4</v>
      </c>
      <c r="X203" s="11">
        <f>(0.5*E203)*W203</f>
        <v>30</v>
      </c>
      <c r="Y203" s="11">
        <f t="shared" si="63"/>
        <v>540</v>
      </c>
      <c r="Z203" s="1">
        <f>J203+O203+T203+Y203</f>
        <v>1575</v>
      </c>
      <c r="AA203" s="1">
        <f t="shared" si="64"/>
        <v>110.25000000000001</v>
      </c>
      <c r="AB203" s="1">
        <f t="shared" si="65"/>
        <v>1464.75</v>
      </c>
    </row>
    <row r="204" spans="1:28">
      <c r="A204">
        <v>43</v>
      </c>
      <c r="B204" t="s">
        <v>119</v>
      </c>
      <c r="C204" t="s">
        <v>247</v>
      </c>
      <c r="D204" t="s">
        <v>50</v>
      </c>
      <c r="E204" s="1">
        <v>15</v>
      </c>
      <c r="F204" s="6">
        <v>28</v>
      </c>
      <c r="G204" s="7">
        <f t="shared" si="56"/>
        <v>420</v>
      </c>
      <c r="H204" s="6">
        <f t="shared" si="57"/>
        <v>0</v>
      </c>
      <c r="I204" s="7">
        <f t="shared" si="58"/>
        <v>0</v>
      </c>
      <c r="J204" s="7">
        <f>G204+I204</f>
        <v>420</v>
      </c>
      <c r="K204" s="8">
        <v>27</v>
      </c>
      <c r="L204" s="9">
        <f>E204*K204</f>
        <v>405</v>
      </c>
      <c r="M204" s="8">
        <f t="shared" si="59"/>
        <v>0</v>
      </c>
      <c r="N204" s="9">
        <f>(0.5*E204)*M204</f>
        <v>0</v>
      </c>
      <c r="O204" s="9">
        <f>L204+N204</f>
        <v>405</v>
      </c>
      <c r="P204" s="4">
        <v>27</v>
      </c>
      <c r="Q204" s="10">
        <f>E204*P204</f>
        <v>405</v>
      </c>
      <c r="R204" s="4">
        <f t="shared" si="60"/>
        <v>0</v>
      </c>
      <c r="S204" s="10">
        <f>(0.5*E204)*R204</f>
        <v>0</v>
      </c>
      <c r="T204" s="10">
        <f t="shared" si="61"/>
        <v>405</v>
      </c>
      <c r="U204" s="5">
        <v>20</v>
      </c>
      <c r="V204" s="11">
        <f>U204*E204</f>
        <v>300</v>
      </c>
      <c r="W204" s="5">
        <f t="shared" si="62"/>
        <v>0</v>
      </c>
      <c r="X204" s="11">
        <f>(0.5*E204)*W204</f>
        <v>0</v>
      </c>
      <c r="Y204" s="11">
        <f t="shared" si="63"/>
        <v>300</v>
      </c>
      <c r="Z204" s="1">
        <f>J204+O204+T204+Y204</f>
        <v>1530</v>
      </c>
      <c r="AA204" s="1">
        <f t="shared" si="64"/>
        <v>107.10000000000001</v>
      </c>
      <c r="AB204" s="1">
        <f t="shared" si="65"/>
        <v>1422.9</v>
      </c>
    </row>
    <row r="205" spans="1:28">
      <c r="A205">
        <v>67</v>
      </c>
      <c r="B205" t="s">
        <v>18</v>
      </c>
      <c r="C205" t="s">
        <v>31</v>
      </c>
      <c r="D205" t="s">
        <v>50</v>
      </c>
      <c r="E205" s="1">
        <v>15</v>
      </c>
      <c r="F205" s="6">
        <v>24</v>
      </c>
      <c r="G205" s="7">
        <f t="shared" si="56"/>
        <v>360</v>
      </c>
      <c r="H205" s="6">
        <f t="shared" si="57"/>
        <v>0</v>
      </c>
      <c r="I205" s="7">
        <f t="shared" si="58"/>
        <v>0</v>
      </c>
      <c r="J205" s="7">
        <f>G205+I205</f>
        <v>360</v>
      </c>
      <c r="K205" s="8">
        <v>21</v>
      </c>
      <c r="L205" s="9">
        <f>E205*K205</f>
        <v>315</v>
      </c>
      <c r="M205" s="8">
        <f t="shared" si="59"/>
        <v>0</v>
      </c>
      <c r="N205" s="9">
        <f>(0.5*E205)*M205</f>
        <v>0</v>
      </c>
      <c r="O205" s="9">
        <f>L205+N205</f>
        <v>315</v>
      </c>
      <c r="P205" s="4">
        <v>21</v>
      </c>
      <c r="Q205" s="10">
        <f>E205*P205</f>
        <v>315</v>
      </c>
      <c r="R205" s="4">
        <f t="shared" si="60"/>
        <v>0</v>
      </c>
      <c r="S205" s="10">
        <f>(0.5*E205)*R205</f>
        <v>0</v>
      </c>
      <c r="T205" s="10">
        <f t="shared" si="61"/>
        <v>315</v>
      </c>
      <c r="U205" s="5">
        <v>32</v>
      </c>
      <c r="V205" s="11">
        <f>U205*E205</f>
        <v>480</v>
      </c>
      <c r="W205" s="5">
        <f t="shared" si="62"/>
        <v>2</v>
      </c>
      <c r="X205" s="11">
        <f>(0.5*E205)*W205</f>
        <v>15</v>
      </c>
      <c r="Y205" s="11">
        <f t="shared" si="63"/>
        <v>495</v>
      </c>
      <c r="Z205" s="1">
        <f>J205+O205+T205+Y205</f>
        <v>1485</v>
      </c>
      <c r="AA205" s="1">
        <f t="shared" si="64"/>
        <v>103.95</v>
      </c>
      <c r="AB205" s="1">
        <f t="shared" si="65"/>
        <v>1381.05</v>
      </c>
    </row>
    <row r="206" spans="1:28">
      <c r="A206">
        <v>85</v>
      </c>
      <c r="B206" t="s">
        <v>154</v>
      </c>
      <c r="C206" t="s">
        <v>47</v>
      </c>
      <c r="D206" t="s">
        <v>49</v>
      </c>
      <c r="E206" s="1">
        <v>15</v>
      </c>
      <c r="F206" s="6">
        <v>21</v>
      </c>
      <c r="G206" s="7">
        <f t="shared" si="56"/>
        <v>315</v>
      </c>
      <c r="H206" s="6">
        <f t="shared" si="57"/>
        <v>0</v>
      </c>
      <c r="I206" s="7">
        <f t="shared" si="58"/>
        <v>0</v>
      </c>
      <c r="J206" s="7">
        <f>G206+I206</f>
        <v>315</v>
      </c>
      <c r="K206" s="8">
        <v>31</v>
      </c>
      <c r="L206" s="9">
        <f>E206*K206</f>
        <v>465</v>
      </c>
      <c r="M206" s="8">
        <f t="shared" si="59"/>
        <v>1</v>
      </c>
      <c r="N206" s="9">
        <f>(0.5*E206)*M206</f>
        <v>7.5</v>
      </c>
      <c r="O206" s="9">
        <f>L206+N206</f>
        <v>472.5</v>
      </c>
      <c r="P206" s="4">
        <v>25</v>
      </c>
      <c r="Q206" s="10">
        <f>E206*P206</f>
        <v>375</v>
      </c>
      <c r="R206" s="4">
        <f t="shared" si="60"/>
        <v>0</v>
      </c>
      <c r="S206" s="10">
        <f>(0.5*E206)*R206</f>
        <v>0</v>
      </c>
      <c r="T206" s="10">
        <f t="shared" si="61"/>
        <v>375</v>
      </c>
      <c r="U206" s="5">
        <v>19</v>
      </c>
      <c r="V206" s="11">
        <f>U206*E206</f>
        <v>285</v>
      </c>
      <c r="W206" s="5">
        <f t="shared" si="62"/>
        <v>0</v>
      </c>
      <c r="X206" s="11">
        <f>(0.5*E206)*W206</f>
        <v>0</v>
      </c>
      <c r="Y206" s="11">
        <f t="shared" si="63"/>
        <v>285</v>
      </c>
      <c r="Z206" s="1">
        <f>J206+O206+T206+Y206</f>
        <v>1447.5</v>
      </c>
      <c r="AA206" s="1">
        <f t="shared" si="64"/>
        <v>101.325</v>
      </c>
      <c r="AB206" s="1">
        <f t="shared" si="65"/>
        <v>1346.175</v>
      </c>
    </row>
    <row r="207" spans="1:28">
      <c r="A207">
        <f>A206+1</f>
        <v>86</v>
      </c>
      <c r="B207" t="s">
        <v>98</v>
      </c>
      <c r="C207" t="s">
        <v>229</v>
      </c>
      <c r="D207" t="s">
        <v>50</v>
      </c>
      <c r="E207" s="1">
        <v>15</v>
      </c>
      <c r="F207" s="6">
        <v>24</v>
      </c>
      <c r="G207" s="7">
        <f t="shared" si="56"/>
        <v>360</v>
      </c>
      <c r="H207" s="6">
        <f t="shared" si="57"/>
        <v>0</v>
      </c>
      <c r="I207" s="7">
        <f t="shared" si="58"/>
        <v>0</v>
      </c>
      <c r="J207" s="7">
        <f>G207+I207</f>
        <v>360</v>
      </c>
      <c r="K207" s="8">
        <v>21</v>
      </c>
      <c r="L207" s="9">
        <f>E207*K207</f>
        <v>315</v>
      </c>
      <c r="M207" s="8">
        <f t="shared" si="59"/>
        <v>0</v>
      </c>
      <c r="N207" s="9">
        <f>(0.5*E207)*M207</f>
        <v>0</v>
      </c>
      <c r="O207" s="9">
        <f>L207+N207</f>
        <v>315</v>
      </c>
      <c r="P207" s="4">
        <v>31</v>
      </c>
      <c r="Q207" s="10">
        <f>E207*P207</f>
        <v>465</v>
      </c>
      <c r="R207" s="4">
        <f t="shared" si="60"/>
        <v>1</v>
      </c>
      <c r="S207" s="10">
        <f>(0.5*E207)*R207</f>
        <v>7.5</v>
      </c>
      <c r="T207" s="10">
        <f t="shared" si="61"/>
        <v>472.5</v>
      </c>
      <c r="U207" s="5">
        <v>20</v>
      </c>
      <c r="V207" s="11">
        <f>U207*E207</f>
        <v>300</v>
      </c>
      <c r="W207" s="5">
        <f t="shared" si="62"/>
        <v>0</v>
      </c>
      <c r="X207" s="11">
        <f>(0.5*E207)*W207</f>
        <v>0</v>
      </c>
      <c r="Y207" s="11">
        <f t="shared" si="63"/>
        <v>300</v>
      </c>
      <c r="Z207" s="1">
        <f>J207+O207+T207+Y207</f>
        <v>1447.5</v>
      </c>
      <c r="AA207" s="1">
        <f t="shared" si="64"/>
        <v>101.325</v>
      </c>
      <c r="AB207" s="1">
        <f t="shared" si="65"/>
        <v>1346.175</v>
      </c>
    </row>
    <row r="209" spans="4:28">
      <c r="D209" t="s">
        <v>303</v>
      </c>
      <c r="E209" s="1">
        <f t="shared" ref="E209:I209" si="66">SUM(E8:E207)</f>
        <v>3956</v>
      </c>
      <c r="F209">
        <f t="shared" si="66"/>
        <v>5870</v>
      </c>
      <c r="G209" s="1">
        <f t="shared" si="66"/>
        <v>116093</v>
      </c>
      <c r="H209" s="1">
        <f t="shared" si="66"/>
        <v>456</v>
      </c>
      <c r="I209" s="1">
        <f t="shared" si="66"/>
        <v>4433</v>
      </c>
      <c r="J209" s="1">
        <f>SUM(J8:J207)</f>
        <v>120526</v>
      </c>
      <c r="K209">
        <f>SUM(K8:K207)</f>
        <v>5842</v>
      </c>
      <c r="L209" s="1">
        <f>SUM(L8:L207)</f>
        <v>115477</v>
      </c>
      <c r="M209" s="1">
        <f>SUM(M8:M207)</f>
        <v>466</v>
      </c>
      <c r="N209" s="1">
        <f>SUM(N8:N207)</f>
        <v>4570.5</v>
      </c>
      <c r="O209" s="1">
        <f>SUM(O8:O207)</f>
        <v>120047.5</v>
      </c>
      <c r="P209">
        <f>SUM(P8:P207)</f>
        <v>5965</v>
      </c>
      <c r="Q209" s="1">
        <f>SUM(Q8:Q207)</f>
        <v>117763</v>
      </c>
      <c r="R209" s="1">
        <f>SUM(R8:R207)</f>
        <v>497</v>
      </c>
      <c r="S209" s="1">
        <f>SUM(S8:S207)</f>
        <v>4882.5</v>
      </c>
      <c r="T209" s="1">
        <f>SUM(T8:T207)</f>
        <v>122645.5</v>
      </c>
      <c r="U209">
        <f>SUM(U8:U207)</f>
        <v>5809</v>
      </c>
      <c r="V209" s="1">
        <f>SUM(V8:V207)</f>
        <v>114555</v>
      </c>
      <c r="W209" s="1">
        <f>SUM(W8:W207)</f>
        <v>450</v>
      </c>
      <c r="X209" s="1">
        <f>SUM(X8:X207)</f>
        <v>4365.5</v>
      </c>
      <c r="Y209" s="1">
        <f>SUM(Y8:Y207)</f>
        <v>118920.5</v>
      </c>
      <c r="Z209" s="1">
        <f>SUM(Z8:Z207)</f>
        <v>482139.5</v>
      </c>
      <c r="AA209" s="1"/>
      <c r="AB209" s="1"/>
    </row>
    <row r="210" spans="4:28">
      <c r="D210" t="s">
        <v>304</v>
      </c>
      <c r="E210" s="1">
        <f>AVERAGE(E8:E207)</f>
        <v>19.78</v>
      </c>
      <c r="F210">
        <f t="shared" ref="F210:I210" si="67">AVERAGE(F8:F207)</f>
        <v>29.35</v>
      </c>
      <c r="G210" s="1">
        <f t="shared" si="67"/>
        <v>580.46500000000003</v>
      </c>
      <c r="H210" s="1">
        <f t="shared" si="67"/>
        <v>2.2799999999999998</v>
      </c>
      <c r="I210" s="1">
        <f t="shared" si="67"/>
        <v>22.164999999999999</v>
      </c>
      <c r="J210" s="1">
        <f>AVERAGE(J8:J207)</f>
        <v>602.63</v>
      </c>
      <c r="K210">
        <f>AVERAGE(K8:K207)</f>
        <v>29.21</v>
      </c>
      <c r="L210" s="1">
        <f>AVERAGE(L8:L207)</f>
        <v>577.38499999999999</v>
      </c>
      <c r="M210" s="1">
        <f>AVERAGE(M8:M207)</f>
        <v>2.33</v>
      </c>
      <c r="N210" s="1">
        <f>AVERAGE(N8:N207)</f>
        <v>22.852499999999999</v>
      </c>
      <c r="O210" s="1">
        <f>AVERAGE(O8:O207)</f>
        <v>600.23749999999995</v>
      </c>
      <c r="P210">
        <f>AVERAGE(P8:P207)</f>
        <v>29.824999999999999</v>
      </c>
      <c r="Q210" s="1">
        <f>AVERAGE(Q8:Q207)</f>
        <v>588.81500000000005</v>
      </c>
      <c r="R210" s="1">
        <f>AVERAGE(R8:R207)</f>
        <v>2.4849999999999999</v>
      </c>
      <c r="S210" s="1">
        <f>AVERAGE(S8:S207)</f>
        <v>24.412500000000001</v>
      </c>
      <c r="T210" s="1">
        <f>AVERAGE(T8:T207)</f>
        <v>613.22749999999996</v>
      </c>
      <c r="U210">
        <f>AVERAGE(U8:U207)</f>
        <v>29.045000000000002</v>
      </c>
      <c r="V210" s="1">
        <f>AVERAGE(V8:V207)</f>
        <v>572.77499999999998</v>
      </c>
      <c r="W210" s="1">
        <f>AVERAGE(W8:W207)</f>
        <v>2.25</v>
      </c>
      <c r="X210" s="1">
        <f>AVERAGE(X8:X207)</f>
        <v>21.827500000000001</v>
      </c>
      <c r="Y210" s="1">
        <f>AVERAGE(Y8:Y207)</f>
        <v>594.60249999999996</v>
      </c>
      <c r="Z210" s="1">
        <f>AVERAGE(Z8:Z207)</f>
        <v>2410.6975000000002</v>
      </c>
      <c r="AA210" s="1"/>
      <c r="AB210" s="1"/>
    </row>
    <row r="211" spans="4:28">
      <c r="D211" t="s">
        <v>301</v>
      </c>
      <c r="E211" s="1">
        <f>MIN(E8:E207)</f>
        <v>15</v>
      </c>
      <c r="F211">
        <f t="shared" ref="F211:I211" si="68">MIN(F8:F207)</f>
        <v>19</v>
      </c>
      <c r="G211" s="1">
        <f t="shared" si="68"/>
        <v>285</v>
      </c>
      <c r="H211" s="1">
        <f t="shared" si="68"/>
        <v>0</v>
      </c>
      <c r="I211" s="1">
        <f t="shared" si="68"/>
        <v>0</v>
      </c>
      <c r="J211" s="1">
        <f>MIN(J8:J207)</f>
        <v>285</v>
      </c>
      <c r="K211">
        <f>MIN(K8:K207)</f>
        <v>19</v>
      </c>
      <c r="L211" s="1">
        <f>MIN(L8:L207)</f>
        <v>285</v>
      </c>
      <c r="M211" s="1">
        <f>MIN(M8:M207)</f>
        <v>0</v>
      </c>
      <c r="N211" s="1">
        <f>MIN(N8:N207)</f>
        <v>0</v>
      </c>
      <c r="O211" s="1">
        <f>MIN(O8:O207)</f>
        <v>285</v>
      </c>
      <c r="P211">
        <f>MIN(P8:P207)</f>
        <v>19</v>
      </c>
      <c r="Q211" s="1">
        <f>MIN(Q8:Q207)</f>
        <v>285</v>
      </c>
      <c r="R211" s="1">
        <f>MIN(R8:R207)</f>
        <v>0</v>
      </c>
      <c r="S211" s="1">
        <f>MIN(S8:S207)</f>
        <v>0</v>
      </c>
      <c r="T211" s="1">
        <f>MIN(T8:T207)</f>
        <v>285</v>
      </c>
      <c r="U211">
        <f>MIN(U8:U207)</f>
        <v>19</v>
      </c>
      <c r="V211" s="1">
        <f>MIN(V8:V207)</f>
        <v>285</v>
      </c>
      <c r="W211" s="1">
        <f>MIN(W8:W207)</f>
        <v>0</v>
      </c>
      <c r="X211" s="1">
        <f>MIN(X8:X207)</f>
        <v>0</v>
      </c>
      <c r="Y211" s="1">
        <f>MIN(Y8:Y207)</f>
        <v>285</v>
      </c>
      <c r="Z211" s="1">
        <f>MIN(Z8:Z207)</f>
        <v>1447.5</v>
      </c>
      <c r="AA211" s="1"/>
      <c r="AB211" s="1"/>
    </row>
    <row r="212" spans="4:28">
      <c r="D212" t="s">
        <v>302</v>
      </c>
      <c r="E212" s="1">
        <f>MAX(E8:E207)</f>
        <v>26</v>
      </c>
      <c r="F212">
        <f t="shared" ref="F212:I212" si="69">MAX(F8:F207)</f>
        <v>40</v>
      </c>
      <c r="G212" s="1">
        <f t="shared" si="69"/>
        <v>975</v>
      </c>
      <c r="H212" s="1">
        <f t="shared" si="69"/>
        <v>10</v>
      </c>
      <c r="I212" s="1">
        <f t="shared" si="69"/>
        <v>115</v>
      </c>
      <c r="J212" s="1">
        <f>MAX(J8:J207)</f>
        <v>1087.5</v>
      </c>
      <c r="K212">
        <f>MAX(K8:K207)</f>
        <v>40</v>
      </c>
      <c r="L212" s="1">
        <f>MAX(L8:L207)</f>
        <v>1000</v>
      </c>
      <c r="M212" s="1">
        <f>MAX(M8:M207)</f>
        <v>10</v>
      </c>
      <c r="N212" s="1">
        <f>MAX(N8:N207)</f>
        <v>125</v>
      </c>
      <c r="O212" s="1">
        <f>MAX(O8:O207)</f>
        <v>1125</v>
      </c>
      <c r="P212">
        <f>MAX(P8:P207)</f>
        <v>40</v>
      </c>
      <c r="Q212" s="1">
        <f>MAX(Q8:Q207)</f>
        <v>988</v>
      </c>
      <c r="R212" s="1">
        <f>MAX(R8:R207)</f>
        <v>10</v>
      </c>
      <c r="S212" s="1">
        <f>MAX(S8:S207)</f>
        <v>110</v>
      </c>
      <c r="T212" s="1">
        <f>MAX(T8:T207)</f>
        <v>1092</v>
      </c>
      <c r="U212">
        <f>MAX(U8:U207)</f>
        <v>40</v>
      </c>
      <c r="V212" s="1">
        <f>MAX(V8:V207)</f>
        <v>1014</v>
      </c>
      <c r="W212" s="1">
        <f>MAX(W8:W207)</f>
        <v>10</v>
      </c>
      <c r="X212" s="1">
        <f>MAX(X8:X207)</f>
        <v>117</v>
      </c>
      <c r="Y212" s="1">
        <f>MAX(Y8:Y207)</f>
        <v>1131</v>
      </c>
      <c r="Z212" s="1">
        <f>MAX(Z8:Z207)</f>
        <v>3662.5</v>
      </c>
      <c r="AA212" s="1"/>
      <c r="AB212" s="1"/>
    </row>
  </sheetData>
  <sortState xmlns:xlrd2="http://schemas.microsoft.com/office/spreadsheetml/2017/richdata2" ref="A7:Z207">
    <sortCondition descending="1" ref="Z7:Z207"/>
  </sortState>
  <conditionalFormatting sqref="AB8:AB207">
    <cfRule type="top10" dxfId="6" priority="1" bottom="1" rank="10"/>
    <cfRule type="top10" dxfId="5" priority="2" rank="10"/>
    <cfRule type="cellIs" dxfId="4" priority="7" operator="equal">
      <formula>MAX($Z$8:$Z$207)</formula>
    </cfRule>
  </conditionalFormatting>
  <conditionalFormatting sqref="J8:J207">
    <cfRule type="aboveAverage" dxfId="3" priority="6"/>
  </conditionalFormatting>
  <conditionalFormatting sqref="O8:O207">
    <cfRule type="aboveAverage" dxfId="2" priority="5"/>
  </conditionalFormatting>
  <conditionalFormatting sqref="T8:T207">
    <cfRule type="aboveAverage" dxfId="1" priority="4"/>
  </conditionalFormatting>
  <conditionalFormatting sqref="Y8:Y207">
    <cfRule type="aboveAverage" dxfId="0" priority="3"/>
  </conditionalFormatting>
  <dataValidations count="1">
    <dataValidation type="list" allowBlank="1" showInputMessage="1" showErrorMessage="1" sqref="AD21" xr:uid="{00000000-0002-0000-0000-000000000000}">
      <formula1>$A$8:$A$207</formula1>
    </dataValidation>
  </dataValidation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random_names_fossbytes (2)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zehidaidowu017</dc:creator>
  <cp:lastModifiedBy>idowuzehida@gmail.com</cp:lastModifiedBy>
  <dcterms:created xsi:type="dcterms:W3CDTF">2023-01-28T00:38:33Z</dcterms:created>
  <dcterms:modified xsi:type="dcterms:W3CDTF">2023-02-01T12:34:14Z</dcterms:modified>
</cp:coreProperties>
</file>