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 PC\Documents\Bluesquare\modele_microplan\"/>
    </mc:Choice>
  </mc:AlternateContent>
  <xr:revisionPtr revIDLastSave="0" documentId="8_{FC70E092-8086-2043-BC57-9B9E59C38669}" xr6:coauthVersionLast="47" xr6:coauthVersionMax="47" xr10:uidLastSave="{00000000-0000-0000-0000-000000000000}"/>
  <bookViews>
    <workbookView xWindow="-108" yWindow="-108" windowWidth="23256" windowHeight="12456" tabRatio="822" firstSheet="19" activeTab="22" xr2:uid="{00000000-000D-0000-FFFF-FFFF00000000}"/>
  </bookViews>
  <sheets>
    <sheet name="Data" sheetId="24" r:id="rId1"/>
    <sheet name="0_Couverture" sheetId="1" r:id="rId2"/>
    <sheet name="1_Liste fosa" sheetId="2" r:id="rId3"/>
    <sheet name="2a_Liste localites (toutes)" sheetId="3" r:id="rId4"/>
    <sheet name="2b_Localites zero dose" sheetId="4" r:id="rId5"/>
    <sheet name="2c_Localites pop mobile" sheetId="5" r:id="rId6"/>
    <sheet name="2d_Localites transfrontalieres" sheetId="6" r:id="rId7"/>
    <sheet name="2e_Localites peupmes autochtone" sheetId="7" r:id="rId8"/>
    <sheet name="3_Analyse problemes" sheetId="8" r:id="rId9"/>
    <sheet name="4_Acteurs communication" sheetId="9" r:id="rId10"/>
    <sheet name="5a. Itineraire mobsoc" sheetId="10" r:id="rId11"/>
    <sheet name="5a. Itineraire mobsoc (2)" sheetId="25" r:id="rId12"/>
    <sheet name="5b. Itineraire equipe" sheetId="11" r:id="rId13"/>
    <sheet name="5b. Itineraire equipe (2)" sheetId="26" r:id="rId14"/>
    <sheet name="5c. Carte" sheetId="12" r:id="rId15"/>
    <sheet name="6. Ressources humaines" sheetId="13" r:id="rId16"/>
    <sheet name="6. Ressources humaines_disponib" sheetId="27" r:id="rId17"/>
    <sheet name="7a.Chaine de Froid " sheetId="14" r:id="rId18"/>
    <sheet name="7b.Transport" sheetId="15" r:id="rId19"/>
    <sheet name="8. Vaccin et Intrants" sheetId="16" r:id="rId20"/>
    <sheet name="9. Gestion de dechets " sheetId="17" r:id="rId21"/>
    <sheet name="10_Synthese " sheetId="18" r:id="rId22"/>
    <sheet name="11. Budget" sheetId="19" r:id="rId23"/>
    <sheet name="12a_Plan_Equipe_Vacci" sheetId="20" r:id="rId24"/>
    <sheet name="12b_Plan_Equipe_Mob" sheetId="21" r:id="rId25"/>
    <sheet name="13_Annuaire" sheetId="22" r:id="rId26"/>
    <sheet name="Normes" sheetId="23" r:id="rId27"/>
  </sheets>
  <definedNames>
    <definedName name="_Toc74398225" localSheetId="1">'0_Couverture'!$B$1</definedName>
    <definedName name="_Toc74398226" localSheetId="1">'0_Couverture'!$B$3</definedName>
    <definedName name="_Toc74398227" localSheetId="1">'0_Couverture'!$B$5</definedName>
    <definedName name="Dechet">Data!$H$2:$H$5</definedName>
    <definedName name="localite">'2a_Liste localites (toutes)'!$B$5:$B$64</definedName>
    <definedName name="mobsoc">Data!$A$2:$A$61</definedName>
    <definedName name="strategies">Data!$F$2:$F$5</definedName>
    <definedName name="vaccinateur">Data!$C$2:$C$41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7" l="1"/>
  <c r="B7" i="15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6" i="10"/>
  <c r="C7" i="10"/>
  <c r="D7" i="10"/>
  <c r="C8" i="10"/>
  <c r="C9" i="10"/>
  <c r="C10" i="10"/>
  <c r="C11" i="10"/>
  <c r="D11" i="10"/>
  <c r="C12" i="10"/>
  <c r="C13" i="10"/>
  <c r="C14" i="10"/>
  <c r="C15" i="10"/>
  <c r="D15" i="10"/>
  <c r="C16" i="10"/>
  <c r="C17" i="10"/>
  <c r="C18" i="10"/>
  <c r="C19" i="10"/>
  <c r="D19" i="10"/>
  <c r="C20" i="10"/>
  <c r="C21" i="10"/>
  <c r="C22" i="10"/>
  <c r="C23" i="10"/>
  <c r="D23" i="10"/>
  <c r="C24" i="10"/>
  <c r="C25" i="10"/>
  <c r="C26" i="10"/>
  <c r="C27" i="10"/>
  <c r="D27" i="10"/>
  <c r="C28" i="10"/>
  <c r="C29" i="10"/>
  <c r="C30" i="10"/>
  <c r="C31" i="10"/>
  <c r="D31" i="10"/>
  <c r="C32" i="10"/>
  <c r="C33" i="10"/>
  <c r="C34" i="10"/>
  <c r="C35" i="10"/>
  <c r="D35" i="10"/>
  <c r="C36" i="10"/>
  <c r="C37" i="10"/>
  <c r="C38" i="10"/>
  <c r="C39" i="10"/>
  <c r="D39" i="10"/>
  <c r="C40" i="10"/>
  <c r="C41" i="10"/>
  <c r="C42" i="10"/>
  <c r="C43" i="10"/>
  <c r="D43" i="10"/>
  <c r="C44" i="10"/>
  <c r="C45" i="10"/>
  <c r="C46" i="10"/>
  <c r="C47" i="10"/>
  <c r="D47" i="10"/>
  <c r="C48" i="10"/>
  <c r="C49" i="10"/>
  <c r="C50" i="10"/>
  <c r="C51" i="10"/>
  <c r="D51" i="10"/>
  <c r="C52" i="10"/>
  <c r="C53" i="10"/>
  <c r="C54" i="10"/>
  <c r="C55" i="10"/>
  <c r="D55" i="10"/>
  <c r="C56" i="10"/>
  <c r="C57" i="10"/>
  <c r="C58" i="10"/>
  <c r="C59" i="10"/>
  <c r="D59" i="10"/>
  <c r="C60" i="10"/>
  <c r="C61" i="10"/>
  <c r="D61" i="10"/>
  <c r="C62" i="10"/>
  <c r="C63" i="10"/>
  <c r="D63" i="10"/>
  <c r="C64" i="10"/>
  <c r="C65" i="10"/>
  <c r="D65" i="10"/>
  <c r="D64" i="10"/>
  <c r="D62" i="10"/>
  <c r="D60" i="10"/>
  <c r="D58" i="10"/>
  <c r="D57" i="10"/>
  <c r="D56" i="10"/>
  <c r="D54" i="10"/>
  <c r="D53" i="10"/>
  <c r="D52" i="10"/>
  <c r="D50" i="10"/>
  <c r="D49" i="10"/>
  <c r="D48" i="10"/>
  <c r="D46" i="10"/>
  <c r="D45" i="10"/>
  <c r="D44" i="10"/>
  <c r="D42" i="10"/>
  <c r="D41" i="10"/>
  <c r="D40" i="10"/>
  <c r="D38" i="10"/>
  <c r="D37" i="10"/>
  <c r="D36" i="10"/>
  <c r="D34" i="10"/>
  <c r="D33" i="10"/>
  <c r="D32" i="10"/>
  <c r="D30" i="10"/>
  <c r="D29" i="10"/>
  <c r="D28" i="10"/>
  <c r="D26" i="10"/>
  <c r="D25" i="10"/>
  <c r="D24" i="10"/>
  <c r="D22" i="10"/>
  <c r="D21" i="10"/>
  <c r="D20" i="10"/>
  <c r="D18" i="10"/>
  <c r="D17" i="10"/>
  <c r="D16" i="10"/>
  <c r="D14" i="10"/>
  <c r="D13" i="10"/>
  <c r="D12" i="10"/>
  <c r="D10" i="10"/>
  <c r="D9" i="10"/>
  <c r="D8" i="10"/>
  <c r="D6" i="10"/>
  <c r="J38" i="3"/>
  <c r="I38" i="3"/>
  <c r="K38" i="3"/>
  <c r="L38" i="3"/>
  <c r="M38" i="3"/>
  <c r="J39" i="3"/>
  <c r="I39" i="3"/>
  <c r="K39" i="3"/>
  <c r="L39" i="3"/>
  <c r="M39" i="3"/>
  <c r="J40" i="3"/>
  <c r="I40" i="3"/>
  <c r="K40" i="3"/>
  <c r="L40" i="3"/>
  <c r="M40" i="3"/>
  <c r="J41" i="3"/>
  <c r="I41" i="3"/>
  <c r="K41" i="3"/>
  <c r="L41" i="3"/>
  <c r="M41" i="3"/>
  <c r="J42" i="3"/>
  <c r="I42" i="3"/>
  <c r="K42" i="3"/>
  <c r="L42" i="3"/>
  <c r="M42" i="3"/>
  <c r="I43" i="3"/>
  <c r="J43" i="3"/>
  <c r="K43" i="3"/>
  <c r="L43" i="3"/>
  <c r="M43" i="3"/>
  <c r="J44" i="3"/>
  <c r="I44" i="3"/>
  <c r="K44" i="3"/>
  <c r="L44" i="3"/>
  <c r="M44" i="3"/>
  <c r="J45" i="3"/>
  <c r="I45" i="3"/>
  <c r="K45" i="3"/>
  <c r="L45" i="3"/>
  <c r="M45" i="3"/>
  <c r="I46" i="3"/>
  <c r="J46" i="3"/>
  <c r="K46" i="3"/>
  <c r="L46" i="3"/>
  <c r="M46" i="3"/>
  <c r="J47" i="3"/>
  <c r="I47" i="3"/>
  <c r="K47" i="3"/>
  <c r="L47" i="3"/>
  <c r="M47" i="3"/>
  <c r="J48" i="3"/>
  <c r="I48" i="3"/>
  <c r="K48" i="3"/>
  <c r="L48" i="3"/>
  <c r="M48" i="3"/>
  <c r="J49" i="3"/>
  <c r="I49" i="3"/>
  <c r="K49" i="3"/>
  <c r="L49" i="3"/>
  <c r="M49" i="3"/>
  <c r="J50" i="3"/>
  <c r="I50" i="3"/>
  <c r="K50" i="3"/>
  <c r="L50" i="3"/>
  <c r="M50" i="3"/>
  <c r="I51" i="3"/>
  <c r="J51" i="3"/>
  <c r="K51" i="3"/>
  <c r="L51" i="3"/>
  <c r="M51" i="3"/>
  <c r="J52" i="3"/>
  <c r="I52" i="3"/>
  <c r="K52" i="3"/>
  <c r="L52" i="3"/>
  <c r="M52" i="3"/>
  <c r="J53" i="3"/>
  <c r="I53" i="3"/>
  <c r="K53" i="3"/>
  <c r="L53" i="3"/>
  <c r="M53" i="3"/>
  <c r="I54" i="3"/>
  <c r="J54" i="3"/>
  <c r="K54" i="3"/>
  <c r="L54" i="3"/>
  <c r="M54" i="3"/>
  <c r="J55" i="3"/>
  <c r="I55" i="3"/>
  <c r="K55" i="3"/>
  <c r="L55" i="3"/>
  <c r="M55" i="3"/>
  <c r="J56" i="3"/>
  <c r="I56" i="3"/>
  <c r="K56" i="3"/>
  <c r="L56" i="3"/>
  <c r="M56" i="3"/>
  <c r="J57" i="3"/>
  <c r="I57" i="3"/>
  <c r="K57" i="3"/>
  <c r="L57" i="3"/>
  <c r="M57" i="3"/>
  <c r="J58" i="3"/>
  <c r="I58" i="3"/>
  <c r="K58" i="3"/>
  <c r="L58" i="3"/>
  <c r="M58" i="3"/>
  <c r="I59" i="3"/>
  <c r="J59" i="3"/>
  <c r="K59" i="3"/>
  <c r="L59" i="3"/>
  <c r="M59" i="3"/>
  <c r="J60" i="3"/>
  <c r="I60" i="3"/>
  <c r="K60" i="3"/>
  <c r="L60" i="3"/>
  <c r="M60" i="3"/>
  <c r="J61" i="3"/>
  <c r="I61" i="3"/>
  <c r="K61" i="3"/>
  <c r="L61" i="3"/>
  <c r="M61" i="3"/>
  <c r="I62" i="3"/>
  <c r="J62" i="3"/>
  <c r="K62" i="3"/>
  <c r="L62" i="3"/>
  <c r="M62" i="3"/>
  <c r="J63" i="3"/>
  <c r="I63" i="3"/>
  <c r="K63" i="3"/>
  <c r="L63" i="3"/>
  <c r="M63" i="3"/>
  <c r="J64" i="3"/>
  <c r="I64" i="3"/>
  <c r="K64" i="3"/>
  <c r="L64" i="3"/>
  <c r="M64" i="3"/>
  <c r="E22" i="18"/>
  <c r="E21" i="18"/>
  <c r="E20" i="18"/>
  <c r="E7" i="18"/>
  <c r="B28" i="18"/>
  <c r="B27" i="18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B26" i="18"/>
  <c r="H65" i="3"/>
  <c r="A5" i="17"/>
  <c r="B15" i="18"/>
  <c r="B10" i="18"/>
  <c r="B11" i="18"/>
  <c r="B12" i="18"/>
  <c r="B8" i="18"/>
  <c r="B7" i="18"/>
  <c r="B6" i="18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N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" i="16"/>
  <c r="R4" i="16"/>
  <c r="C7" i="15"/>
  <c r="D7" i="15"/>
  <c r="E7" i="15"/>
  <c r="F7" i="15"/>
  <c r="M25" i="14"/>
  <c r="N25" i="14"/>
  <c r="O25" i="14"/>
  <c r="P25" i="14"/>
  <c r="Q25" i="14"/>
  <c r="M26" i="14"/>
  <c r="N26" i="14"/>
  <c r="O26" i="14"/>
  <c r="P26" i="14"/>
  <c r="Q26" i="14"/>
  <c r="M27" i="14"/>
  <c r="N27" i="14"/>
  <c r="O27" i="14"/>
  <c r="P27" i="14"/>
  <c r="Q27" i="14"/>
  <c r="M28" i="14"/>
  <c r="N28" i="14"/>
  <c r="O28" i="14"/>
  <c r="P28" i="14"/>
  <c r="Q28" i="14"/>
  <c r="M29" i="14"/>
  <c r="N29" i="14"/>
  <c r="O29" i="14"/>
  <c r="P29" i="14"/>
  <c r="Q29" i="14"/>
  <c r="M30" i="14"/>
  <c r="N30" i="14"/>
  <c r="O30" i="14"/>
  <c r="P30" i="14"/>
  <c r="Q30" i="14"/>
  <c r="M31" i="14"/>
  <c r="N31" i="14"/>
  <c r="O31" i="14"/>
  <c r="P31" i="14"/>
  <c r="Q31" i="14"/>
  <c r="M32" i="14"/>
  <c r="N32" i="14"/>
  <c r="O32" i="14"/>
  <c r="P32" i="14"/>
  <c r="Q32" i="14"/>
  <c r="M33" i="14"/>
  <c r="N33" i="14"/>
  <c r="O33" i="14"/>
  <c r="P33" i="14"/>
  <c r="Q33" i="14"/>
  <c r="M34" i="14"/>
  <c r="N34" i="14"/>
  <c r="O34" i="14"/>
  <c r="P34" i="14"/>
  <c r="Q34" i="14"/>
  <c r="M35" i="14"/>
  <c r="N35" i="14"/>
  <c r="O35" i="14"/>
  <c r="P35" i="14"/>
  <c r="Q35" i="14"/>
  <c r="M36" i="14"/>
  <c r="N36" i="14"/>
  <c r="O36" i="14"/>
  <c r="P36" i="14"/>
  <c r="Q36" i="14"/>
  <c r="M37" i="14"/>
  <c r="N37" i="14"/>
  <c r="O37" i="14"/>
  <c r="P37" i="14"/>
  <c r="Q37" i="14"/>
  <c r="M38" i="14"/>
  <c r="N38" i="14"/>
  <c r="O38" i="14"/>
  <c r="P38" i="14"/>
  <c r="Q38" i="14"/>
  <c r="M39" i="14"/>
  <c r="N39" i="14"/>
  <c r="O39" i="14"/>
  <c r="P39" i="14"/>
  <c r="Q39" i="14"/>
  <c r="M40" i="14"/>
  <c r="N40" i="14"/>
  <c r="O40" i="14"/>
  <c r="P40" i="14"/>
  <c r="Q40" i="14"/>
  <c r="M41" i="14"/>
  <c r="N41" i="14"/>
  <c r="O41" i="14"/>
  <c r="P41" i="14"/>
  <c r="Q41" i="14"/>
  <c r="M42" i="14"/>
  <c r="N42" i="14"/>
  <c r="O42" i="14"/>
  <c r="P42" i="14"/>
  <c r="Q42" i="14"/>
  <c r="M43" i="14"/>
  <c r="N43" i="14"/>
  <c r="O43" i="14"/>
  <c r="P43" i="14"/>
  <c r="Q43" i="14"/>
  <c r="M44" i="14"/>
  <c r="N44" i="14"/>
  <c r="O44" i="14"/>
  <c r="P44" i="14"/>
  <c r="Q44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M6" i="14"/>
  <c r="N6" i="14"/>
  <c r="O6" i="14"/>
  <c r="P6" i="14"/>
  <c r="Q6" i="14"/>
  <c r="M7" i="14"/>
  <c r="N7" i="14"/>
  <c r="O7" i="14"/>
  <c r="P7" i="14"/>
  <c r="Q7" i="14"/>
  <c r="M8" i="14"/>
  <c r="N8" i="14"/>
  <c r="O8" i="14"/>
  <c r="P8" i="14"/>
  <c r="Q8" i="14"/>
  <c r="M9" i="14"/>
  <c r="N9" i="14"/>
  <c r="O9" i="14"/>
  <c r="P9" i="14"/>
  <c r="Q9" i="14"/>
  <c r="M10" i="14"/>
  <c r="N10" i="14"/>
  <c r="O10" i="14"/>
  <c r="P10" i="14"/>
  <c r="Q10" i="14"/>
  <c r="M11" i="14"/>
  <c r="N11" i="14"/>
  <c r="O11" i="14"/>
  <c r="P11" i="14"/>
  <c r="Q11" i="14"/>
  <c r="M12" i="14"/>
  <c r="N12" i="14"/>
  <c r="O12" i="14"/>
  <c r="P12" i="14"/>
  <c r="Q12" i="14"/>
  <c r="M13" i="14"/>
  <c r="N13" i="14"/>
  <c r="O13" i="14"/>
  <c r="P13" i="14"/>
  <c r="Q13" i="14"/>
  <c r="M14" i="14"/>
  <c r="N14" i="14"/>
  <c r="O14" i="14"/>
  <c r="P14" i="14"/>
  <c r="Q14" i="14"/>
  <c r="M15" i="14"/>
  <c r="N15" i="14"/>
  <c r="O15" i="14"/>
  <c r="P15" i="14"/>
  <c r="Q15" i="14"/>
  <c r="M16" i="14"/>
  <c r="N16" i="14"/>
  <c r="O16" i="14"/>
  <c r="P16" i="14"/>
  <c r="Q16" i="14"/>
  <c r="M17" i="14"/>
  <c r="N17" i="14"/>
  <c r="O17" i="14"/>
  <c r="P17" i="14"/>
  <c r="Q17" i="14"/>
  <c r="M18" i="14"/>
  <c r="N18" i="14"/>
  <c r="O18" i="14"/>
  <c r="P18" i="14"/>
  <c r="Q18" i="14"/>
  <c r="M19" i="14"/>
  <c r="N19" i="14"/>
  <c r="O19" i="14"/>
  <c r="P19" i="14"/>
  <c r="Q19" i="14"/>
  <c r="M20" i="14"/>
  <c r="N20" i="14"/>
  <c r="O20" i="14"/>
  <c r="P20" i="14"/>
  <c r="Q20" i="14"/>
  <c r="M21" i="14"/>
  <c r="N21" i="14"/>
  <c r="O21" i="14"/>
  <c r="P21" i="14"/>
  <c r="Q21" i="14"/>
  <c r="M22" i="14"/>
  <c r="N22" i="14"/>
  <c r="O22" i="14"/>
  <c r="P22" i="14"/>
  <c r="Q22" i="14"/>
  <c r="M23" i="14"/>
  <c r="N23" i="14"/>
  <c r="O23" i="14"/>
  <c r="P23" i="14"/>
  <c r="Q23" i="14"/>
  <c r="M24" i="14"/>
  <c r="N24" i="14"/>
  <c r="O24" i="14"/>
  <c r="P24" i="14"/>
  <c r="Q24" i="14"/>
  <c r="N5" i="14"/>
  <c r="O5" i="14"/>
  <c r="P5" i="14"/>
  <c r="Q5" i="14"/>
  <c r="M5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6" i="14"/>
  <c r="B5" i="14"/>
  <c r="N7" i="26"/>
  <c r="E5" i="16"/>
  <c r="N8" i="26"/>
  <c r="E6" i="16"/>
  <c r="N9" i="26"/>
  <c r="E7" i="16"/>
  <c r="N10" i="26"/>
  <c r="E8" i="16"/>
  <c r="N11" i="26"/>
  <c r="E9" i="16"/>
  <c r="N12" i="26"/>
  <c r="E10" i="16"/>
  <c r="N13" i="26"/>
  <c r="E11" i="16"/>
  <c r="N14" i="26"/>
  <c r="E12" i="16"/>
  <c r="N15" i="26"/>
  <c r="E13" i="16"/>
  <c r="N16" i="26"/>
  <c r="E14" i="16"/>
  <c r="N17" i="26"/>
  <c r="E15" i="16"/>
  <c r="N18" i="26"/>
  <c r="E16" i="16"/>
  <c r="N19" i="26"/>
  <c r="E17" i="16"/>
  <c r="N20" i="26"/>
  <c r="E18" i="16"/>
  <c r="N21" i="26"/>
  <c r="E19" i="16"/>
  <c r="N22" i="26"/>
  <c r="E20" i="16"/>
  <c r="N23" i="26"/>
  <c r="E21" i="16"/>
  <c r="N24" i="26"/>
  <c r="E22" i="16"/>
  <c r="N25" i="26"/>
  <c r="E23" i="16"/>
  <c r="N26" i="26"/>
  <c r="E24" i="16"/>
  <c r="N27" i="26"/>
  <c r="E25" i="16"/>
  <c r="N28" i="26"/>
  <c r="E26" i="16"/>
  <c r="N29" i="26"/>
  <c r="E27" i="16"/>
  <c r="N30" i="26"/>
  <c r="E28" i="16"/>
  <c r="N31" i="26"/>
  <c r="E29" i="16"/>
  <c r="N32" i="26"/>
  <c r="E30" i="16"/>
  <c r="N33" i="26"/>
  <c r="E31" i="16"/>
  <c r="N34" i="26"/>
  <c r="E32" i="16"/>
  <c r="N35" i="26"/>
  <c r="E33" i="16"/>
  <c r="N36" i="26"/>
  <c r="E34" i="16"/>
  <c r="N37" i="26"/>
  <c r="E35" i="16"/>
  <c r="N38" i="26"/>
  <c r="E36" i="16"/>
  <c r="N39" i="26"/>
  <c r="E37" i="16"/>
  <c r="N40" i="26"/>
  <c r="E38" i="16"/>
  <c r="N41" i="26"/>
  <c r="E39" i="16"/>
  <c r="N42" i="26"/>
  <c r="E40" i="16"/>
  <c r="N43" i="26"/>
  <c r="E41" i="16"/>
  <c r="N44" i="26"/>
  <c r="E42" i="16"/>
  <c r="N45" i="26"/>
  <c r="E43" i="1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6" i="26"/>
  <c r="N6" i="26"/>
  <c r="E4" i="16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5" i="3"/>
  <c r="J5" i="3"/>
  <c r="Q4" i="16"/>
  <c r="Q44" i="16"/>
  <c r="D5" i="17"/>
  <c r="E14" i="18"/>
  <c r="E6" i="18"/>
  <c r="B16" i="18"/>
  <c r="R44" i="16"/>
  <c r="B31" i="18"/>
  <c r="M65" i="3"/>
  <c r="B5" i="17"/>
  <c r="E16" i="18"/>
  <c r="E17" i="18"/>
  <c r="E11" i="18"/>
  <c r="E9" i="18"/>
  <c r="E12" i="18"/>
  <c r="E8" i="18"/>
  <c r="E15" i="18"/>
  <c r="P30" i="16"/>
  <c r="M30" i="16"/>
  <c r="F30" i="16"/>
  <c r="J30" i="16"/>
  <c r="D30" i="16"/>
  <c r="P6" i="16"/>
  <c r="M6" i="16"/>
  <c r="F6" i="16"/>
  <c r="J6" i="16"/>
  <c r="D6" i="16"/>
  <c r="P37" i="16"/>
  <c r="M37" i="16"/>
  <c r="F37" i="16"/>
  <c r="J37" i="16"/>
  <c r="D37" i="16"/>
  <c r="P29" i="16"/>
  <c r="M29" i="16"/>
  <c r="F29" i="16"/>
  <c r="J29" i="16"/>
  <c r="D29" i="16"/>
  <c r="C29" i="16"/>
  <c r="G29" i="16"/>
  <c r="P21" i="16"/>
  <c r="M21" i="16"/>
  <c r="F21" i="16"/>
  <c r="J21" i="16"/>
  <c r="D21" i="16"/>
  <c r="C21" i="16"/>
  <c r="G21" i="16"/>
  <c r="P13" i="16"/>
  <c r="M13" i="16"/>
  <c r="F13" i="16"/>
  <c r="J13" i="16"/>
  <c r="D13" i="16"/>
  <c r="P5" i="16"/>
  <c r="M5" i="16"/>
  <c r="F5" i="16"/>
  <c r="J5" i="16"/>
  <c r="D5" i="16"/>
  <c r="C5" i="16"/>
  <c r="G5" i="16"/>
  <c r="P4" i="16"/>
  <c r="M4" i="16"/>
  <c r="F4" i="16"/>
  <c r="J4" i="16"/>
  <c r="D4" i="16"/>
  <c r="C4" i="16"/>
  <c r="P36" i="16"/>
  <c r="M36" i="16"/>
  <c r="F36" i="16"/>
  <c r="J36" i="16"/>
  <c r="D36" i="16"/>
  <c r="C36" i="16"/>
  <c r="G36" i="16"/>
  <c r="P28" i="16"/>
  <c r="M28" i="16"/>
  <c r="F28" i="16"/>
  <c r="J28" i="16"/>
  <c r="D28" i="16"/>
  <c r="C28" i="16"/>
  <c r="G28" i="16"/>
  <c r="P20" i="16"/>
  <c r="M20" i="16"/>
  <c r="F20" i="16"/>
  <c r="J20" i="16"/>
  <c r="D20" i="16"/>
  <c r="C20" i="16"/>
  <c r="G20" i="16"/>
  <c r="P12" i="16"/>
  <c r="M12" i="16"/>
  <c r="F12" i="16"/>
  <c r="J12" i="16"/>
  <c r="D12" i="16"/>
  <c r="C12" i="16"/>
  <c r="G12" i="16"/>
  <c r="P43" i="16"/>
  <c r="M43" i="16"/>
  <c r="F43" i="16"/>
  <c r="J43" i="16"/>
  <c r="D43" i="16"/>
  <c r="P35" i="16"/>
  <c r="M35" i="16"/>
  <c r="F35" i="16"/>
  <c r="J35" i="16"/>
  <c r="D35" i="16"/>
  <c r="P27" i="16"/>
  <c r="M27" i="16"/>
  <c r="F27" i="16"/>
  <c r="J27" i="16"/>
  <c r="D27" i="16"/>
  <c r="P19" i="16"/>
  <c r="M19" i="16"/>
  <c r="F19" i="16"/>
  <c r="J19" i="16"/>
  <c r="D19" i="16"/>
  <c r="C19" i="16"/>
  <c r="G19" i="16"/>
  <c r="P11" i="16"/>
  <c r="M11" i="16"/>
  <c r="F11" i="16"/>
  <c r="J11" i="16"/>
  <c r="D11" i="16"/>
  <c r="C11" i="16"/>
  <c r="G11" i="16"/>
  <c r="P22" i="16"/>
  <c r="M22" i="16"/>
  <c r="F22" i="16"/>
  <c r="J22" i="16"/>
  <c r="D22" i="16"/>
  <c r="C22" i="16"/>
  <c r="G22" i="16"/>
  <c r="P34" i="16"/>
  <c r="M34" i="16"/>
  <c r="F34" i="16"/>
  <c r="J34" i="16"/>
  <c r="D34" i="16"/>
  <c r="F41" i="16"/>
  <c r="J41" i="16"/>
  <c r="D41" i="16"/>
  <c r="C41" i="16"/>
  <c r="G41" i="16"/>
  <c r="P41" i="16"/>
  <c r="M41" i="16"/>
  <c r="F8" i="16"/>
  <c r="J8" i="16"/>
  <c r="D8" i="16"/>
  <c r="P8" i="16"/>
  <c r="M8" i="16"/>
  <c r="P38" i="16"/>
  <c r="M38" i="16"/>
  <c r="F38" i="16"/>
  <c r="J38" i="16"/>
  <c r="D38" i="16"/>
  <c r="P14" i="16"/>
  <c r="M14" i="16"/>
  <c r="F14" i="16"/>
  <c r="J14" i="16"/>
  <c r="D14" i="16"/>
  <c r="P42" i="16"/>
  <c r="M42" i="16"/>
  <c r="F42" i="16"/>
  <c r="J42" i="16"/>
  <c r="D42" i="16"/>
  <c r="P26" i="16"/>
  <c r="M26" i="16"/>
  <c r="F26" i="16"/>
  <c r="J26" i="16"/>
  <c r="D26" i="16"/>
  <c r="C26" i="16"/>
  <c r="G26" i="16"/>
  <c r="P18" i="16"/>
  <c r="M18" i="16"/>
  <c r="F18" i="16"/>
  <c r="J18" i="16"/>
  <c r="D18" i="16"/>
  <c r="C18" i="16"/>
  <c r="G18" i="16"/>
  <c r="P10" i="16"/>
  <c r="M10" i="16"/>
  <c r="F10" i="16"/>
  <c r="J10" i="16"/>
  <c r="D10" i="16"/>
  <c r="F33" i="16"/>
  <c r="J33" i="16"/>
  <c r="D33" i="16"/>
  <c r="C33" i="16"/>
  <c r="G33" i="16"/>
  <c r="P33" i="16"/>
  <c r="M33" i="16"/>
  <c r="F25" i="16"/>
  <c r="J25" i="16"/>
  <c r="D25" i="16"/>
  <c r="P25" i="16"/>
  <c r="M25" i="16"/>
  <c r="F17" i="16"/>
  <c r="J17" i="16"/>
  <c r="D17" i="16"/>
  <c r="C17" i="16"/>
  <c r="G17" i="16"/>
  <c r="P17" i="16"/>
  <c r="M17" i="16"/>
  <c r="F9" i="16"/>
  <c r="J9" i="16"/>
  <c r="D9" i="16"/>
  <c r="C9" i="16"/>
  <c r="G9" i="16"/>
  <c r="P9" i="16"/>
  <c r="M9" i="16"/>
  <c r="F40" i="16"/>
  <c r="J40" i="16"/>
  <c r="D40" i="16"/>
  <c r="P40" i="16"/>
  <c r="M40" i="16"/>
  <c r="F32" i="16"/>
  <c r="J32" i="16"/>
  <c r="D32" i="16"/>
  <c r="P32" i="16"/>
  <c r="M32" i="16"/>
  <c r="F24" i="16"/>
  <c r="J24" i="16"/>
  <c r="D24" i="16"/>
  <c r="P24" i="16"/>
  <c r="M24" i="16"/>
  <c r="F16" i="16"/>
  <c r="J16" i="16"/>
  <c r="D16" i="16"/>
  <c r="C16" i="16"/>
  <c r="G16" i="16"/>
  <c r="P16" i="16"/>
  <c r="M16" i="16"/>
  <c r="D39" i="16"/>
  <c r="C39" i="16"/>
  <c r="G39" i="16"/>
  <c r="P39" i="16"/>
  <c r="M39" i="16"/>
  <c r="F39" i="16"/>
  <c r="J39" i="16"/>
  <c r="D31" i="16"/>
  <c r="P31" i="16"/>
  <c r="M31" i="16"/>
  <c r="F31" i="16"/>
  <c r="J31" i="16"/>
  <c r="C31" i="16"/>
  <c r="G31" i="16"/>
  <c r="D23" i="16"/>
  <c r="C23" i="16"/>
  <c r="G23" i="16"/>
  <c r="P23" i="16"/>
  <c r="M23" i="16"/>
  <c r="F23" i="16"/>
  <c r="J23" i="16"/>
  <c r="D15" i="16"/>
  <c r="P15" i="16"/>
  <c r="M15" i="16"/>
  <c r="F15" i="16"/>
  <c r="J15" i="16"/>
  <c r="D7" i="16"/>
  <c r="C7" i="16"/>
  <c r="G7" i="16"/>
  <c r="P7" i="16"/>
  <c r="M7" i="16"/>
  <c r="F7" i="16"/>
  <c r="J7" i="16"/>
  <c r="O44" i="16"/>
  <c r="B23" i="18"/>
  <c r="N44" i="16"/>
  <c r="B22" i="18"/>
  <c r="L6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5" i="3"/>
  <c r="N65" i="3"/>
  <c r="G12" i="19"/>
  <c r="G11" i="19"/>
  <c r="E44" i="16"/>
  <c r="C45" i="14"/>
  <c r="O4" i="14"/>
  <c r="N4" i="14"/>
  <c r="M4" i="14"/>
  <c r="I4" i="14"/>
  <c r="H4" i="14"/>
  <c r="A28" i="1"/>
  <c r="B17" i="1"/>
  <c r="D15" i="1"/>
  <c r="B5" i="18"/>
  <c r="G4" i="16"/>
  <c r="I43" i="16"/>
  <c r="H43" i="16"/>
  <c r="I42" i="16"/>
  <c r="H42" i="16"/>
  <c r="K9" i="16"/>
  <c r="L9" i="16"/>
  <c r="K32" i="16"/>
  <c r="L32" i="16"/>
  <c r="K31" i="16"/>
  <c r="L31" i="16"/>
  <c r="C43" i="16"/>
  <c r="G43" i="16"/>
  <c r="K28" i="16"/>
  <c r="L28" i="16"/>
  <c r="K21" i="16"/>
  <c r="L21" i="16"/>
  <c r="K7" i="16"/>
  <c r="L7" i="16"/>
  <c r="K43" i="16"/>
  <c r="L43" i="16"/>
  <c r="K23" i="16"/>
  <c r="L23" i="16"/>
  <c r="H9" i="16"/>
  <c r="I9" i="16"/>
  <c r="K14" i="16"/>
  <c r="L14" i="16"/>
  <c r="K27" i="16"/>
  <c r="L27" i="16"/>
  <c r="K18" i="16"/>
  <c r="L18" i="16"/>
  <c r="K22" i="16"/>
  <c r="L22" i="16"/>
  <c r="P44" i="16"/>
  <c r="B24" i="18"/>
  <c r="H25" i="16"/>
  <c r="I25" i="16"/>
  <c r="I8" i="16"/>
  <c r="H8" i="16"/>
  <c r="K24" i="16"/>
  <c r="L24" i="16"/>
  <c r="C25" i="16"/>
  <c r="G25" i="16"/>
  <c r="C8" i="16"/>
  <c r="G8" i="16"/>
  <c r="I35" i="16"/>
  <c r="H35" i="16"/>
  <c r="K37" i="16"/>
  <c r="L37" i="16"/>
  <c r="K10" i="16"/>
  <c r="L10" i="16"/>
  <c r="K34" i="16"/>
  <c r="L34" i="16"/>
  <c r="I7" i="16"/>
  <c r="H7" i="16"/>
  <c r="K40" i="16"/>
  <c r="L40" i="16"/>
  <c r="H17" i="16"/>
  <c r="I17" i="16"/>
  <c r="K38" i="16"/>
  <c r="L38" i="16"/>
  <c r="K35" i="16"/>
  <c r="L35" i="16"/>
  <c r="I12" i="16"/>
  <c r="H12" i="16"/>
  <c r="I5" i="16"/>
  <c r="H5" i="16"/>
  <c r="K30" i="16"/>
  <c r="L30" i="16"/>
  <c r="I24" i="16"/>
  <c r="H24" i="16"/>
  <c r="K41" i="16"/>
  <c r="L41" i="16"/>
  <c r="I4" i="16"/>
  <c r="H4" i="16"/>
  <c r="D44" i="16"/>
  <c r="C42" i="16"/>
  <c r="G42" i="16"/>
  <c r="K4" i="16"/>
  <c r="K6" i="16"/>
  <c r="L6" i="16"/>
  <c r="I39" i="16"/>
  <c r="H39" i="16"/>
  <c r="K33" i="16"/>
  <c r="L33" i="16"/>
  <c r="I19" i="16"/>
  <c r="H19" i="16"/>
  <c r="I37" i="16"/>
  <c r="H37" i="16"/>
  <c r="I15" i="16"/>
  <c r="H15" i="16"/>
  <c r="C24" i="16"/>
  <c r="G24" i="16"/>
  <c r="I10" i="16"/>
  <c r="H10" i="16"/>
  <c r="I34" i="16"/>
  <c r="H34" i="16"/>
  <c r="I20" i="16"/>
  <c r="H20" i="16"/>
  <c r="I13" i="16"/>
  <c r="H13" i="16"/>
  <c r="C37" i="16"/>
  <c r="G37" i="16"/>
  <c r="I40" i="16"/>
  <c r="H40" i="16"/>
  <c r="C10" i="16"/>
  <c r="G10" i="16"/>
  <c r="K42" i="16"/>
  <c r="L42" i="16"/>
  <c r="I38" i="16"/>
  <c r="H38" i="16"/>
  <c r="C34" i="16"/>
  <c r="G34" i="16"/>
  <c r="K19" i="16"/>
  <c r="L19" i="16"/>
  <c r="M44" i="16"/>
  <c r="B30" i="18"/>
  <c r="C13" i="16"/>
  <c r="G13" i="16"/>
  <c r="I30" i="16"/>
  <c r="H30" i="16"/>
  <c r="I31" i="16"/>
  <c r="H31" i="16"/>
  <c r="I16" i="16"/>
  <c r="H16" i="16"/>
  <c r="C40" i="16"/>
  <c r="G40" i="16"/>
  <c r="K25" i="16"/>
  <c r="L25" i="16"/>
  <c r="I26" i="16"/>
  <c r="H26" i="16"/>
  <c r="C38" i="16"/>
  <c r="G38" i="16"/>
  <c r="K8" i="16"/>
  <c r="L8" i="16"/>
  <c r="I11" i="16"/>
  <c r="H11" i="16"/>
  <c r="C35" i="16"/>
  <c r="G35" i="16"/>
  <c r="K20" i="16"/>
  <c r="L20" i="16"/>
  <c r="I36" i="16"/>
  <c r="H36" i="16"/>
  <c r="K13" i="16"/>
  <c r="L13" i="16"/>
  <c r="I29" i="16"/>
  <c r="H29" i="16"/>
  <c r="C30" i="16"/>
  <c r="G30" i="16"/>
  <c r="F44" i="16"/>
  <c r="B19" i="18"/>
  <c r="C15" i="16"/>
  <c r="G15" i="16"/>
  <c r="K39" i="16"/>
  <c r="L39" i="16"/>
  <c r="K16" i="16"/>
  <c r="L16" i="16"/>
  <c r="I32" i="16"/>
  <c r="H32" i="16"/>
  <c r="K26" i="16"/>
  <c r="L26" i="16"/>
  <c r="I14" i="16"/>
  <c r="H14" i="16"/>
  <c r="K11" i="16"/>
  <c r="L11" i="16"/>
  <c r="I27" i="16"/>
  <c r="H27" i="16"/>
  <c r="K36" i="16"/>
  <c r="L36" i="16"/>
  <c r="K29" i="16"/>
  <c r="L29" i="16"/>
  <c r="I6" i="16"/>
  <c r="H6" i="16"/>
  <c r="K15" i="16"/>
  <c r="L15" i="16"/>
  <c r="I23" i="16"/>
  <c r="H23" i="16"/>
  <c r="C32" i="16"/>
  <c r="G32" i="16"/>
  <c r="K17" i="16"/>
  <c r="L17" i="16"/>
  <c r="H33" i="16"/>
  <c r="I33" i="16"/>
  <c r="I18" i="16"/>
  <c r="H18" i="16"/>
  <c r="C14" i="16"/>
  <c r="G14" i="16"/>
  <c r="H41" i="16"/>
  <c r="I41" i="16"/>
  <c r="I22" i="16"/>
  <c r="H22" i="16"/>
  <c r="C27" i="16"/>
  <c r="G27" i="16"/>
  <c r="L12" i="16"/>
  <c r="K12" i="16"/>
  <c r="I28" i="16"/>
  <c r="H28" i="16"/>
  <c r="J44" i="16"/>
  <c r="K5" i="16"/>
  <c r="L5" i="16"/>
  <c r="I21" i="16"/>
  <c r="H21" i="16"/>
  <c r="C6" i="16"/>
  <c r="G6" i="16"/>
  <c r="I65" i="3"/>
  <c r="J65" i="3"/>
  <c r="K65" i="3"/>
  <c r="H44" i="16"/>
  <c r="I44" i="16"/>
  <c r="B20" i="18"/>
  <c r="K44" i="16"/>
  <c r="L4" i="16"/>
  <c r="L44" i="16"/>
  <c r="C44" i="16"/>
  <c r="G44" i="16"/>
  <c r="H5" i="17"/>
  <c r="B29" i="18"/>
  <c r="G5" i="17"/>
  <c r="B21" i="18"/>
</calcChain>
</file>

<file path=xl/sharedStrings.xml><?xml version="1.0" encoding="utf-8"?>
<sst xmlns="http://schemas.openxmlformats.org/spreadsheetml/2006/main" count="777" uniqueCount="615">
  <si>
    <t>REPUBLIQUE DU CAMEROUN</t>
  </si>
  <si>
    <t>REPUBLIC OF CAMEROON</t>
  </si>
  <si>
    <t>Paix – Travail - Patrie</t>
  </si>
  <si>
    <t>Peace – Work – Fatherland</t>
  </si>
  <si>
    <t>---------------</t>
  </si>
  <si>
    <t>MINISTERE DE LA SANTE PUBLIQUE</t>
  </si>
  <si>
    <t>MINISTRY OF PUBLIC HEALTH</t>
  </si>
  <si>
    <t>------------------</t>
  </si>
  <si>
    <t>PROGRAMME ELARGI DE VACCINATION</t>
  </si>
  <si>
    <t>EXPANDED PROGRAMME ON IMMUNIZATION</t>
  </si>
  <si>
    <t>CAMPAGNE DE VACCINATION CONTRE LA ROUGEOLE ET RUBEOLE MAI 2023</t>
  </si>
  <si>
    <t>MICROPLAN</t>
  </si>
  <si>
    <t>Date de mise à jour</t>
  </si>
  <si>
    <t>DISTRICT DE SANTE</t>
  </si>
  <si>
    <t>AIRE DE SANTE</t>
  </si>
  <si>
    <t>FORMATION SANITAIRE LEADER</t>
  </si>
  <si>
    <t>NOM DU RESPONSABLE DE L'AIRE DE SANTE</t>
  </si>
  <si>
    <t>CONTACT DU RESPONSABLE DE L'AIRE</t>
  </si>
  <si>
    <t>NOMBRE DE FORMATION SANITAIRE</t>
  </si>
  <si>
    <t>NOMBRE DE LOCALITES DANS L'AIRDE DE SANTE</t>
  </si>
  <si>
    <t>Km</t>
  </si>
  <si>
    <t>OUTIL 1: LISTE DES FORMATIONS SANITAIRES</t>
  </si>
  <si>
    <t>N°</t>
  </si>
  <si>
    <t>FORMATION SANITAIRE</t>
  </si>
  <si>
    <t>Type</t>
  </si>
  <si>
    <t>Nom du Responsable</t>
  </si>
  <si>
    <t>Tel contact</t>
  </si>
  <si>
    <t>Identifiant Iaso</t>
  </si>
  <si>
    <t>1.1ere categorie (CHU/HG)</t>
  </si>
  <si>
    <t>Public</t>
  </si>
  <si>
    <t>2e categorie (HC/CHR)</t>
  </si>
  <si>
    <t>Privé laic non lucratif</t>
  </si>
  <si>
    <t>3e categorie (HR/HRA)</t>
  </si>
  <si>
    <t>Privé laic lucratif</t>
  </si>
  <si>
    <t>4e categorie (HD)</t>
  </si>
  <si>
    <t>Privé confessionnel</t>
  </si>
  <si>
    <t>5e categorie (CMA)</t>
  </si>
  <si>
    <t>6e categorie (CSI)</t>
  </si>
  <si>
    <t>7e categorie (CSA)</t>
  </si>
  <si>
    <t>OUTIL 2a: LISTE DES LOCALITES (TOUTES LES LOCALITES)</t>
  </si>
  <si>
    <t>Localités (Village / Quartiers / Blocs/Campement, camps, hammeaux etc..)</t>
  </si>
  <si>
    <t xml:space="preserve">Distance à la FOSA qui vaccine la plus proche.
</t>
  </si>
  <si>
    <t>Type d'accès</t>
  </si>
  <si>
    <t>Moyen de transport</t>
  </si>
  <si>
    <t>Localité de haute attention (oui/non)</t>
  </si>
  <si>
    <t>Justification haute attention</t>
  </si>
  <si>
    <t>Population
Totale</t>
  </si>
  <si>
    <t>Population cible</t>
  </si>
  <si>
    <t>Lieux regroupement</t>
  </si>
  <si>
    <t>9-11 mois</t>
  </si>
  <si>
    <t>12-23 mois</t>
  </si>
  <si>
    <t xml:space="preserve"> 24-59 mois</t>
  </si>
  <si>
    <t xml:space="preserve">Marchés,
</t>
  </si>
  <si>
    <t>Ecoles primaires,
maternelles et 
coraniques)</t>
  </si>
  <si>
    <t>Eglises /Mosquées</t>
  </si>
  <si>
    <t>Agence Voyage</t>
  </si>
  <si>
    <t>TOTAL</t>
  </si>
  <si>
    <t>1. Pop spéciale (Nomades; Déplacés; Réfugiés)</t>
  </si>
  <si>
    <t>2. Zero dose (Routine irregulier ou inexistant)</t>
  </si>
  <si>
    <t>3. Zero dose (Couverture faible des AVS precedentes)</t>
  </si>
  <si>
    <t>4. Zero dose (Episodes epidemiques  de rougeole/polio/FJ/TNN  au cours des 3 dernères années)</t>
  </si>
  <si>
    <t>5.  Zero dose (Groupes refractaires a la vaccination, réligion,culture….)</t>
  </si>
  <si>
    <t>6. Zero dose (Enfants manques lors des AVS precedentes)</t>
  </si>
  <si>
    <t>7. Zero dose  (Zones / Villages / Quartiers avec insecurite)</t>
  </si>
  <si>
    <t>8. Zero dose (Acces difficile)</t>
  </si>
  <si>
    <t>9. Zero dose (Nouveaux hameaux / Quartiers …)</t>
  </si>
  <si>
    <t>10. Point de passage transfrontalière</t>
  </si>
  <si>
    <t>11. Population autochtones (Pygmés, Bororos)</t>
  </si>
  <si>
    <t>OUTIL 2b: LISTE DES LOCALITES ZERO DOSE</t>
  </si>
  <si>
    <t>Localité zero dose (village, quartier, bloc)</t>
  </si>
  <si>
    <t>Estimation 'zero dose denombré'</t>
  </si>
  <si>
    <t>24-59 mois</t>
  </si>
  <si>
    <t>Est</t>
  </si>
  <si>
    <t>OUTIL 2c: LISTE DES LOCALITES  ABRITANT LES POPULATIONS MOBILES</t>
  </si>
  <si>
    <t>Localité 'Population spéciale'(Camps, Campements)</t>
  </si>
  <si>
    <t>Catégorie de la  population mobile</t>
  </si>
  <si>
    <t>Estimation de la cible population mobile</t>
  </si>
  <si>
    <t>Refugiés</t>
  </si>
  <si>
    <t>Deplacés interne</t>
  </si>
  <si>
    <t>Nomades</t>
  </si>
  <si>
    <t>Exploitant des mines</t>
  </si>
  <si>
    <t>Autres</t>
  </si>
  <si>
    <t>OUTIL 2d: LISTE DES POINTS DE PASSAGE TRANSFRONTALIERES</t>
  </si>
  <si>
    <t>Localité frontalière (village, quartier, bloc)</t>
  </si>
  <si>
    <t>Nom du passage transfrontalière (par exemple pont Ngeuli)</t>
  </si>
  <si>
    <t>Pays frontalier</t>
  </si>
  <si>
    <t>Estimation 'population qui traversent les points de passege transfrontalières)</t>
  </si>
  <si>
    <t>Localité 'Population autochtone'(Campements)</t>
  </si>
  <si>
    <t>Catégorie  population autochtone</t>
  </si>
  <si>
    <t>OUTIL 3: ANALYSE DES PROBLEMES</t>
  </si>
  <si>
    <t>Différents Problèmes Identifiés lors des Précédentes AVS( RR, FJ, TNN) et Solutions Apportées</t>
  </si>
  <si>
    <t>Problemes Identifies</t>
  </si>
  <si>
    <t>Solutions avec Ressources Disponibles</t>
  </si>
  <si>
    <t>Solutions avec Ressources Additionelles</t>
  </si>
  <si>
    <t>Personnel</t>
  </si>
  <si>
    <t>Logistique</t>
  </si>
  <si>
    <t>Qualite services</t>
  </si>
  <si>
    <t>Gestion / Planification</t>
  </si>
  <si>
    <t>Supervision</t>
  </si>
  <si>
    <t>Donnees</t>
  </si>
  <si>
    <t>Mobilisation Sociale</t>
  </si>
  <si>
    <t>OUTIL 4: CARTOGRAPHIE DES PARTENAIRES ET  ACTEURS DE COMMUNICATION</t>
  </si>
  <si>
    <t>Activités à mener pour solliciter ce support</t>
  </si>
  <si>
    <t xml:space="preserve">OUTIL 5a. CARTE ET ITINERAIRE DES MOBILISATEURS SOCIAUX </t>
  </si>
  <si>
    <t xml:space="preserve"> ITINERAIRE DES MOBILISATEURS SOCIAUX AVANT LA CAMPAGNE</t>
  </si>
  <si>
    <t xml:space="preserve">Population totale
</t>
  </si>
  <si>
    <t>Nombre de ménages à visiter</t>
  </si>
  <si>
    <t>Nombre de jour requis</t>
  </si>
  <si>
    <t>J1</t>
  </si>
  <si>
    <t>J2</t>
  </si>
  <si>
    <t>J3</t>
  </si>
  <si>
    <t>carte</t>
  </si>
  <si>
    <t>OUTIL 5b. CARTE ET ITINERAIRE DES EQUIPES DE VACCINATION</t>
  </si>
  <si>
    <t>ITINERAIRE DES EQUIPES DE VACCINATION</t>
  </si>
  <si>
    <t>Stratégie de vaccination</t>
  </si>
  <si>
    <t>Equipe de vaccination responsable</t>
  </si>
  <si>
    <t>J4</t>
  </si>
  <si>
    <t>J5</t>
  </si>
  <si>
    <t>CARTE</t>
  </si>
  <si>
    <t>OUTIL 5c. CARTE MICROPLAN AS</t>
  </si>
  <si>
    <t>OUTIL 6. RESSOURCES HUMAINES</t>
  </si>
  <si>
    <t>Catégories</t>
  </si>
  <si>
    <t>Nombre</t>
  </si>
  <si>
    <t>Molibisatreurs sociaux avant la campagne</t>
  </si>
  <si>
    <t>Nombre d'équipes</t>
  </si>
  <si>
    <t>Agents vaccinateurs</t>
  </si>
  <si>
    <t>Stratégie fixe</t>
  </si>
  <si>
    <t>Strategie avancée</t>
  </si>
  <si>
    <t>Stratégie mobile</t>
  </si>
  <si>
    <t>Stratégie spéciale</t>
  </si>
  <si>
    <t>Agent enregistreur</t>
  </si>
  <si>
    <t>Agent mobilisateurs cociaux pendant la campagne</t>
  </si>
  <si>
    <t>Point focal communication</t>
  </si>
  <si>
    <t>Gestionnaire des données de l'Aire de Santé</t>
  </si>
  <si>
    <t>Superviseurs de proximité y compris responsable de l'Aire</t>
  </si>
  <si>
    <t>Total Aire de Sante</t>
  </si>
  <si>
    <t xml:space="preserve">OUTIL 7a. CHAINE DU FROID </t>
  </si>
  <si>
    <t xml:space="preserve">Formation Sanitaire </t>
  </si>
  <si>
    <t>DISPONIBLE</t>
  </si>
  <si>
    <t>BESOINS SUPPLEMENTAIRES</t>
  </si>
  <si>
    <t>Réfrigé
rateur</t>
  </si>
  <si>
    <t>Glaçière</t>
  </si>
  <si>
    <t xml:space="preserve">Porte vaccin </t>
  </si>
  <si>
    <t>Accumulateurs pour glacière</t>
  </si>
  <si>
    <t>Accumulateurs pour porte vaccin</t>
  </si>
  <si>
    <t>Porte Vaccin</t>
  </si>
  <si>
    <t>OUTIL 6b. TRANSPORT</t>
  </si>
  <si>
    <t>Moyens de
Transport</t>
  </si>
  <si>
    <t>Vehicules</t>
  </si>
  <si>
    <t>Motos</t>
  </si>
  <si>
    <t>Velos</t>
  </si>
  <si>
    <t>Hors bord</t>
  </si>
  <si>
    <t>Pirogue</t>
  </si>
  <si>
    <t>Requis</t>
  </si>
  <si>
    <t>Disponible</t>
  </si>
  <si>
    <t>Gap</t>
  </si>
  <si>
    <t>Justification des moyens de transport sollicités</t>
  </si>
  <si>
    <t>OUTIL8. VACCINS ET INTRANTS</t>
  </si>
  <si>
    <t>Equipe de Vaccination</t>
  </si>
  <si>
    <t>Pop Cible 9-11 mois</t>
  </si>
  <si>
    <t>Pop Cible 12-59 mois</t>
  </si>
  <si>
    <t>Doses RR</t>
  </si>
  <si>
    <t>Capsule Vit A 100.000 UI</t>
  </si>
  <si>
    <t>Capsule Vit A 200.000 UI</t>
  </si>
  <si>
    <t>Cp Mebendazole/Albendazone</t>
  </si>
  <si>
    <t>Ser. Auto</t>
  </si>
  <si>
    <t>Ser. Dilution</t>
  </si>
  <si>
    <t>Boîte sécurité</t>
  </si>
  <si>
    <t>Carte de vaccination</t>
  </si>
  <si>
    <t>Adrenaline</t>
  </si>
  <si>
    <t>Seringue insuline</t>
  </si>
  <si>
    <t>Coton (kg)</t>
  </si>
  <si>
    <t>Sac poubelle</t>
  </si>
  <si>
    <t>Savon 
cube</t>
  </si>
  <si>
    <t>TOTAL Aire de santé</t>
  </si>
  <si>
    <t>OUTIL 9.  PLAN DE GESTION DES DECHETS DU DISTRICT</t>
  </si>
  <si>
    <t>Pop. Totale</t>
  </si>
  <si>
    <t>Nombre total d'équipe</t>
  </si>
  <si>
    <t>Dechets non infectieux estimé</t>
  </si>
  <si>
    <t>Matériel d'injection usagé estimé</t>
  </si>
  <si>
    <t>Elimination des déchets</t>
  </si>
  <si>
    <t>Nombre de sac poubelle</t>
  </si>
  <si>
    <t>Méthode à utliser</t>
  </si>
  <si>
    <t>Nom du site d'élimination</t>
  </si>
  <si>
    <t>Nbre Seringue 
(Ser.)</t>
  </si>
  <si>
    <t>Nbre Boîte 
sécurité (BS)</t>
  </si>
  <si>
    <t>Poids (kg)
BS &amp; Ser.</t>
  </si>
  <si>
    <t>Volume (m3) 
BS &amp; Ser.</t>
  </si>
  <si>
    <t>Distance entre l'AS et le site d'elimination (km)</t>
  </si>
  <si>
    <t>OUTIL 10: CARTE DE L'AIRE DE SANTE</t>
  </si>
  <si>
    <t xml:space="preserve">DISTRICT : </t>
  </si>
  <si>
    <t xml:space="preserve">AIRE DE SANTE : </t>
  </si>
  <si>
    <t>Population &amp; Infrastructure</t>
  </si>
  <si>
    <t>Supports</t>
  </si>
  <si>
    <t>Population cible (9-59 mois) :</t>
  </si>
  <si>
    <t>Module de formation</t>
  </si>
  <si>
    <t>1 par aire de santé</t>
  </si>
  <si>
    <t>Nbre de FS Existant :</t>
  </si>
  <si>
    <t>Nbre Fiches de Pointage :</t>
  </si>
  <si>
    <t>3 fiches par équipe de vaccination et par jour</t>
  </si>
  <si>
    <t>Nbre de FS qui vaccinnent :</t>
  </si>
  <si>
    <t>Nbre Fiches de supervision</t>
  </si>
  <si>
    <t>1 fiches par jour par aire de santé = 1 x6 jours</t>
  </si>
  <si>
    <t>Nbre de Villages de haute attention</t>
  </si>
  <si>
    <t>Nbre Fiches Synthèse :</t>
  </si>
  <si>
    <t>2 fiches par jour et par centre de santé x 6 jrs</t>
  </si>
  <si>
    <t>Ressources humaines planifiées :</t>
  </si>
  <si>
    <t>Fiches monitorage quotidien des données</t>
  </si>
  <si>
    <t>2 fiches par centre de santé</t>
  </si>
  <si>
    <t>Nbre Vaccinateurs  :</t>
  </si>
  <si>
    <t>Nbre de guide de PEC MAPI</t>
  </si>
  <si>
    <t>Nbre chargeur :</t>
  </si>
  <si>
    <t>Fiche directives de prise en charge des MAPI</t>
  </si>
  <si>
    <t>3 par centre de santé</t>
  </si>
  <si>
    <t>Nbre Enregistreurs :</t>
  </si>
  <si>
    <t>Nbre Fiche notification MAPI:</t>
  </si>
  <si>
    <t>4 par centre de santé</t>
  </si>
  <si>
    <t>Nbre Mobilisateurs proximite (J-2 et J-1):</t>
  </si>
  <si>
    <t>Nbre Guides Mobilisateurs :</t>
  </si>
  <si>
    <t>Nbre Mobilisateurs equipes (J1 et J6):</t>
  </si>
  <si>
    <t>Nbre Fiches Mobilisateurs :</t>
  </si>
  <si>
    <t xml:space="preserve">3 fiches par équipe de vaccination et par jour </t>
  </si>
  <si>
    <t>Nbre PF Communication :</t>
  </si>
  <si>
    <t>Nbre Rapports Mobilisateur :</t>
  </si>
  <si>
    <t>Nbre Superviseurs d'équipe :</t>
  </si>
  <si>
    <t>Affiches</t>
  </si>
  <si>
    <t>4 affiches  par centre de santé</t>
  </si>
  <si>
    <t>Dépliants</t>
  </si>
  <si>
    <t>10 dépliants par centre de santé</t>
  </si>
  <si>
    <t>CDF, Vaccins et Intrants requis</t>
  </si>
  <si>
    <t>Fiches de decharge des dechets</t>
  </si>
  <si>
    <t>Nbre Vaccin RR (doses):</t>
  </si>
  <si>
    <t xml:space="preserve">Transport </t>
  </si>
  <si>
    <t>Nbre SAB 0,5 ml :</t>
  </si>
  <si>
    <t>Nbre Véhicules :</t>
  </si>
  <si>
    <t>Nbre SD 5 ml :</t>
  </si>
  <si>
    <t>Nbre Motos:</t>
  </si>
  <si>
    <t xml:space="preserve">Nbre adrenaline </t>
  </si>
  <si>
    <t>Nbre Velos</t>
  </si>
  <si>
    <t>Nbre seringues insuline</t>
  </si>
  <si>
    <t>Nbre de rouleaux de coton 500 g</t>
  </si>
  <si>
    <t>Autres (specifier)</t>
  </si>
  <si>
    <t>Nbre Porte-vaccins :</t>
  </si>
  <si>
    <t>Nbre Glacières :</t>
  </si>
  <si>
    <t>Nbre Accus de froid :</t>
  </si>
  <si>
    <t>Nbre de boites de securites</t>
  </si>
  <si>
    <t>Nbre de cartes de vaccination</t>
  </si>
  <si>
    <t>Nbre de savons</t>
  </si>
  <si>
    <t xml:space="preserve">OUTIL 11: BUDGET </t>
  </si>
  <si>
    <t>Réf</t>
  </si>
  <si>
    <t>Details de l'activités</t>
  </si>
  <si>
    <t>Source de financement</t>
  </si>
  <si>
    <t>Hypothèses budgetaires</t>
  </si>
  <si>
    <t>Pièces justificatifs requis</t>
  </si>
  <si>
    <t>Unit price
Francs CFA</t>
  </si>
  <si>
    <t>Unité (ou nombre de personne)</t>
  </si>
  <si>
    <t>Total en XAF</t>
  </si>
  <si>
    <t>5.1.1</t>
  </si>
  <si>
    <t>Transport des vaccins et intrants  du DS vers AS (fonction de la DS)</t>
  </si>
  <si>
    <t>Gavi</t>
  </si>
  <si>
    <t>XAF 650 au km ,  quelque soit le poids du dechets</t>
  </si>
  <si>
    <t>5.1.2</t>
  </si>
  <si>
    <t>Sessions de dialogue et d'engagement communautaire dans dans les communauté sous vaccinées</t>
  </si>
  <si>
    <t>XAF 5000 francs perdiem pour 1 leader de chaque communauté sous vaccinés</t>
  </si>
  <si>
    <t>5.1.3</t>
  </si>
  <si>
    <t>Formation des mobilisateurs sociaux</t>
  </si>
  <si>
    <t>Partner</t>
  </si>
  <si>
    <t>XAF 2000 par mobilisateur collation a la formation</t>
  </si>
  <si>
    <t>5.1.4</t>
  </si>
  <si>
    <t>Prime journalière des mobilisateurs deployés pour la visite des ménages en porte a porte avant la campagne</t>
  </si>
  <si>
    <t>XAF 2500 par mobsoc par jour les 3 jours avant la campagne</t>
  </si>
  <si>
    <t>5.1.5</t>
  </si>
  <si>
    <t>Prime journalière des mobilisateurs deployés  dans les équipes de vaccination pendant la campagne (1/equipe fixe, 2/equipe avancée, 1/equipe mobile, 1/equipe fixe)</t>
  </si>
  <si>
    <t>XAF 2500 par mobsoc par jour pendant 5 jrs campagne</t>
  </si>
  <si>
    <t>5.1.6</t>
  </si>
  <si>
    <t>Formation des  vaccinateurs et enregistreurs ( 1 vaccinateur et 1 enregistreur dans chaque équipe)</t>
  </si>
  <si>
    <t>XAF 2000 collation des vaccinateurs et enregistreurs pour la formation</t>
  </si>
  <si>
    <t>5.1.7</t>
  </si>
  <si>
    <t>Prime journalière des vaccinateurs et enregistreurs  des équipes fixes</t>
  </si>
  <si>
    <t>XAF 4000 prime journalière par personne dans l'équipe de vaccination équipe de vaccination (une équipe de 2 personnes) fixe</t>
  </si>
  <si>
    <t>5.1.8</t>
  </si>
  <si>
    <t>Prime journalière des équipes avancées</t>
  </si>
  <si>
    <t>XAF 4000 prime journalière par personne dans l'équipe de vaccination (une équipe de 2 personnes) avancées</t>
  </si>
  <si>
    <t>5.1.9</t>
  </si>
  <si>
    <t>Transport des vaccinateurs et enregistreurs  des équipes avancées</t>
  </si>
  <si>
    <t>XAF 1000 d'indemnité par jour transport par personne dans l'équipe de vaccination (une équipe de 2 personnes) avancées</t>
  </si>
  <si>
    <t>5.1.10</t>
  </si>
  <si>
    <t>Prime journalière des équipes mobiles</t>
  </si>
  <si>
    <t>XAF 4000 prime journalière par personne dans l'équipe de vaccination (une équipe de 2 personnes) mobiles</t>
  </si>
  <si>
    <t>5.1.11</t>
  </si>
  <si>
    <t xml:space="preserve">Transport des vaccinateurs et enregistreurs  des équipes mobiles </t>
  </si>
  <si>
    <t>XAF 2000  d'indemnité par jour transport par personne dans l'équipe de vaccination (une équipe de 2 personnes) mobiles</t>
  </si>
  <si>
    <t>5.1.12</t>
  </si>
  <si>
    <t>Prime journalière des équipes spéciales</t>
  </si>
  <si>
    <t>XAF 4000  prime journalière par personne dans l'équipe de vaccination (une équipe de 2 personnes) spéciales</t>
  </si>
  <si>
    <t>5.1.13</t>
  </si>
  <si>
    <t>Transport des équipes spéciales</t>
  </si>
  <si>
    <t>XAF 2000  d'indemnité par jour  transport personne dans l'équipe de vaccination (une équipe de 2 personnes) spéciales</t>
  </si>
  <si>
    <t>5.1.14</t>
  </si>
  <si>
    <t xml:space="preserve">Primes journalières des superviseurs de proximité </t>
  </si>
  <si>
    <t>XAF 5000  de primes  par jour pour les superviseurs de proximité (personnel infirmier)</t>
  </si>
  <si>
    <t>5.1.15</t>
  </si>
  <si>
    <t>Transport des superviseurs de proximité</t>
  </si>
  <si>
    <t>Govt.</t>
  </si>
  <si>
    <t>XAF 3000  d'indemnité de transport  par jour pour les superviseurs de proximité  (personnel infirmier)</t>
  </si>
  <si>
    <t>5.1.16</t>
  </si>
  <si>
    <t>Prime journalière des Points focaux communication des Aires de Santé</t>
  </si>
  <si>
    <t>XAF 5000 de primes  par jour du PF communication des AS (membres de la communauté)</t>
  </si>
  <si>
    <t>5.1.17</t>
  </si>
  <si>
    <t>Transport des  Points focauxl communication des Aires de Santé</t>
  </si>
  <si>
    <t xml:space="preserve">XAF 3000 indemnité de transport par jour du PF communication des AS </t>
  </si>
  <si>
    <t>5.1.18</t>
  </si>
  <si>
    <t>Perdiem responsables des Aires</t>
  </si>
  <si>
    <t>XAF 10000 perdiem par jour des responsables des AS</t>
  </si>
  <si>
    <t>5.1.19</t>
  </si>
  <si>
    <t>Transport du responsable de l'Aire</t>
  </si>
  <si>
    <t>XAF 5000 de forfait  par jour pendant 5 jour</t>
  </si>
  <si>
    <t>5.1.20</t>
  </si>
  <si>
    <t xml:space="preserve">Acquistion des emaballages pour la collecte des dechets (5 sacs de 100l par Aires de Santé) </t>
  </si>
  <si>
    <t>XAF 1000 francs pour un sac d'emballage pour dechets de 100 L de volume, par jour soit 5 sacs d'emballage par Aire de Santé</t>
  </si>
  <si>
    <t>5.1.21</t>
  </si>
  <si>
    <t xml:space="preserve">Transport des dechets de l'Aire vers le DS </t>
  </si>
  <si>
    <t xml:space="preserve">XAF 650 au Km  pour le transport des déchets des AS vers le DS quelque soit le poids </t>
  </si>
  <si>
    <t>OUTIL 12a: PLAN JOURNALIER PAR EQUIPE  DE VACCINATION</t>
  </si>
  <si>
    <t>District:</t>
  </si>
  <si>
    <t>Aire de Sante:</t>
  </si>
  <si>
    <t>Equipe No.:</t>
  </si>
  <si>
    <t>Nom</t>
  </si>
  <si>
    <t>Contact (Numero MOMO)</t>
  </si>
  <si>
    <t xml:space="preserve">Vaccinateur </t>
  </si>
  <si>
    <t>Enregistreur</t>
  </si>
  <si>
    <t>Mobilisateur</t>
  </si>
  <si>
    <t>Superviseur</t>
  </si>
  <si>
    <t>Jour</t>
  </si>
  <si>
    <t>Villages / Quartiers
à vacciner
(y compris camps, ecoles, églises, agences de voyage)</t>
  </si>
  <si>
    <t>Cibles estimé</t>
  </si>
  <si>
    <t>Doses
requis</t>
  </si>
  <si>
    <t>SAB requis</t>
  </si>
  <si>
    <t>Seringues de dilution requises</t>
  </si>
  <si>
    <t>Boites de Securité</t>
  </si>
  <si>
    <t xml:space="preserve">Cartes de vaccination
</t>
  </si>
  <si>
    <t>Glaciere /
Porte-vaccins</t>
  </si>
  <si>
    <t>Type Transport
requis</t>
  </si>
  <si>
    <t>Commentaires</t>
  </si>
  <si>
    <t>Noms</t>
  </si>
  <si>
    <t>RR</t>
  </si>
  <si>
    <t>VIT.A</t>
  </si>
  <si>
    <t>MBZ</t>
  </si>
  <si>
    <t>(unité)</t>
  </si>
  <si>
    <t>Spécifier</t>
  </si>
  <si>
    <t>Jour 1:</t>
  </si>
  <si>
    <t>Jour 2:</t>
  </si>
  <si>
    <t>Jour 3:</t>
  </si>
  <si>
    <t>Jour 4:</t>
  </si>
  <si>
    <t>Jour 5:</t>
  </si>
  <si>
    <t>Total</t>
  </si>
  <si>
    <t>Nbre total sites:</t>
  </si>
  <si>
    <t>OUTIL 12b: PLAN JOURNALIER DES EQUIPES MOBILISATION</t>
  </si>
  <si>
    <t>Contact (MOMO)</t>
  </si>
  <si>
    <t>Superiseur</t>
  </si>
  <si>
    <t>Villages / Quartiers
à visiter
(y compris camps,…)</t>
  </si>
  <si>
    <t>Materiel
Requis</t>
  </si>
  <si>
    <t>Type transport
Requis</t>
  </si>
  <si>
    <t>Chassuble</t>
  </si>
  <si>
    <t>Megaphone</t>
  </si>
  <si>
    <t>Depliant</t>
  </si>
  <si>
    <t>Fiche de pointage</t>
  </si>
  <si>
    <t>Jour -3:</t>
  </si>
  <si>
    <t>Marche</t>
  </si>
  <si>
    <t>Jour -2:</t>
  </si>
  <si>
    <t>Jour - 1:</t>
  </si>
  <si>
    <t>Total:</t>
  </si>
  <si>
    <t>Nbre Total de sites:</t>
  </si>
  <si>
    <t>OUTIL 12: ANNUIRE TELEPHONIQUE</t>
  </si>
  <si>
    <t>DISTRICT : _____________________________</t>
  </si>
  <si>
    <t>Tel</t>
  </si>
  <si>
    <t>Vaccinateur 1</t>
  </si>
  <si>
    <t>Enregistreur 1</t>
  </si>
  <si>
    <t>Vaccinateur 2</t>
  </si>
  <si>
    <t>Enregistreur 2</t>
  </si>
  <si>
    <t>Vaccinateur 3</t>
  </si>
  <si>
    <t>Enregistreur 3</t>
  </si>
  <si>
    <t>Vaccinateur 4</t>
  </si>
  <si>
    <t>Enregistreur 4</t>
  </si>
  <si>
    <t>Vaccinateur 5</t>
  </si>
  <si>
    <t>Enregistreur 5</t>
  </si>
  <si>
    <t>Vaccinateur 6</t>
  </si>
  <si>
    <t>Enregistreur 6</t>
  </si>
  <si>
    <t>Vaccinateur 7</t>
  </si>
  <si>
    <t>Enregistreur 7</t>
  </si>
  <si>
    <t>Mobilisateur 1</t>
  </si>
  <si>
    <t>Superviseur 1</t>
  </si>
  <si>
    <t>Mobilisateur 2</t>
  </si>
  <si>
    <t>Superviseur 2</t>
  </si>
  <si>
    <t>Mobilisateur 3</t>
  </si>
  <si>
    <t>Superviseur 3</t>
  </si>
  <si>
    <t>Mobilisateur 4</t>
  </si>
  <si>
    <t>Point Focal Communication AS</t>
  </si>
  <si>
    <t>Mobilisateur 5</t>
  </si>
  <si>
    <t>Gestionnaire des données AS</t>
  </si>
  <si>
    <t>Mobilisateur 6</t>
  </si>
  <si>
    <t>Responsable de l'Aire</t>
  </si>
  <si>
    <t>Mobilisateur 7</t>
  </si>
  <si>
    <t>Superviseur du District</t>
  </si>
  <si>
    <t>Superviseur Central</t>
  </si>
  <si>
    <t>Point Focal Communication DS</t>
  </si>
  <si>
    <t>Superviseur Régional</t>
  </si>
  <si>
    <t>Point Focal MAPI district</t>
  </si>
  <si>
    <t>Point Focal Communication Regional</t>
  </si>
  <si>
    <t>Gestionnaire des données DS</t>
  </si>
  <si>
    <t>Point Focal MAPI regional</t>
  </si>
  <si>
    <t>CAMEROUN - RR AVS 2023 - Normes pour Micro Planification</t>
  </si>
  <si>
    <t>Composition Equipe de vaccination</t>
  </si>
  <si>
    <t>Strategie Fixe :</t>
  </si>
  <si>
    <t xml:space="preserve">Strategie Avancée, Mobile et Spéciale: </t>
  </si>
  <si>
    <t>3( vaccinateur, enregistreur et Mobilisateur)</t>
  </si>
  <si>
    <t>Stratégie Lieux Regroupements(LR): 3</t>
  </si>
  <si>
    <t>Nombre d'enfants à vacciner</t>
  </si>
  <si>
    <t>Strategie Fixe</t>
  </si>
  <si>
    <t xml:space="preserve">Strategie Avancée </t>
  </si>
  <si>
    <t>Strategie Mobile</t>
  </si>
  <si>
    <t>Strategie Spéciale</t>
  </si>
  <si>
    <t>Nombre de Superviseurs:1 superviseur pour</t>
  </si>
  <si>
    <t>5 Equipes fixes</t>
  </si>
  <si>
    <t>3 Equipes avancées, mobiles ou Spéciale</t>
  </si>
  <si>
    <t>5 Mobilisateurs</t>
  </si>
  <si>
    <t>Consommation en carburant</t>
  </si>
  <si>
    <t>Moto</t>
  </si>
  <si>
    <t>4 - 6 L / 100 km</t>
  </si>
  <si>
    <t>Voiture</t>
  </si>
  <si>
    <t>6 - 8 L / 100 km</t>
  </si>
  <si>
    <t>4 x 4, Pick-up</t>
  </si>
  <si>
    <t>12 - 15 L / 100 km</t>
  </si>
  <si>
    <t>Camion</t>
  </si>
  <si>
    <t>30 - 40 L / 100 km</t>
  </si>
  <si>
    <t>Gas pour refrigerateur</t>
  </si>
  <si>
    <t>30 kg / mois</t>
  </si>
  <si>
    <t>Intrants</t>
  </si>
  <si>
    <t>Facteur de perte RR</t>
  </si>
  <si>
    <t>1,10</t>
  </si>
  <si>
    <t>Stock + reserve RR</t>
  </si>
  <si>
    <t>1,05</t>
  </si>
  <si>
    <t>Cartes</t>
  </si>
  <si>
    <t>Cible RR</t>
  </si>
  <si>
    <t>Per Diem</t>
  </si>
  <si>
    <t>Duree</t>
  </si>
  <si>
    <t>Superviseur central</t>
  </si>
  <si>
    <t>FCFA</t>
  </si>
  <si>
    <t>10 - 14</t>
  </si>
  <si>
    <t>jours</t>
  </si>
  <si>
    <t>Superviseur regional</t>
  </si>
  <si>
    <t>8 - 10</t>
  </si>
  <si>
    <t>Superviseur district (CBS, CSSD)</t>
  </si>
  <si>
    <t>6 - 8</t>
  </si>
  <si>
    <t>Superviseur equipes</t>
  </si>
  <si>
    <t>Superviseur Communication (central)</t>
  </si>
  <si>
    <t>PF Communication (Region)</t>
  </si>
  <si>
    <t>PF Communication (District)</t>
  </si>
  <si>
    <t>PF Communication (Aire)</t>
  </si>
  <si>
    <t>5 - 7</t>
  </si>
  <si>
    <t>Vaccinateurs</t>
  </si>
  <si>
    <t>Enregistreurs</t>
  </si>
  <si>
    <t>Mobilisateurs</t>
  </si>
  <si>
    <t>Chauffeur Superviseur Central</t>
  </si>
  <si>
    <t>Chauffeurs region</t>
  </si>
  <si>
    <t>8- 10</t>
  </si>
  <si>
    <t>Chauffeurs District</t>
  </si>
  <si>
    <t>6-8 mois</t>
  </si>
  <si>
    <t>Equipe_mobSoc1</t>
  </si>
  <si>
    <t>Epuipe_Vacc1</t>
  </si>
  <si>
    <t>Fixe</t>
  </si>
  <si>
    <t>Equipe_mobSoc2</t>
  </si>
  <si>
    <t>Epuipe_Vacc2</t>
  </si>
  <si>
    <t>Avancée</t>
  </si>
  <si>
    <t>Equipe_mobSoc3</t>
  </si>
  <si>
    <t>Epuipe_Vacc3</t>
  </si>
  <si>
    <t>Mobile</t>
  </si>
  <si>
    <t>Equipe_mobSoc4</t>
  </si>
  <si>
    <t>Epuipe_Vacc4</t>
  </si>
  <si>
    <t>Spéciale</t>
  </si>
  <si>
    <t>Equipe_mobSoc5</t>
  </si>
  <si>
    <t>Epuipe_Vacc5</t>
  </si>
  <si>
    <t>Equipe_mobSoc6</t>
  </si>
  <si>
    <t>Epuipe_Vacc6</t>
  </si>
  <si>
    <t>Equipe_mobSoc7</t>
  </si>
  <si>
    <t>Epuipe_Vacc7</t>
  </si>
  <si>
    <t>Equipe_mobSoc8</t>
  </si>
  <si>
    <t>Epuipe_Vacc8</t>
  </si>
  <si>
    <t>Equipe_mobSoc9</t>
  </si>
  <si>
    <t>Epuipe_Vacc9</t>
  </si>
  <si>
    <t>Equipe_mobSoc10</t>
  </si>
  <si>
    <t>Epuipe_Vacc10</t>
  </si>
  <si>
    <t>Equipe_mobSoc11</t>
  </si>
  <si>
    <t>Epuipe_Vacc11</t>
  </si>
  <si>
    <t>Equipe_mobSoc12</t>
  </si>
  <si>
    <t>Epuipe_Vacc12</t>
  </si>
  <si>
    <t>Equipe_mobSoc13</t>
  </si>
  <si>
    <t>Epuipe_Vacc13</t>
  </si>
  <si>
    <t>Equipe_mobSoc14</t>
  </si>
  <si>
    <t>Epuipe_Vacc14</t>
  </si>
  <si>
    <t>Equipe_mobSoc15</t>
  </si>
  <si>
    <t>Epuipe_Vacc15</t>
  </si>
  <si>
    <t>Equipe_mobSoc16</t>
  </si>
  <si>
    <t>Epuipe_Vacc16</t>
  </si>
  <si>
    <t>Equipe_mobSoc17</t>
  </si>
  <si>
    <t>Epuipe_Vacc17</t>
  </si>
  <si>
    <t>Equipe_mobSoc18</t>
  </si>
  <si>
    <t>Epuipe_Vacc18</t>
  </si>
  <si>
    <t>Equipe_mobSoc19</t>
  </si>
  <si>
    <t>Epuipe_Vacc19</t>
  </si>
  <si>
    <t>Equipe_mobSoc20</t>
  </si>
  <si>
    <t>Epuipe_Vacc20</t>
  </si>
  <si>
    <t>Equipe_mobSoc21</t>
  </si>
  <si>
    <t>Epuipe_Vacc21</t>
  </si>
  <si>
    <t>Equipe_mobSoc22</t>
  </si>
  <si>
    <t>Epuipe_Vacc22</t>
  </si>
  <si>
    <t>Equipe_mobSoc23</t>
  </si>
  <si>
    <t>Epuipe_Vacc23</t>
  </si>
  <si>
    <t>Equipe_mobSoc24</t>
  </si>
  <si>
    <t>Epuipe_Vacc24</t>
  </si>
  <si>
    <t>Equipe_mobSoc25</t>
  </si>
  <si>
    <t>Epuipe_Vacc25</t>
  </si>
  <si>
    <t>Equipe_mobSoc26</t>
  </si>
  <si>
    <t>Epuipe_Vacc26</t>
  </si>
  <si>
    <t>Equipe_mobSoc27</t>
  </si>
  <si>
    <t>Epuipe_Vacc27</t>
  </si>
  <si>
    <t>Equipe_mobSoc28</t>
  </si>
  <si>
    <t>Epuipe_Vacc28</t>
  </si>
  <si>
    <t>Equipe_mobSoc29</t>
  </si>
  <si>
    <t>Epuipe_Vacc29</t>
  </si>
  <si>
    <t>Equipe_mobSoc30</t>
  </si>
  <si>
    <t>Epuipe_Vacc30</t>
  </si>
  <si>
    <t>Equipe_mobSoc31</t>
  </si>
  <si>
    <t>Epuipe_Vacc31</t>
  </si>
  <si>
    <t>Equipe_mobSoc32</t>
  </si>
  <si>
    <t>Epuipe_Vacc32</t>
  </si>
  <si>
    <t>Equipe_mobSoc33</t>
  </si>
  <si>
    <t>Epuipe_Vacc33</t>
  </si>
  <si>
    <t>Equipe_mobSoc34</t>
  </si>
  <si>
    <t>Epuipe_Vacc34</t>
  </si>
  <si>
    <t>Equipe_mobSoc35</t>
  </si>
  <si>
    <t>Epuipe_Vacc35</t>
  </si>
  <si>
    <t>Equipe_mobSoc36</t>
  </si>
  <si>
    <t>Epuipe_Vacc36</t>
  </si>
  <si>
    <t>Equipe_mobSoc37</t>
  </si>
  <si>
    <t>Epuipe_Vacc37</t>
  </si>
  <si>
    <t>Equipe_mobSoc38</t>
  </si>
  <si>
    <t>Epuipe_Vacc38</t>
  </si>
  <si>
    <t>Equipe_mobSoc39</t>
  </si>
  <si>
    <t>Epuipe_Vacc39</t>
  </si>
  <si>
    <t>Equipe_mobSoc40</t>
  </si>
  <si>
    <t>Epuipe_Vacc40</t>
  </si>
  <si>
    <t>Equipe_mobSoc41</t>
  </si>
  <si>
    <t>Equipe_mobSoc42</t>
  </si>
  <si>
    <t>Equipe_mobSoc43</t>
  </si>
  <si>
    <t>Equipe_mobSoc44</t>
  </si>
  <si>
    <t>Equipe_mobSoc45</t>
  </si>
  <si>
    <t>Equipe_mobSoc46</t>
  </si>
  <si>
    <t>Equipe_mobSoc47</t>
  </si>
  <si>
    <t>Equipe_mobSoc48</t>
  </si>
  <si>
    <t>Equipe_mobSoc49</t>
  </si>
  <si>
    <t>Equipe_mobSoc50</t>
  </si>
  <si>
    <t>Equipe_mobSoc51</t>
  </si>
  <si>
    <t>Equipe_mobSoc52</t>
  </si>
  <si>
    <t>Equipe_mobSoc53</t>
  </si>
  <si>
    <t>Equipe_mobSoc54</t>
  </si>
  <si>
    <t>Equipe_mobSoc55</t>
  </si>
  <si>
    <t>Equipe_mobSoc56</t>
  </si>
  <si>
    <t>Equipe_mobSoc57</t>
  </si>
  <si>
    <t>Equipe_mobSoc58</t>
  </si>
  <si>
    <t>Equipe_mobSoc59</t>
  </si>
  <si>
    <t>Equipe_mobSoc60</t>
  </si>
  <si>
    <t>Equipes de mobilisation sociale</t>
  </si>
  <si>
    <t>Contact</t>
  </si>
  <si>
    <t>Equipe de vaccination</t>
  </si>
  <si>
    <t>Stratégies</t>
  </si>
  <si>
    <t>Localités (Village / Hameaux /camps de réfugiés Quartiers / Blocks / Campements, etc.)</t>
  </si>
  <si>
    <t>9-59 mois</t>
  </si>
  <si>
    <t>Total 0-59 mois</t>
  </si>
  <si>
    <t>Equipes de vaccination</t>
  </si>
  <si>
    <t>LOCALITES</t>
  </si>
  <si>
    <t>Equipes de mobilisation</t>
  </si>
  <si>
    <t>Population cible 09-59 mois</t>
  </si>
  <si>
    <t>Equipes de vaccination responsable</t>
  </si>
  <si>
    <t>Equipes de vaccination responsable2</t>
  </si>
  <si>
    <t>Pop Cible  totale 9-59mois</t>
  </si>
  <si>
    <t>Nombre de jours campagne</t>
  </si>
  <si>
    <t>Methodes de destruction</t>
  </si>
  <si>
    <t>Incinération</t>
  </si>
  <si>
    <t>Enfouissage</t>
  </si>
  <si>
    <t>Encapsulation</t>
  </si>
  <si>
    <t>Brûlage</t>
  </si>
  <si>
    <t>Indiquez l'équipe de mobilisation</t>
  </si>
  <si>
    <t xml:space="preserve"> Indiquez les Localités à mobiliser</t>
  </si>
  <si>
    <t>REQUIS (à remplir)</t>
  </si>
  <si>
    <t>Cible estimée (09-59 mois)</t>
  </si>
  <si>
    <t>Distance par rapport à la FOSA leader</t>
  </si>
  <si>
    <t>Distance par rapport au SSD</t>
  </si>
  <si>
    <t>Type d'organisation</t>
  </si>
  <si>
    <t>Adresse/Siège</t>
  </si>
  <si>
    <t>Téléphone</t>
  </si>
  <si>
    <t>Type d'appui attendu</t>
  </si>
  <si>
    <t>Cible</t>
  </si>
  <si>
    <t>Type de la FOSA</t>
  </si>
  <si>
    <t>Offre les services de vaccination (1=Oui/0=Non)</t>
  </si>
  <si>
    <t>200 en urbain 175 en rural par Jour</t>
  </si>
  <si>
    <t>175 urbain 150 rural par Jour</t>
  </si>
  <si>
    <t>100 à 125 par Jour</t>
  </si>
  <si>
    <t>75 à 100 par Jour</t>
  </si>
  <si>
    <t>Population totale</t>
  </si>
  <si>
    <t>Localités</t>
  </si>
  <si>
    <t xml:space="preserve">Population cible 9-59 mois
</t>
  </si>
  <si>
    <t>FOSA</t>
  </si>
  <si>
    <t>Noms et prenom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</si>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</sst>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"/>
    <numFmt numFmtId="165" formatCode="_ * #,##0_)_ ;_ * \(#,##0\)_ ;_ * &quot;-&quot;_)_ ;_ @_ "/>
    <numFmt numFmtId="166" formatCode="_ * #,##0.0_)_ ;_ * \(#,##0.0\)_ ;_ * &quot;-&quot;_)_ ;_ @_ "/>
    <numFmt numFmtId="167" formatCode="_(* #,##0_);_(* \(#,##0\);_(* &quot;-&quot;??_);_(@_)"/>
  </numFmts>
  <fonts count="8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wentieth Century"/>
    </font>
    <font>
      <b/>
      <sz val="14"/>
      <color theme="1"/>
      <name val="Twentieth Century"/>
    </font>
    <font>
      <b/>
      <sz val="24"/>
      <color theme="0"/>
      <name val="Twentieth Century"/>
    </font>
    <font>
      <b/>
      <sz val="14"/>
      <color theme="0"/>
      <name val="Twentieth Century"/>
    </font>
    <font>
      <b/>
      <sz val="28"/>
      <color theme="1"/>
      <name val="Twentieth Century"/>
    </font>
    <font>
      <b/>
      <u/>
      <sz val="16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sz val="8"/>
      <color theme="1"/>
      <name val="Calibri"/>
      <family val="2"/>
    </font>
    <font>
      <b/>
      <u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b/>
      <u/>
      <sz val="18"/>
      <color theme="1"/>
      <name val="Calibri"/>
      <family val="2"/>
    </font>
    <font>
      <sz val="12"/>
      <color theme="1"/>
      <name val="Noto Sans Symbols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i/>
      <sz val="18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Noto Sans Symbols"/>
    </font>
    <font>
      <b/>
      <u/>
      <sz val="16"/>
      <color theme="1"/>
      <name val="Calibri"/>
      <family val="2"/>
    </font>
    <font>
      <b/>
      <u/>
      <sz val="16"/>
      <color theme="1"/>
      <name val="Calibri"/>
      <family val="2"/>
    </font>
    <font>
      <b/>
      <u/>
      <sz val="16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14"/>
      <color rgb="FFFFFFFF"/>
      <name val="Arial Narrow"/>
      <family val="2"/>
    </font>
    <font>
      <b/>
      <sz val="12"/>
      <color rgb="FFFFFFFF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b/>
      <u/>
      <sz val="11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theme="1"/>
      <name val="Calibri"/>
      <family val="2"/>
    </font>
    <font>
      <b/>
      <u/>
      <sz val="12"/>
      <color theme="1"/>
      <name val="Calibri"/>
      <family val="2"/>
    </font>
    <font>
      <b/>
      <sz val="10"/>
      <color rgb="FF000000"/>
      <name val="Calibri"/>
      <family val="2"/>
    </font>
    <font>
      <b/>
      <u/>
      <sz val="12"/>
      <color theme="1"/>
      <name val="Calibri"/>
      <family val="2"/>
    </font>
    <font>
      <b/>
      <i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4"/>
      <color theme="1"/>
      <name val="Calibri (Body)"/>
    </font>
    <font>
      <b/>
      <sz val="16"/>
      <color theme="1"/>
      <name val="Twentieth Century"/>
    </font>
    <font>
      <sz val="8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6"/>
      <name val="Calibri"/>
      <family val="2"/>
    </font>
    <font>
      <b/>
      <sz val="16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006460"/>
        <bgColor rgb="FF006460"/>
      </patternFill>
    </fill>
    <fill>
      <patternFill patternType="solid">
        <fgColor rgb="FFEEFAA6"/>
        <bgColor rgb="FFEEFAA6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5"/>
      </patternFill>
    </fill>
    <fill>
      <patternFill patternType="solid">
        <fgColor rgb="FFFFFF00"/>
        <bgColor theme="0"/>
      </patternFill>
    </fill>
  </fills>
  <borders count="6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5"/>
    <xf numFmtId="0" fontId="3" fillId="0" borderId="5"/>
  </cellStyleXfs>
  <cellXfs count="420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0" xfId="0" applyFont="1" applyBorder="1" applyAlignment="1">
      <alignment horizontal="right"/>
    </xf>
    <xf numFmtId="0" fontId="5" fillId="0" borderId="2" xfId="0" applyFont="1" applyBorder="1"/>
    <xf numFmtId="0" fontId="4" fillId="4" borderId="5" xfId="0" applyFont="1" applyFill="1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2" fillId="5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1" fillId="0" borderId="7" xfId="0" applyFont="1" applyBorder="1" applyAlignment="1">
      <alignment horizontal="center"/>
    </xf>
    <xf numFmtId="0" fontId="14" fillId="0" borderId="7" xfId="0" applyFont="1" applyBorder="1"/>
    <xf numFmtId="0" fontId="11" fillId="0" borderId="7" xfId="0" quotePrefix="1" applyFont="1" applyBorder="1" applyAlignment="1">
      <alignment horizontal="center"/>
    </xf>
    <xf numFmtId="0" fontId="11" fillId="0" borderId="7" xfId="0" applyFont="1" applyBorder="1"/>
    <xf numFmtId="0" fontId="15" fillId="0" borderId="0" xfId="0" applyFont="1" applyBorder="1"/>
    <xf numFmtId="0" fontId="16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/>
    </xf>
    <xf numFmtId="0" fontId="17" fillId="5" borderId="11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/>
    <xf numFmtId="0" fontId="10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/>
    </xf>
    <xf numFmtId="0" fontId="18" fillId="5" borderId="7" xfId="0" applyFont="1" applyFill="1" applyBorder="1"/>
    <xf numFmtId="0" fontId="12" fillId="5" borderId="7" xfId="0" applyFont="1" applyFill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7" fillId="0" borderId="7" xfId="0" applyFont="1" applyBorder="1"/>
    <xf numFmtId="0" fontId="2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vertical="center" wrapText="1"/>
    </xf>
    <xf numFmtId="0" fontId="13" fillId="0" borderId="0" xfId="0" applyFont="1" applyBorder="1"/>
    <xf numFmtId="0" fontId="26" fillId="0" borderId="14" xfId="0" quotePrefix="1" applyFont="1" applyBorder="1" applyAlignment="1">
      <alignment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left" vertical="top" wrapText="1"/>
    </xf>
    <xf numFmtId="0" fontId="26" fillId="0" borderId="16" xfId="0" quotePrefix="1" applyFont="1" applyBorder="1" applyAlignment="1">
      <alignment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left" vertical="top" wrapText="1"/>
    </xf>
    <xf numFmtId="0" fontId="30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  <xf numFmtId="0" fontId="11" fillId="0" borderId="33" xfId="0" applyFont="1" applyBorder="1"/>
    <xf numFmtId="0" fontId="11" fillId="0" borderId="34" xfId="0" applyFont="1" applyBorder="1"/>
    <xf numFmtId="0" fontId="11" fillId="0" borderId="35" xfId="0" applyFont="1" applyBorder="1"/>
    <xf numFmtId="0" fontId="11" fillId="0" borderId="1" xfId="0" applyFont="1" applyBorder="1"/>
    <xf numFmtId="0" fontId="11" fillId="0" borderId="36" xfId="0" applyFont="1" applyBorder="1"/>
    <xf numFmtId="0" fontId="25" fillId="0" borderId="0" xfId="0" applyFont="1" applyBorder="1" applyAlignment="1">
      <alignment vertical="center"/>
    </xf>
    <xf numFmtId="0" fontId="31" fillId="0" borderId="30" xfId="0" applyFont="1" applyBorder="1" applyAlignment="1">
      <alignment vertical="center"/>
    </xf>
    <xf numFmtId="0" fontId="32" fillId="0" borderId="31" xfId="0" applyFont="1" applyBorder="1" applyAlignment="1">
      <alignment vertical="center"/>
    </xf>
    <xf numFmtId="0" fontId="10" fillId="4" borderId="5" xfId="0" applyFont="1" applyFill="1" applyAlignment="1">
      <alignment horizontal="center" vertical="center"/>
    </xf>
    <xf numFmtId="0" fontId="27" fillId="0" borderId="7" xfId="0" quotePrefix="1" applyFont="1" applyBorder="1" applyAlignment="1">
      <alignment vertical="center" wrapText="1"/>
    </xf>
    <xf numFmtId="0" fontId="27" fillId="0" borderId="7" xfId="0" applyFont="1" applyBorder="1" applyAlignment="1">
      <alignment horizontal="left" vertical="center" wrapText="1"/>
    </xf>
    <xf numFmtId="0" fontId="28" fillId="0" borderId="7" xfId="0" applyFont="1" applyBorder="1"/>
    <xf numFmtId="0" fontId="28" fillId="0" borderId="7" xfId="0" applyFont="1" applyBorder="1" applyAlignment="1">
      <alignment horizontal="right"/>
    </xf>
    <xf numFmtId="0" fontId="27" fillId="0" borderId="7" xfId="0" quotePrefix="1" applyFont="1" applyBorder="1" applyAlignment="1">
      <alignment horizontal="left" vertical="center" wrapText="1"/>
    </xf>
    <xf numFmtId="0" fontId="27" fillId="0" borderId="0" xfId="0" applyFont="1" applyBorder="1"/>
    <xf numFmtId="0" fontId="33" fillId="0" borderId="0" xfId="0" applyFont="1" applyBorder="1" applyAlignment="1">
      <alignment vertical="center"/>
    </xf>
    <xf numFmtId="0" fontId="33" fillId="0" borderId="0" xfId="0" applyFont="1" applyBorder="1"/>
    <xf numFmtId="0" fontId="34" fillId="0" borderId="0" xfId="0" applyFont="1" applyBorder="1"/>
    <xf numFmtId="0" fontId="35" fillId="4" borderId="7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center" wrapText="1"/>
    </xf>
    <xf numFmtId="164" fontId="35" fillId="4" borderId="7" xfId="0" applyNumberFormat="1" applyFont="1" applyFill="1" applyBorder="1" applyAlignment="1">
      <alignment horizontal="left"/>
    </xf>
    <xf numFmtId="164" fontId="35" fillId="6" borderId="7" xfId="0" applyNumberFormat="1" applyFont="1" applyFill="1" applyBorder="1" applyAlignment="1">
      <alignment horizontal="center"/>
    </xf>
    <xf numFmtId="164" fontId="35" fillId="0" borderId="0" xfId="0" applyNumberFormat="1" applyFont="1" applyBorder="1"/>
    <xf numFmtId="164" fontId="36" fillId="4" borderId="7" xfId="0" applyNumberFormat="1" applyFont="1" applyFill="1" applyBorder="1" applyAlignment="1">
      <alignment horizontal="center"/>
    </xf>
    <xf numFmtId="0" fontId="10" fillId="0" borderId="0" xfId="0" applyFont="1" applyBorder="1"/>
    <xf numFmtId="0" fontId="33" fillId="0" borderId="0" xfId="0" applyFont="1" applyBorder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left" vertical="top"/>
    </xf>
    <xf numFmtId="0" fontId="27" fillId="0" borderId="7" xfId="0" applyFont="1" applyBorder="1" applyAlignment="1">
      <alignment vertic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38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165" fontId="36" fillId="8" borderId="7" xfId="0" applyNumberFormat="1" applyFont="1" applyFill="1" applyBorder="1" applyAlignment="1">
      <alignment horizontal="center" vertical="center" wrapText="1"/>
    </xf>
    <xf numFmtId="0" fontId="36" fillId="8" borderId="7" xfId="0" applyFont="1" applyFill="1" applyBorder="1" applyAlignment="1">
      <alignment horizontal="center" vertical="center" wrapText="1"/>
    </xf>
    <xf numFmtId="165" fontId="35" fillId="0" borderId="7" xfId="0" applyNumberFormat="1" applyFont="1" applyBorder="1" applyAlignment="1">
      <alignment horizontal="center"/>
    </xf>
    <xf numFmtId="164" fontId="35" fillId="0" borderId="7" xfId="0" applyNumberFormat="1" applyFont="1" applyBorder="1"/>
    <xf numFmtId="165" fontId="36" fillId="9" borderId="7" xfId="0" applyNumberFormat="1" applyFont="1" applyFill="1" applyBorder="1" applyAlignment="1">
      <alignment horizontal="center"/>
    </xf>
    <xf numFmtId="164" fontId="36" fillId="9" borderId="7" xfId="0" applyNumberFormat="1" applyFont="1" applyFill="1" applyBorder="1"/>
    <xf numFmtId="0" fontId="39" fillId="0" borderId="0" xfId="0" applyFont="1" applyBorder="1"/>
    <xf numFmtId="0" fontId="41" fillId="0" borderId="7" xfId="0" applyFont="1" applyBorder="1" applyAlignment="1">
      <alignment horizontal="center" vertical="center" wrapText="1"/>
    </xf>
    <xf numFmtId="164" fontId="35" fillId="4" borderId="7" xfId="0" applyNumberFormat="1" applyFont="1" applyFill="1" applyBorder="1" applyAlignment="1">
      <alignment horizontal="center" vertical="center"/>
    </xf>
    <xf numFmtId="164" fontId="35" fillId="4" borderId="7" xfId="0" applyNumberFormat="1" applyFont="1" applyFill="1" applyBorder="1" applyAlignment="1">
      <alignment vertical="center"/>
    </xf>
    <xf numFmtId="164" fontId="35" fillId="0" borderId="0" xfId="0" applyNumberFormat="1" applyFont="1" applyBorder="1" applyAlignment="1">
      <alignment vertical="center"/>
    </xf>
    <xf numFmtId="3" fontId="35" fillId="0" borderId="0" xfId="0" applyNumberFormat="1" applyFont="1" applyBorder="1" applyAlignment="1">
      <alignment vertical="center"/>
    </xf>
    <xf numFmtId="3" fontId="36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right" vertical="center"/>
    </xf>
    <xf numFmtId="0" fontId="42" fillId="0" borderId="0" xfId="0" applyFont="1" applyBorder="1"/>
    <xf numFmtId="0" fontId="43" fillId="11" borderId="5" xfId="0" applyFont="1" applyFill="1" applyAlignment="1">
      <alignment horizontal="left" vertical="center"/>
    </xf>
    <xf numFmtId="0" fontId="35" fillId="11" borderId="5" xfId="0" applyFont="1" applyFill="1" applyAlignment="1">
      <alignment horizontal="left" vertical="center"/>
    </xf>
    <xf numFmtId="0" fontId="42" fillId="0" borderId="7" xfId="0" applyFont="1" applyBorder="1"/>
    <xf numFmtId="0" fontId="43" fillId="0" borderId="0" xfId="0" applyFont="1" applyBorder="1" applyAlignment="1">
      <alignment horizontal="left" vertical="center"/>
    </xf>
    <xf numFmtId="0" fontId="44" fillId="11" borderId="7" xfId="0" applyFont="1" applyFill="1" applyBorder="1" applyAlignment="1">
      <alignment horizontal="right" vertical="center"/>
    </xf>
    <xf numFmtId="0" fontId="44" fillId="11" borderId="5" xfId="0" applyFont="1" applyFill="1" applyAlignment="1">
      <alignment horizontal="left" vertical="center"/>
    </xf>
    <xf numFmtId="0" fontId="45" fillId="11" borderId="5" xfId="0" applyFont="1" applyFill="1" applyAlignment="1">
      <alignment horizontal="left" vertical="center"/>
    </xf>
    <xf numFmtId="0" fontId="46" fillId="0" borderId="0" xfId="0" applyFont="1" applyBorder="1" applyAlignment="1">
      <alignment horizontal="left"/>
    </xf>
    <xf numFmtId="0" fontId="47" fillId="11" borderId="5" xfId="0" applyFont="1" applyFill="1" applyAlignment="1">
      <alignment horizontal="left" vertical="center"/>
    </xf>
    <xf numFmtId="0" fontId="46" fillId="0" borderId="0" xfId="0" applyFont="1" applyBorder="1"/>
    <xf numFmtId="0" fontId="11" fillId="0" borderId="0" xfId="0" applyFont="1" applyBorder="1" applyAlignment="1">
      <alignment horizontal="left"/>
    </xf>
    <xf numFmtId="0" fontId="48" fillId="12" borderId="38" xfId="0" applyFont="1" applyFill="1" applyBorder="1" applyAlignment="1">
      <alignment horizontal="center" vertical="center" wrapText="1"/>
    </xf>
    <xf numFmtId="0" fontId="48" fillId="12" borderId="39" xfId="0" applyFont="1" applyFill="1" applyBorder="1" applyAlignment="1">
      <alignment vertical="center" wrapText="1"/>
    </xf>
    <xf numFmtId="0" fontId="48" fillId="12" borderId="39" xfId="0" applyFont="1" applyFill="1" applyBorder="1" applyAlignment="1">
      <alignment horizontal="center" vertical="center" wrapText="1"/>
    </xf>
    <xf numFmtId="166" fontId="49" fillId="12" borderId="38" xfId="0" applyNumberFormat="1" applyFont="1" applyFill="1" applyBorder="1" applyAlignment="1">
      <alignment horizontal="center" vertical="center" wrapText="1"/>
    </xf>
    <xf numFmtId="165" fontId="49" fillId="12" borderId="38" xfId="0" applyNumberFormat="1" applyFont="1" applyFill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/>
    </xf>
    <xf numFmtId="164" fontId="51" fillId="0" borderId="41" xfId="0" applyNumberFormat="1" applyFont="1" applyBorder="1" applyAlignment="1">
      <alignment horizontal="left" vertical="center" wrapText="1"/>
    </xf>
    <xf numFmtId="0" fontId="51" fillId="0" borderId="40" xfId="0" applyFont="1" applyBorder="1" applyAlignment="1">
      <alignment horizontal="center" vertical="center" wrapText="1"/>
    </xf>
    <xf numFmtId="0" fontId="51" fillId="0" borderId="40" xfId="0" applyFont="1" applyBorder="1" applyAlignment="1">
      <alignment horizontal="left" vertical="center" wrapText="1"/>
    </xf>
    <xf numFmtId="0" fontId="51" fillId="0" borderId="41" xfId="0" applyFont="1" applyBorder="1" applyAlignment="1">
      <alignment horizontal="left" vertical="center" wrapText="1"/>
    </xf>
    <xf numFmtId="165" fontId="51" fillId="0" borderId="40" xfId="0" applyNumberFormat="1" applyFont="1" applyBorder="1" applyAlignment="1">
      <alignment horizontal="left" vertical="center" wrapText="1"/>
    </xf>
    <xf numFmtId="165" fontId="51" fillId="13" borderId="40" xfId="0" applyNumberFormat="1" applyFont="1" applyFill="1" applyBorder="1" applyAlignment="1">
      <alignment horizontal="left" vertical="center"/>
    </xf>
    <xf numFmtId="165" fontId="51" fillId="6" borderId="40" xfId="0" applyNumberFormat="1" applyFont="1" applyFill="1" applyBorder="1" applyAlignment="1">
      <alignment horizontal="left" vertical="center"/>
    </xf>
    <xf numFmtId="0" fontId="50" fillId="0" borderId="42" xfId="0" applyFont="1" applyBorder="1" applyAlignment="1">
      <alignment horizontal="center" vertical="center"/>
    </xf>
    <xf numFmtId="0" fontId="52" fillId="4" borderId="43" xfId="0" applyFont="1" applyFill="1" applyBorder="1" applyAlignment="1">
      <alignment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left" vertical="center" wrapText="1"/>
    </xf>
    <xf numFmtId="0" fontId="51" fillId="0" borderId="44" xfId="0" applyFont="1" applyBorder="1" applyAlignment="1">
      <alignment horizontal="left" vertical="center" wrapText="1"/>
    </xf>
    <xf numFmtId="165" fontId="52" fillId="4" borderId="45" xfId="0" applyNumberFormat="1" applyFont="1" applyFill="1" applyBorder="1" applyAlignment="1">
      <alignment horizontal="left" vertical="center" wrapText="1"/>
    </xf>
    <xf numFmtId="165" fontId="51" fillId="13" borderId="46" xfId="0" applyNumberFormat="1" applyFont="1" applyFill="1" applyBorder="1" applyAlignment="1">
      <alignment horizontal="left" vertical="center"/>
    </xf>
    <xf numFmtId="165" fontId="51" fillId="6" borderId="46" xfId="0" applyNumberFormat="1" applyFont="1" applyFill="1" applyBorder="1" applyAlignment="1">
      <alignment horizontal="left" vertical="center"/>
    </xf>
    <xf numFmtId="164" fontId="51" fillId="0" borderId="47" xfId="0" applyNumberFormat="1" applyFont="1" applyBorder="1" applyAlignment="1">
      <alignment horizontal="left" vertical="center" wrapText="1"/>
    </xf>
    <xf numFmtId="165" fontId="51" fillId="0" borderId="45" xfId="0" applyNumberFormat="1" applyFont="1" applyBorder="1" applyAlignment="1">
      <alignment horizontal="left" vertical="center" wrapText="1"/>
    </xf>
    <xf numFmtId="164" fontId="51" fillId="14" borderId="43" xfId="0" applyNumberFormat="1" applyFont="1" applyFill="1" applyBorder="1" applyAlignment="1">
      <alignment horizontal="left" vertical="center" wrapText="1"/>
    </xf>
    <xf numFmtId="0" fontId="52" fillId="14" borderId="43" xfId="0" applyFont="1" applyFill="1" applyBorder="1" applyAlignment="1">
      <alignment vertical="center" wrapText="1"/>
    </xf>
    <xf numFmtId="0" fontId="50" fillId="0" borderId="23" xfId="0" applyFont="1" applyBorder="1" applyAlignment="1">
      <alignment horizontal="center" vertical="center"/>
    </xf>
    <xf numFmtId="164" fontId="51" fillId="0" borderId="48" xfId="0" applyNumberFormat="1" applyFont="1" applyBorder="1" applyAlignment="1">
      <alignment horizontal="left" vertical="center" wrapText="1"/>
    </xf>
    <xf numFmtId="0" fontId="51" fillId="0" borderId="23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left" vertical="center" wrapText="1"/>
    </xf>
    <xf numFmtId="0" fontId="51" fillId="0" borderId="25" xfId="0" applyFont="1" applyBorder="1" applyAlignment="1">
      <alignment horizontal="left" vertical="center" wrapText="1"/>
    </xf>
    <xf numFmtId="165" fontId="51" fillId="0" borderId="49" xfId="0" applyNumberFormat="1" applyFont="1" applyBorder="1" applyAlignment="1">
      <alignment horizontal="left" vertical="center" wrapText="1"/>
    </xf>
    <xf numFmtId="165" fontId="51" fillId="13" borderId="50" xfId="0" applyNumberFormat="1" applyFont="1" applyFill="1" applyBorder="1" applyAlignment="1">
      <alignment horizontal="left" vertical="center"/>
    </xf>
    <xf numFmtId="165" fontId="51" fillId="6" borderId="50" xfId="0" applyNumberFormat="1" applyFont="1" applyFill="1" applyBorder="1" applyAlignment="1">
      <alignment horizontal="left" vertical="center"/>
    </xf>
    <xf numFmtId="0" fontId="53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0" fontId="11" fillId="0" borderId="51" xfId="0" applyFont="1" applyBorder="1"/>
    <xf numFmtId="0" fontId="10" fillId="0" borderId="0" xfId="0" applyFont="1" applyBorder="1" applyAlignment="1">
      <alignment horizontal="right" vertical="center"/>
    </xf>
    <xf numFmtId="0" fontId="55" fillId="0" borderId="51" xfId="0" applyFont="1" applyBorder="1" applyAlignment="1">
      <alignment horizontal="left" vertical="center"/>
    </xf>
    <xf numFmtId="0" fontId="56" fillId="0" borderId="0" xfId="0" applyFont="1" applyBorder="1" applyAlignment="1">
      <alignment horizontal="left" vertical="center"/>
    </xf>
    <xf numFmtId="0" fontId="11" fillId="0" borderId="38" xfId="0" applyFont="1" applyBorder="1"/>
    <xf numFmtId="0" fontId="57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59" fillId="0" borderId="0" xfId="0" applyFont="1" applyBorder="1" applyAlignment="1">
      <alignment vertical="center"/>
    </xf>
    <xf numFmtId="0" fontId="60" fillId="0" borderId="0" xfId="0" applyFont="1" applyBorder="1" applyAlignment="1">
      <alignment vertical="top" wrapText="1"/>
    </xf>
    <xf numFmtId="0" fontId="60" fillId="0" borderId="0" xfId="0" applyFont="1" applyBorder="1" applyAlignment="1">
      <alignment vertical="center" wrapText="1"/>
    </xf>
    <xf numFmtId="0" fontId="60" fillId="0" borderId="0" xfId="0" applyFont="1" applyBorder="1" applyAlignment="1">
      <alignment horizontal="center" vertical="center"/>
    </xf>
    <xf numFmtId="0" fontId="61" fillId="4" borderId="53" xfId="0" applyFont="1" applyFill="1" applyBorder="1" applyAlignment="1">
      <alignment horizontal="center" vertical="center" wrapText="1"/>
    </xf>
    <xf numFmtId="0" fontId="61" fillId="4" borderId="56" xfId="0" applyFont="1" applyFill="1" applyBorder="1" applyAlignment="1">
      <alignment horizontal="center" vertical="center" wrapText="1"/>
    </xf>
    <xf numFmtId="0" fontId="62" fillId="0" borderId="28" xfId="0" applyFont="1" applyBorder="1" applyAlignment="1">
      <alignment horizontal="center" vertical="center" wrapText="1"/>
    </xf>
    <xf numFmtId="0" fontId="62" fillId="0" borderId="29" xfId="0" applyFont="1" applyBorder="1" applyAlignment="1">
      <alignment horizontal="center" vertical="center" wrapText="1"/>
    </xf>
    <xf numFmtId="0" fontId="62" fillId="0" borderId="29" xfId="0" applyFont="1" applyBorder="1" applyAlignment="1">
      <alignment horizontal="center" vertical="center"/>
    </xf>
    <xf numFmtId="0" fontId="59" fillId="0" borderId="38" xfId="0" applyFont="1" applyBorder="1" applyAlignment="1">
      <alignment vertical="center"/>
    </xf>
    <xf numFmtId="0" fontId="63" fillId="0" borderId="38" xfId="0" applyFont="1" applyBorder="1" applyAlignment="1">
      <alignment vertical="center" wrapText="1"/>
    </xf>
    <xf numFmtId="0" fontId="63" fillId="0" borderId="38" xfId="0" applyFont="1" applyBorder="1" applyAlignment="1">
      <alignment horizontal="center" vertical="center"/>
    </xf>
    <xf numFmtId="0" fontId="63" fillId="0" borderId="38" xfId="0" applyFont="1" applyBorder="1" applyAlignment="1">
      <alignment vertical="center"/>
    </xf>
    <xf numFmtId="0" fontId="63" fillId="0" borderId="38" xfId="0" applyFont="1" applyBorder="1" applyAlignment="1">
      <alignment horizontal="right" vertical="center"/>
    </xf>
    <xf numFmtId="0" fontId="60" fillId="0" borderId="38" xfId="0" applyFont="1" applyBorder="1" applyAlignment="1">
      <alignment vertical="center"/>
    </xf>
    <xf numFmtId="0" fontId="62" fillId="0" borderId="21" xfId="0" applyFont="1" applyBorder="1" applyAlignment="1">
      <alignment vertical="top"/>
    </xf>
    <xf numFmtId="0" fontId="64" fillId="0" borderId="21" xfId="0" applyFont="1" applyBorder="1" applyAlignment="1">
      <alignment horizontal="center" vertical="center"/>
    </xf>
    <xf numFmtId="0" fontId="60" fillId="0" borderId="24" xfId="0" applyFont="1" applyBorder="1" applyAlignment="1">
      <alignment vertical="top"/>
    </xf>
    <xf numFmtId="0" fontId="64" fillId="0" borderId="24" xfId="0" applyFont="1" applyBorder="1" applyAlignment="1">
      <alignment horizontal="center" vertical="center"/>
    </xf>
    <xf numFmtId="0" fontId="64" fillId="0" borderId="23" xfId="0" applyFont="1" applyBorder="1" applyAlignment="1">
      <alignment vertical="center"/>
    </xf>
    <xf numFmtId="0" fontId="64" fillId="0" borderId="23" xfId="0" applyFont="1" applyBorder="1" applyAlignment="1">
      <alignment wrapText="1"/>
    </xf>
    <xf numFmtId="0" fontId="14" fillId="0" borderId="0" xfId="0" applyFont="1" applyBorder="1"/>
    <xf numFmtId="0" fontId="25" fillId="0" borderId="0" xfId="0" applyFont="1" applyBorder="1" applyAlignment="1">
      <alignment horizontal="left" vertical="center"/>
    </xf>
    <xf numFmtId="0" fontId="25" fillId="0" borderId="1" xfId="0" applyFont="1" applyBorder="1"/>
    <xf numFmtId="0" fontId="65" fillId="0" borderId="1" xfId="0" applyFont="1" applyBorder="1" applyAlignment="1">
      <alignment horizontal="left" vertical="center"/>
    </xf>
    <xf numFmtId="0" fontId="25" fillId="0" borderId="0" xfId="0" applyFont="1" applyBorder="1"/>
    <xf numFmtId="0" fontId="27" fillId="0" borderId="0" xfId="0" applyFont="1" applyBorder="1" applyAlignment="1">
      <alignment vertical="center"/>
    </xf>
    <xf numFmtId="0" fontId="66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67" fillId="0" borderId="7" xfId="0" applyFont="1" applyBorder="1" applyAlignment="1">
      <alignment horizontal="center" vertical="center" wrapText="1"/>
    </xf>
    <xf numFmtId="0" fontId="67" fillId="0" borderId="7" xfId="0" applyFont="1" applyBorder="1" applyAlignment="1">
      <alignment vertical="center" wrapText="1"/>
    </xf>
    <xf numFmtId="0" fontId="67" fillId="0" borderId="0" xfId="0" applyFont="1" applyBorder="1" applyAlignment="1">
      <alignment horizontal="center" vertical="center" wrapText="1"/>
    </xf>
    <xf numFmtId="0" fontId="59" fillId="0" borderId="7" xfId="0" applyFont="1" applyBorder="1" applyAlignment="1">
      <alignment vertical="center"/>
    </xf>
    <xf numFmtId="0" fontId="63" fillId="0" borderId="7" xfId="0" applyFont="1" applyBorder="1" applyAlignment="1">
      <alignment vertical="center" wrapText="1"/>
    </xf>
    <xf numFmtId="0" fontId="63" fillId="0" borderId="7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/>
    </xf>
    <xf numFmtId="0" fontId="60" fillId="0" borderId="0" xfId="0" applyFont="1" applyBorder="1" applyAlignment="1">
      <alignment vertical="center"/>
    </xf>
    <xf numFmtId="0" fontId="60" fillId="0" borderId="7" xfId="0" applyFont="1" applyBorder="1" applyAlignment="1">
      <alignment vertical="top" wrapText="1"/>
    </xf>
    <xf numFmtId="0" fontId="60" fillId="0" borderId="7" xfId="0" applyFont="1" applyBorder="1" applyAlignment="1">
      <alignment vertical="center" wrapText="1"/>
    </xf>
    <xf numFmtId="0" fontId="68" fillId="0" borderId="0" xfId="0" applyFont="1" applyBorder="1" applyAlignment="1">
      <alignment horizontal="center" vertical="center"/>
    </xf>
    <xf numFmtId="0" fontId="28" fillId="0" borderId="0" xfId="0" applyFont="1" applyBorder="1"/>
    <xf numFmtId="0" fontId="27" fillId="0" borderId="0" xfId="0" applyFont="1" applyBorder="1" applyAlignment="1">
      <alignment horizontal="left" vertical="center"/>
    </xf>
    <xf numFmtId="0" fontId="27" fillId="10" borderId="12" xfId="0" applyFont="1" applyFill="1" applyBorder="1" applyAlignment="1">
      <alignment horizontal="center" vertical="center" wrapText="1"/>
    </xf>
    <xf numFmtId="0" fontId="27" fillId="10" borderId="57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 wrapText="1"/>
    </xf>
    <xf numFmtId="0" fontId="69" fillId="0" borderId="14" xfId="0" applyFont="1" applyBorder="1" applyAlignment="1">
      <alignment horizontal="right" vertical="center" wrapText="1"/>
    </xf>
    <xf numFmtId="0" fontId="11" fillId="0" borderId="4" xfId="0" applyFont="1" applyBorder="1"/>
    <xf numFmtId="0" fontId="69" fillId="0" borderId="27" xfId="0" applyFont="1" applyBorder="1" applyAlignment="1">
      <alignment horizontal="right" vertical="center" wrapText="1"/>
    </xf>
    <xf numFmtId="0" fontId="19" fillId="0" borderId="15" xfId="0" applyFont="1" applyBorder="1" applyAlignment="1">
      <alignment horizontal="center" vertical="center"/>
    </xf>
    <xf numFmtId="0" fontId="69" fillId="0" borderId="16" xfId="0" applyFont="1" applyBorder="1" applyAlignment="1">
      <alignment horizontal="right" vertical="center" wrapText="1"/>
    </xf>
    <xf numFmtId="0" fontId="11" fillId="0" borderId="58" xfId="0" applyFont="1" applyBorder="1"/>
    <xf numFmtId="0" fontId="19" fillId="0" borderId="20" xfId="0" applyFont="1" applyBorder="1" applyAlignment="1">
      <alignment horizontal="center" vertical="center"/>
    </xf>
    <xf numFmtId="0" fontId="69" fillId="0" borderId="51" xfId="0" applyFont="1" applyBorder="1" applyAlignment="1">
      <alignment horizontal="right" vertical="center" wrapText="1"/>
    </xf>
    <xf numFmtId="0" fontId="19" fillId="0" borderId="51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center" vertical="center" wrapText="1"/>
    </xf>
    <xf numFmtId="0" fontId="70" fillId="10" borderId="12" xfId="0" applyFont="1" applyFill="1" applyBorder="1" applyAlignment="1">
      <alignment vertical="center" wrapText="1"/>
    </xf>
    <xf numFmtId="0" fontId="19" fillId="10" borderId="60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 wrapText="1"/>
    </xf>
    <xf numFmtId="0" fontId="37" fillId="10" borderId="27" xfId="0" applyFont="1" applyFill="1" applyBorder="1" applyAlignment="1">
      <alignment horizontal="center" vertical="center" wrapText="1"/>
    </xf>
    <xf numFmtId="0" fontId="37" fillId="10" borderId="56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7" fillId="10" borderId="61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center" vertical="center" wrapText="1"/>
    </xf>
    <xf numFmtId="0" fontId="37" fillId="10" borderId="28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69" fillId="6" borderId="5" xfId="0" applyFont="1" applyFill="1"/>
    <xf numFmtId="0" fontId="11" fillId="6" borderId="5" xfId="0" applyFont="1" applyFill="1"/>
    <xf numFmtId="0" fontId="11" fillId="0" borderId="2" xfId="0" applyFont="1" applyBorder="1"/>
    <xf numFmtId="0" fontId="19" fillId="6" borderId="6" xfId="0" applyFont="1" applyFill="1" applyBorder="1"/>
    <xf numFmtId="0" fontId="11" fillId="6" borderId="6" xfId="0" applyFont="1" applyFill="1" applyBorder="1"/>
    <xf numFmtId="0" fontId="19" fillId="4" borderId="62" xfId="0" applyFont="1" applyFill="1" applyBorder="1"/>
    <xf numFmtId="0" fontId="11" fillId="4" borderId="62" xfId="0" applyFont="1" applyFill="1" applyBorder="1"/>
    <xf numFmtId="0" fontId="11" fillId="4" borderId="5" xfId="0" applyFont="1" applyFill="1"/>
    <xf numFmtId="16" fontId="11" fillId="0" borderId="2" xfId="0" applyNumberFormat="1" applyFont="1" applyBorder="1" applyAlignment="1">
      <alignment horizontal="right"/>
    </xf>
    <xf numFmtId="0" fontId="11" fillId="0" borderId="2" xfId="0" applyFont="1" applyBorder="1" applyAlignment="1">
      <alignment horizontal="right"/>
    </xf>
    <xf numFmtId="0" fontId="11" fillId="0" borderId="8" xfId="0" applyFont="1" applyBorder="1"/>
    <xf numFmtId="0" fontId="11" fillId="0" borderId="9" xfId="0" applyFont="1" applyBorder="1"/>
    <xf numFmtId="167" fontId="11" fillId="0" borderId="7" xfId="0" applyNumberFormat="1" applyFont="1" applyBorder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5" xfId="0"/>
    <xf numFmtId="0" fontId="71" fillId="0" borderId="7" xfId="0" applyFont="1" applyBorder="1" applyAlignment="1">
      <alignment horizontal="center"/>
    </xf>
    <xf numFmtId="0" fontId="72" fillId="0" borderId="1" xfId="0" applyFont="1" applyBorder="1"/>
    <xf numFmtId="0" fontId="72" fillId="0" borderId="0" xfId="0" applyFont="1" applyBorder="1"/>
    <xf numFmtId="0" fontId="72" fillId="0" borderId="2" xfId="0" applyFont="1" applyBorder="1"/>
    <xf numFmtId="0" fontId="10" fillId="0" borderId="5" xfId="0" applyFont="1" applyAlignment="1">
      <alignment horizontal="right"/>
    </xf>
    <xf numFmtId="0" fontId="11" fillId="0" borderId="5" xfId="0" applyFont="1" applyAlignment="1">
      <alignment horizontal="center"/>
    </xf>
    <xf numFmtId="0" fontId="3" fillId="0" borderId="5" xfId="1"/>
    <xf numFmtId="0" fontId="11" fillId="0" borderId="5" xfId="0" applyFont="1" applyAlignment="1">
      <alignment vertical="center"/>
    </xf>
    <xf numFmtId="0" fontId="12" fillId="5" borderId="36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 wrapText="1"/>
    </xf>
    <xf numFmtId="0" fontId="17" fillId="5" borderId="35" xfId="0" applyFont="1" applyFill="1" applyBorder="1" applyAlignment="1">
      <alignment horizontal="center" vertical="center" wrapText="1"/>
    </xf>
    <xf numFmtId="164" fontId="35" fillId="0" borderId="5" xfId="0" applyNumberFormat="1" applyFont="1"/>
    <xf numFmtId="0" fontId="74" fillId="11" borderId="5" xfId="0" applyFont="1" applyFill="1" applyAlignment="1">
      <alignment horizontal="left" vertical="center"/>
    </xf>
    <xf numFmtId="0" fontId="74" fillId="11" borderId="7" xfId="0" applyFont="1" applyFill="1" applyBorder="1" applyAlignment="1">
      <alignment horizontal="right" vertical="center"/>
    </xf>
    <xf numFmtId="0" fontId="3" fillId="0" borderId="0" xfId="0" applyFont="1" applyBorder="1"/>
    <xf numFmtId="0" fontId="75" fillId="11" borderId="7" xfId="0" applyFont="1" applyFill="1" applyBorder="1" applyAlignment="1">
      <alignment horizontal="right" vertical="center"/>
    </xf>
    <xf numFmtId="0" fontId="75" fillId="11" borderId="11" xfId="0" applyFont="1" applyFill="1" applyBorder="1" applyAlignment="1">
      <alignment horizontal="right" vertical="center"/>
    </xf>
    <xf numFmtId="0" fontId="17" fillId="5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center"/>
    </xf>
    <xf numFmtId="0" fontId="10" fillId="0" borderId="10" xfId="0" applyFont="1" applyBorder="1"/>
    <xf numFmtId="0" fontId="0" fillId="16" borderId="0" xfId="0" applyFill="1" applyBorder="1"/>
    <xf numFmtId="0" fontId="11" fillId="0" borderId="63" xfId="0" applyFont="1" applyBorder="1" applyAlignment="1">
      <alignment horizontal="center"/>
    </xf>
    <xf numFmtId="0" fontId="0" fillId="0" borderId="63" xfId="0" applyBorder="1"/>
    <xf numFmtId="0" fontId="0" fillId="0" borderId="0" xfId="0" applyBorder="1" applyAlignment="1">
      <alignment vertical="center" wrapText="1"/>
    </xf>
    <xf numFmtId="0" fontId="19" fillId="0" borderId="63" xfId="0" applyFont="1" applyBorder="1" applyAlignment="1">
      <alignment horizontal="center" vertical="center" wrapText="1"/>
    </xf>
    <xf numFmtId="0" fontId="76" fillId="0" borderId="63" xfId="0" applyFont="1" applyBorder="1" applyAlignment="1">
      <alignment horizontal="center" vertical="center" wrapText="1"/>
    </xf>
    <xf numFmtId="0" fontId="3" fillId="0" borderId="63" xfId="1" applyBorder="1"/>
    <xf numFmtId="0" fontId="12" fillId="5" borderId="7" xfId="0" applyFont="1" applyFill="1" applyBorder="1"/>
    <xf numFmtId="0" fontId="11" fillId="0" borderId="7" xfId="0" applyFont="1" applyBorder="1" applyProtection="1">
      <protection locked="0"/>
    </xf>
    <xf numFmtId="0" fontId="11" fillId="0" borderId="7" xfId="0" applyFont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left"/>
      <protection locked="0"/>
    </xf>
    <xf numFmtId="0" fontId="78" fillId="5" borderId="36" xfId="0" applyFont="1" applyFill="1" applyBorder="1" applyAlignment="1">
      <alignment horizontal="center" vertical="center"/>
    </xf>
    <xf numFmtId="0" fontId="78" fillId="5" borderId="10" xfId="0" applyFont="1" applyFill="1" applyBorder="1" applyAlignment="1">
      <alignment horizontal="center" vertical="center" wrapText="1"/>
    </xf>
    <xf numFmtId="0" fontId="78" fillId="5" borderId="35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3" fillId="16" borderId="63" xfId="1" applyFill="1" applyBorder="1"/>
    <xf numFmtId="0" fontId="3" fillId="17" borderId="63" xfId="1" applyFill="1" applyBorder="1" applyProtection="1">
      <protection locked="0"/>
    </xf>
    <xf numFmtId="0" fontId="3" fillId="0" borderId="63" xfId="1" applyBorder="1" applyProtection="1">
      <protection locked="0"/>
    </xf>
    <xf numFmtId="0" fontId="1" fillId="0" borderId="63" xfId="1" applyFont="1" applyBorder="1" applyProtection="1">
      <protection locked="0"/>
    </xf>
    <xf numFmtId="0" fontId="80" fillId="18" borderId="7" xfId="0" applyFont="1" applyFill="1" applyBorder="1" applyAlignment="1">
      <alignment horizontal="center" vertical="center" wrapText="1"/>
    </xf>
    <xf numFmtId="0" fontId="82" fillId="18" borderId="12" xfId="0" applyFont="1" applyFill="1" applyBorder="1" applyAlignment="1">
      <alignment vertical="center" wrapText="1"/>
    </xf>
    <xf numFmtId="0" fontId="83" fillId="18" borderId="13" xfId="0" applyFont="1" applyFill="1" applyBorder="1" applyAlignment="1">
      <alignment horizontal="center" vertical="center" wrapText="1"/>
    </xf>
    <xf numFmtId="0" fontId="80" fillId="18" borderId="10" xfId="0" applyFont="1" applyFill="1" applyBorder="1" applyAlignment="1">
      <alignment horizontal="left" vertical="center" wrapText="1"/>
    </xf>
    <xf numFmtId="0" fontId="71" fillId="0" borderId="7" xfId="0" applyFont="1" applyBorder="1" applyProtection="1">
      <protection locked="0"/>
    </xf>
    <xf numFmtId="0" fontId="71" fillId="0" borderId="5" xfId="0" applyFont="1" applyProtection="1">
      <protection locked="0"/>
    </xf>
    <xf numFmtId="0" fontId="71" fillId="0" borderId="7" xfId="0" applyFont="1" applyBorder="1" applyAlignment="1" applyProtection="1">
      <alignment horizontal="center"/>
      <protection locked="0"/>
    </xf>
    <xf numFmtId="0" fontId="0" fillId="0" borderId="5" xfId="0" applyBorder="1"/>
    <xf numFmtId="0" fontId="11" fillId="6" borderId="7" xfId="0" applyFont="1" applyFill="1" applyBorder="1" applyProtection="1">
      <protection locked="0"/>
    </xf>
    <xf numFmtId="0" fontId="11" fillId="0" borderId="7" xfId="0" applyFont="1" applyBorder="1" applyAlignment="1" applyProtection="1">
      <alignment vertical="center" wrapText="1"/>
      <protection locked="0"/>
    </xf>
    <xf numFmtId="0" fontId="11" fillId="0" borderId="7" xfId="0" applyFont="1" applyBorder="1" applyAlignment="1" applyProtection="1">
      <alignment horizontal="right" vertical="center" wrapText="1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Protection="1">
      <protection locked="0"/>
    </xf>
    <xf numFmtId="0" fontId="10" fillId="0" borderId="7" xfId="0" applyFont="1" applyBorder="1" applyAlignment="1" applyProtection="1">
      <alignment vertical="center" wrapText="1"/>
      <protection locked="0"/>
    </xf>
    <xf numFmtId="0" fontId="14" fillId="6" borderId="7" xfId="0" applyFont="1" applyFill="1" applyBorder="1" applyProtection="1">
      <protection locked="0"/>
    </xf>
    <xf numFmtId="0" fontId="14" fillId="0" borderId="7" xfId="0" applyFont="1" applyBorder="1" applyAlignment="1" applyProtection="1">
      <alignment horizontal="left"/>
      <protection locked="0"/>
    </xf>
    <xf numFmtId="0" fontId="17" fillId="0" borderId="7" xfId="0" applyFont="1" applyBorder="1" applyProtection="1">
      <protection locked="0"/>
    </xf>
    <xf numFmtId="0" fontId="12" fillId="5" borderId="7" xfId="0" applyFont="1" applyFill="1" applyBorder="1" applyAlignment="1" applyProtection="1">
      <alignment horizontal="center"/>
      <protection locked="0"/>
    </xf>
    <xf numFmtId="0" fontId="18" fillId="5" borderId="7" xfId="0" applyFont="1" applyFill="1" applyBorder="1" applyProtection="1">
      <protection locked="0"/>
    </xf>
    <xf numFmtId="0" fontId="11" fillId="0" borderId="9" xfId="0" applyFont="1" applyBorder="1" applyProtection="1"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73" fillId="15" borderId="63" xfId="0" quotePrefix="1" applyFont="1" applyFill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vertical="center"/>
      <protection locked="0"/>
    </xf>
    <xf numFmtId="0" fontId="11" fillId="0" borderId="11" xfId="0" applyFont="1" applyBorder="1" applyAlignment="1" applyProtection="1">
      <alignment vertical="center"/>
      <protection locked="0"/>
    </xf>
    <xf numFmtId="0" fontId="27" fillId="7" borderId="11" xfId="0" applyFont="1" applyFill="1" applyBorder="1" applyAlignment="1">
      <alignment vertical="center" wrapText="1"/>
    </xf>
    <xf numFmtId="0" fontId="0" fillId="0" borderId="63" xfId="0" applyBorder="1" applyAlignment="1"/>
    <xf numFmtId="0" fontId="27" fillId="0" borderId="63" xfId="0" quotePrefix="1" applyFont="1" applyBorder="1" applyAlignment="1">
      <alignment vertical="center" wrapText="1"/>
    </xf>
    <xf numFmtId="0" fontId="27" fillId="0" borderId="63" xfId="0" applyFont="1" applyBorder="1" applyAlignment="1">
      <alignment horizontal="left" vertical="center" wrapText="1"/>
    </xf>
    <xf numFmtId="0" fontId="28" fillId="0" borderId="63" xfId="0" applyFont="1" applyBorder="1"/>
    <xf numFmtId="0" fontId="28" fillId="0" borderId="63" xfId="0" applyFont="1" applyBorder="1" applyAlignment="1">
      <alignment horizontal="right"/>
    </xf>
    <xf numFmtId="0" fontId="28" fillId="0" borderId="63" xfId="0" applyFont="1" applyBorder="1" applyAlignment="1"/>
    <xf numFmtId="0" fontId="27" fillId="0" borderId="63" xfId="0" quotePrefix="1" applyFont="1" applyBorder="1" applyAlignment="1">
      <alignment horizontal="left" vertical="center" wrapText="1"/>
    </xf>
    <xf numFmtId="0" fontId="27" fillId="0" borderId="63" xfId="0" applyFont="1" applyBorder="1" applyAlignment="1">
      <alignment vertical="center" wrapText="1"/>
    </xf>
    <xf numFmtId="164" fontId="35" fillId="6" borderId="7" xfId="0" applyNumberFormat="1" applyFont="1" applyFill="1" applyBorder="1" applyAlignment="1" applyProtection="1">
      <alignment horizontal="center"/>
      <protection locked="0"/>
    </xf>
    <xf numFmtId="164" fontId="35" fillId="4" borderId="7" xfId="0" applyNumberFormat="1" applyFont="1" applyFill="1" applyBorder="1" applyAlignment="1" applyProtection="1">
      <alignment horizontal="center"/>
      <protection locked="0"/>
    </xf>
    <xf numFmtId="164" fontId="35" fillId="0" borderId="7" xfId="0" applyNumberFormat="1" applyFont="1" applyBorder="1" applyAlignment="1" applyProtection="1">
      <alignment horizontal="center"/>
      <protection locked="0"/>
    </xf>
    <xf numFmtId="0" fontId="35" fillId="0" borderId="7" xfId="0" applyFont="1" applyBorder="1" applyAlignment="1" applyProtection="1">
      <alignment horizontal="center" vertical="center"/>
      <protection locked="0"/>
    </xf>
    <xf numFmtId="0" fontId="41" fillId="16" borderId="7" xfId="0" applyFont="1" applyFill="1" applyBorder="1" applyAlignment="1">
      <alignment horizontal="center" vertical="center" wrapText="1"/>
    </xf>
    <xf numFmtId="164" fontId="35" fillId="4" borderId="7" xfId="0" applyNumberFormat="1" applyFont="1" applyFill="1" applyBorder="1" applyAlignment="1" applyProtection="1">
      <alignment vertical="center"/>
      <protection locked="0"/>
    </xf>
    <xf numFmtId="0" fontId="72" fillId="0" borderId="38" xfId="0" applyFont="1" applyBorder="1" applyAlignment="1">
      <alignment horizontal="center"/>
    </xf>
    <xf numFmtId="0" fontId="0" fillId="0" borderId="3" xfId="0" applyBorder="1"/>
    <xf numFmtId="0" fontId="5" fillId="0" borderId="5" xfId="0" applyFont="1" applyAlignment="1">
      <alignment horizontal="center" vertical="center" wrapText="1"/>
    </xf>
    <xf numFmtId="0" fontId="0" fillId="0" borderId="0" xfId="0" applyBorder="1"/>
    <xf numFmtId="0" fontId="5" fillId="0" borderId="5" xfId="0" applyFont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0" fillId="0" borderId="4" xfId="0" applyBorder="1"/>
    <xf numFmtId="0" fontId="6" fillId="2" borderId="5" xfId="0" applyFont="1" applyFill="1" applyAlignment="1">
      <alignment horizontal="center" vertical="center" wrapText="1"/>
    </xf>
    <xf numFmtId="0" fontId="5" fillId="0" borderId="5" xfId="0" quotePrefix="1" applyFont="1" applyAlignment="1">
      <alignment horizontal="center"/>
    </xf>
    <xf numFmtId="14" fontId="5" fillId="0" borderId="5" xfId="0" applyNumberFormat="1" applyFont="1" applyAlignment="1">
      <alignment horizontal="center"/>
    </xf>
    <xf numFmtId="0" fontId="8" fillId="3" borderId="5" xfId="0" applyFont="1" applyFill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2" fillId="0" borderId="9" xfId="0" applyFont="1" applyBorder="1"/>
    <xf numFmtId="0" fontId="17" fillId="5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17" fillId="5" borderId="8" xfId="0" applyFont="1" applyFill="1" applyBorder="1" applyAlignment="1">
      <alignment horizontal="center" vertical="center" wrapText="1"/>
    </xf>
    <xf numFmtId="0" fontId="0" fillId="0" borderId="62" xfId="0" applyBorder="1"/>
    <xf numFmtId="0" fontId="0" fillId="0" borderId="9" xfId="0" applyBorder="1"/>
    <xf numFmtId="0" fontId="12" fillId="5" borderId="11" xfId="0" applyFont="1" applyFill="1" applyBorder="1" applyAlignment="1">
      <alignment horizontal="center" vertical="center"/>
    </xf>
    <xf numFmtId="0" fontId="17" fillId="5" borderId="6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79" fillId="18" borderId="7" xfId="0" applyFont="1" applyFill="1" applyBorder="1" applyAlignment="1">
      <alignment horizontal="center" vertical="center"/>
    </xf>
    <xf numFmtId="0" fontId="81" fillId="16" borderId="10" xfId="0" applyFont="1" applyFill="1" applyBorder="1"/>
    <xf numFmtId="0" fontId="12" fillId="5" borderId="7" xfId="0" applyFont="1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80" fillId="18" borderId="7" xfId="0" applyFont="1" applyFill="1" applyBorder="1" applyAlignment="1">
      <alignment horizontal="center" vertical="center" wrapText="1"/>
    </xf>
    <xf numFmtId="0" fontId="81" fillId="16" borderId="62" xfId="0" applyFont="1" applyFill="1" applyBorder="1"/>
    <xf numFmtId="0" fontId="81" fillId="16" borderId="9" xfId="0" applyFont="1" applyFill="1" applyBorder="1"/>
    <xf numFmtId="0" fontId="83" fillId="18" borderId="57" xfId="0" applyFont="1" applyFill="1" applyBorder="1" applyAlignment="1">
      <alignment horizontal="center" vertical="center" wrapText="1"/>
    </xf>
    <xf numFmtId="0" fontId="81" fillId="16" borderId="60" xfId="0" applyFont="1" applyFill="1" applyBorder="1"/>
    <xf numFmtId="0" fontId="24" fillId="7" borderId="52" xfId="0" quotePrefix="1" applyFont="1" applyFill="1" applyBorder="1" applyAlignment="1">
      <alignment horizontal="left" vertical="center" wrapText="1"/>
    </xf>
    <xf numFmtId="0" fontId="0" fillId="0" borderId="52" xfId="0" applyBorder="1"/>
    <xf numFmtId="0" fontId="19" fillId="0" borderId="10" xfId="0" applyFont="1" applyBorder="1" applyAlignment="1">
      <alignment horizontal="center"/>
    </xf>
    <xf numFmtId="0" fontId="0" fillId="0" borderId="36" xfId="0" applyBorder="1"/>
    <xf numFmtId="0" fontId="17" fillId="5" borderId="7" xfId="0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/>
    </xf>
    <xf numFmtId="0" fontId="0" fillId="0" borderId="37" xfId="0" applyBorder="1"/>
    <xf numFmtId="0" fontId="27" fillId="7" borderId="7" xfId="0" applyFont="1" applyFill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7" xfId="0" quotePrefix="1" applyFont="1" applyBorder="1" applyAlignment="1">
      <alignment horizontal="left" vertical="center" wrapText="1"/>
    </xf>
    <xf numFmtId="0" fontId="28" fillId="0" borderId="11" xfId="0" applyFont="1" applyBorder="1" applyAlignment="1">
      <alignment horizontal="center"/>
    </xf>
    <xf numFmtId="0" fontId="0" fillId="0" borderId="32" xfId="0" applyBorder="1"/>
    <xf numFmtId="0" fontId="0" fillId="0" borderId="35" xfId="0" applyBorder="1"/>
    <xf numFmtId="0" fontId="33" fillId="4" borderId="8" xfId="0" applyFont="1" applyFill="1" applyBorder="1" applyAlignment="1">
      <alignment horizontal="center" vertical="center" wrapText="1"/>
    </xf>
    <xf numFmtId="164" fontId="36" fillId="4" borderId="7" xfId="0" applyNumberFormat="1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33" fillId="4" borderId="7" xfId="0" applyFont="1" applyFill="1" applyBorder="1" applyAlignment="1">
      <alignment horizontal="center" vertical="center" wrapText="1"/>
    </xf>
    <xf numFmtId="0" fontId="33" fillId="19" borderId="7" xfId="0" applyFont="1" applyFill="1" applyBorder="1" applyAlignment="1">
      <alignment horizontal="center" vertical="center" wrapText="1"/>
    </xf>
    <xf numFmtId="0" fontId="0" fillId="16" borderId="62" xfId="0" applyFill="1" applyBorder="1"/>
    <xf numFmtId="0" fontId="0" fillId="16" borderId="9" xfId="0" applyFill="1" applyBorder="1"/>
    <xf numFmtId="0" fontId="40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 wrapText="1"/>
    </xf>
    <xf numFmtId="0" fontId="36" fillId="10" borderId="5" xfId="0" applyFont="1" applyFill="1" applyAlignment="1">
      <alignment vertical="center"/>
    </xf>
    <xf numFmtId="0" fontId="33" fillId="10" borderId="5" xfId="0" applyFont="1" applyFill="1" applyAlignment="1">
      <alignment vertical="center"/>
    </xf>
    <xf numFmtId="0" fontId="3" fillId="0" borderId="0" xfId="0" applyFont="1" applyBorder="1"/>
    <xf numFmtId="0" fontId="61" fillId="4" borderId="26" xfId="0" applyFont="1" applyFill="1" applyBorder="1" applyAlignment="1">
      <alignment horizontal="center" vertical="center" wrapText="1"/>
    </xf>
    <xf numFmtId="0" fontId="0" fillId="0" borderId="56" xfId="0" applyBorder="1"/>
    <xf numFmtId="0" fontId="25" fillId="0" borderId="7" xfId="0" applyFont="1" applyBorder="1" applyAlignment="1">
      <alignment horizontal="center"/>
    </xf>
    <xf numFmtId="0" fontId="0" fillId="0" borderId="21" xfId="0" applyBorder="1"/>
    <xf numFmtId="0" fontId="0" fillId="0" borderId="54" xfId="0" applyBorder="1"/>
    <xf numFmtId="0" fontId="0" fillId="0" borderId="6" xfId="0" applyBorder="1"/>
    <xf numFmtId="0" fontId="0" fillId="0" borderId="55" xfId="0" applyBorder="1"/>
    <xf numFmtId="0" fontId="60" fillId="0" borderId="38" xfId="0" applyFont="1" applyBorder="1" applyAlignment="1">
      <alignment vertical="center"/>
    </xf>
    <xf numFmtId="0" fontId="0" fillId="0" borderId="50" xfId="0" applyBorder="1"/>
    <xf numFmtId="0" fontId="59" fillId="0" borderId="38" xfId="0" applyFont="1" applyBorder="1" applyAlignment="1">
      <alignment vertical="center" wrapText="1"/>
    </xf>
    <xf numFmtId="0" fontId="61" fillId="4" borderId="26" xfId="0" applyFont="1" applyFill="1" applyBorder="1" applyAlignment="1">
      <alignment horizontal="center" vertical="center"/>
    </xf>
    <xf numFmtId="0" fontId="62" fillId="0" borderId="38" xfId="0" applyFont="1" applyBorder="1" applyAlignment="1">
      <alignment vertical="top"/>
    </xf>
    <xf numFmtId="0" fontId="10" fillId="0" borderId="53" xfId="0" applyFont="1" applyBorder="1" applyAlignment="1">
      <alignment vertical="center" wrapText="1"/>
    </xf>
    <xf numFmtId="0" fontId="0" fillId="0" borderId="22" xfId="0" applyBorder="1"/>
    <xf numFmtId="0" fontId="61" fillId="4" borderId="7" xfId="0" applyFont="1" applyFill="1" applyBorder="1" applyAlignment="1">
      <alignment horizontal="center" vertical="center"/>
    </xf>
    <xf numFmtId="0" fontId="61" fillId="0" borderId="5" xfId="0" applyFont="1" applyAlignment="1">
      <alignment horizontal="center" vertical="center" wrapText="1"/>
    </xf>
    <xf numFmtId="0" fontId="61" fillId="4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0" fillId="0" borderId="31" xfId="0" applyBorder="1"/>
  </cellXfs>
  <cellStyles count="2">
    <cellStyle name="Normal" xfId="0" builtinId="0"/>
    <cellStyle name="Normal 2" xfId="1" xr:uid="{3E7AD5D7-A60E-44EB-9AC2-B1D4FB081A3B}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customXml" Target="../customXml/item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1</xdr:row>
      <xdr:rowOff>38100</xdr:rowOff>
    </xdr:from>
    <xdr:ext cx="1390650" cy="1695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369BF-19A8-4282-B382-1B801CA15A74}" name="Tableau1" displayName="Tableau1" ref="A5:H65" totalsRowShown="0" headerRowDxfId="59" dataDxfId="57" headerRowBorderDxfId="58" tableBorderDxfId="56">
  <autoFilter ref="A5:H65" xr:uid="{1E0369BF-19A8-4282-B382-1B801CA15A74}"/>
  <tableColumns count="8">
    <tableColumn id="1" xr3:uid="{010B5235-08F8-4FB3-848D-121DB6192C35}" name="N°" dataDxfId="55"/>
    <tableColumn id="2" xr3:uid="{EBEE10BE-DD05-46AF-8854-61BF51F5757B}" name="Localités (Village / Hameaux /camps de réfugiés Quartiers / Blocks / Campements, etc.)" dataDxfId="54"/>
    <tableColumn id="3" xr3:uid="{1C5AA035-A47C-4907-BE10-7AA5909C32EE}" name="Population totale" dataDxfId="53">
      <calculatedColumnFormula>IF(B6="","",VLOOKUP(B6,'2a_Liste localites (toutes)'!$B$5:$H$64,7,FALSE))</calculatedColumnFormula>
    </tableColumn>
    <tableColumn id="4" xr3:uid="{B7B8F4B1-0AA0-42F9-B83F-DED047C0CE68}" name="Nombre de ménages à visiter" dataDxfId="52">
      <calculatedColumnFormula>IFERROR(Tableau1[[#This Row],[Population totale]]/5,"")</calculatedColumnFormula>
    </tableColumn>
    <tableColumn id="5" xr3:uid="{F0E96313-6270-4728-89EF-7DE287BBCB93}" name="Nombre de jour requis" dataDxfId="51"/>
    <tableColumn id="6" xr3:uid="{B7B54A9B-9C5A-4FD0-8EE7-576AF5204449}" name="J1" dataDxfId="50"/>
    <tableColumn id="7" xr3:uid="{345A2FC1-DA10-41EF-BC1C-C36F27623C79}" name="J2" dataDxfId="49"/>
    <tableColumn id="8" xr3:uid="{74279045-375A-45A4-B04D-392076E5F267}" name="J3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65AD1-8132-466C-86F3-95E7A37E186A}" name="Tableau3" displayName="Tableau3" ref="A5:H55" totalsRowShown="0" headerRowDxfId="46" dataDxfId="44" headerRowBorderDxfId="45" tableBorderDxfId="43">
  <autoFilter ref="A5:H55" xr:uid="{10C65AD1-8132-466C-86F3-95E7A37E186A}"/>
  <tableColumns count="8">
    <tableColumn id="1" xr3:uid="{B431C8C7-3B4F-4067-981D-605235C75020}" name="N°" dataDxfId="42"/>
    <tableColumn id="2" xr3:uid="{4CFA040B-058C-4317-909E-3E56E8DB712D}" name="Equipes de mobilisation" dataDxfId="41"/>
    <tableColumn id="3" xr3:uid="{FF7388D6-E671-4F24-A948-47BC3D0C97B2}" name="Population totale_x000a_" dataDxfId="40"/>
    <tableColumn id="4" xr3:uid="{5971AA51-93DB-4580-9335-C8BD70658FD7}" name="Nombre de ménages à visiter" dataDxfId="39"/>
    <tableColumn id="5" xr3:uid="{01E5C528-26F3-4DFA-9DCE-30917586B8EC}" name="Nombre de jour requis" dataDxfId="38"/>
    <tableColumn id="6" xr3:uid="{158E8603-1E8C-4743-ADA6-B6665E33F643}" name="J1" dataDxfId="37"/>
    <tableColumn id="7" xr3:uid="{97593420-C246-4AE4-A4A7-0FA785B708DF}" name="J2" dataDxfId="36"/>
    <tableColumn id="8" xr3:uid="{4756171D-4436-4696-A9C8-28B279DC945A}" name="J3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142362-D552-4C85-8A81-4C20962979C9}" name="Tableau2" displayName="Tableau2" ref="A5:K55" totalsRowShown="0" headerRowDxfId="33" dataDxfId="31" headerRowBorderDxfId="32" tableBorderDxfId="30" totalsRowBorderDxfId="29">
  <autoFilter ref="A5:K55" xr:uid="{C3142362-D552-4C85-8A81-4C20962979C9}"/>
  <tableColumns count="11">
    <tableColumn id="1" xr3:uid="{5680C2B8-80B9-4125-8F78-0D2A2889469F}" name="N°" dataDxfId="28"/>
    <tableColumn id="2" xr3:uid="{AD679573-6F69-445B-9478-271103E200E3}" name="Localités" dataDxfId="27"/>
    <tableColumn id="3" xr3:uid="{F15B250F-3CDD-415B-888C-5A01EB3C8056}" name="Population cible 9-59 mois_x000a_" dataDxfId="26">
      <calculatedColumnFormula>IFERROR(VLOOKUP(Tableau2[[#This Row],[Localités]],'2a_Liste localites (toutes)'!B5:N64,12,FALSE),"")</calculatedColumnFormula>
    </tableColumn>
    <tableColumn id="4" xr3:uid="{E9201D7B-9763-421B-8B29-68F189B8AF44}" name="Stratégie de vaccination" dataDxfId="25"/>
    <tableColumn id="5" xr3:uid="{C5AE82E5-AEF5-48B5-9AA1-9BCE94E85B43}" name="Equipe de vaccination responsable" dataDxfId="24"/>
    <tableColumn id="6" xr3:uid="{57820BF9-12EA-4C9F-B9B1-380ABE712FB8}" name="Nombre de jour requis" dataDxfId="23"/>
    <tableColumn id="7" xr3:uid="{3D4F60B2-B878-427C-A512-C791F07A9230}" name="J1" dataDxfId="22"/>
    <tableColumn id="8" xr3:uid="{EDCB382D-E84E-4501-A1B4-C4BB509E54B7}" name="J2" dataDxfId="21"/>
    <tableColumn id="9" xr3:uid="{7452A950-CDF3-4FB9-89F4-7CE20EB76F55}" name="J3" dataDxfId="20"/>
    <tableColumn id="10" xr3:uid="{98BA6BBE-3BD6-45F8-B593-E9403760F26C}" name="J4" dataDxfId="19"/>
    <tableColumn id="11" xr3:uid="{F654A115-AB99-4554-8890-C7A097103EBF}" name="J5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29A418-61FA-4D44-A0D2-4AE5138BAD46}" name="Tableau4" displayName="Tableau4" ref="A5:K55" totalsRowShown="0" headerRowDxfId="15" dataDxfId="13" headerRowBorderDxfId="14" tableBorderDxfId="12" totalsRowBorderDxfId="11">
  <autoFilter ref="A5:K55" xr:uid="{1529A418-61FA-4D44-A0D2-4AE5138BAD46}"/>
  <tableColumns count="11">
    <tableColumn id="1" xr3:uid="{423BD437-991E-45BD-8947-A624CE8EE89E}" name="N°" dataDxfId="10"/>
    <tableColumn id="2" xr3:uid="{075D2889-2020-4688-AAB0-B0E7BA12737A}" name="Equipes de vaccination responsable" dataDxfId="9"/>
    <tableColumn id="3" xr3:uid="{BD74A2FA-1688-4617-9D2E-4188ED35DDBE}" name="Population cible 09-59 mois" dataDxfId="8"/>
    <tableColumn id="4" xr3:uid="{C4D4C3F7-E2C1-492D-A964-1D236DE502D9}" name="Stratégie de vaccination" dataDxfId="7"/>
    <tableColumn id="5" xr3:uid="{BC286F61-03ED-4CA7-972E-E00E6A6B6A2A}" name="Equipes de vaccination responsable2" dataDxfId="6"/>
    <tableColumn id="6" xr3:uid="{1DEF43AF-2C20-4EC6-AB22-E334769C56E6}" name="Nombre de jour requis" dataDxfId="5"/>
    <tableColumn id="7" xr3:uid="{90197BA0-B506-422F-AC2E-69C79049AA10}" name="J1" dataDxfId="4"/>
    <tableColumn id="8" xr3:uid="{EFB5EB92-9EF3-4EB2-BEE8-A5CAC4D73AC9}" name="J2" dataDxfId="3"/>
    <tableColumn id="9" xr3:uid="{82D8BE19-4047-4328-AD7A-CFB5A3758584}" name="J3" dataDxfId="2"/>
    <tableColumn id="10" xr3:uid="{64E1DA18-B92C-4365-A4FF-17A84B193BF6}" name="J4" dataDxfId="1"/>
    <tableColumn id="11" xr3:uid="{50DE8274-DF93-44B0-8795-4265F61BC21C}" name="J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B6FEE-F1F1-4A9C-AD79-DD2AA0A6AB6A}">
  <sheetPr>
    <tabColor theme="3" tint="0.59999389629810485"/>
  </sheetPr>
  <dimension ref="A1:H61"/>
  <sheetViews>
    <sheetView zoomScale="70" zoomScaleNormal="70" workbookViewId="0"/>
  </sheetViews>
  <sheetFormatPr defaultColWidth="11.56640625" defaultRowHeight="15" x14ac:dyDescent="0.2"/>
  <cols>
    <col min="1" max="1" width="31.609375" style="270" customWidth="1"/>
    <col min="2" max="2" width="25.828125" style="270" customWidth="1"/>
    <col min="3" max="3" width="24.88671875" style="270" customWidth="1"/>
    <col min="4" max="5" width="11.56640625" style="270"/>
    <col min="6" max="6" width="18.16015625" style="270" customWidth="1"/>
    <col min="7" max="7" width="25.15234375" style="270" customWidth="1"/>
    <col min="8" max="8" width="31.07421875" style="270" customWidth="1"/>
    <col min="9" max="16384" width="11.56640625" style="270"/>
  </cols>
  <sheetData>
    <row r="1" spans="1:8" x14ac:dyDescent="0.2">
      <c r="A1" s="299" t="s">
        <v>572</v>
      </c>
      <c r="B1" s="290" t="s">
        <v>573</v>
      </c>
      <c r="C1" s="299" t="s">
        <v>574</v>
      </c>
      <c r="D1" s="290" t="s">
        <v>573</v>
      </c>
      <c r="E1" s="290"/>
      <c r="F1" s="290" t="s">
        <v>575</v>
      </c>
      <c r="G1" s="290" t="s">
        <v>586</v>
      </c>
      <c r="H1" s="290" t="s">
        <v>587</v>
      </c>
    </row>
    <row r="2" spans="1:8" x14ac:dyDescent="0.2">
      <c r="A2" s="300" t="s">
        <v>468</v>
      </c>
      <c r="B2" s="302"/>
      <c r="C2" s="300" t="s">
        <v>469</v>
      </c>
      <c r="D2" s="301"/>
      <c r="E2" s="290"/>
      <c r="F2" s="290" t="s">
        <v>470</v>
      </c>
      <c r="G2" s="290">
        <v>5</v>
      </c>
      <c r="H2" s="290" t="s">
        <v>589</v>
      </c>
    </row>
    <row r="3" spans="1:8" x14ac:dyDescent="0.2">
      <c r="A3" s="300" t="s">
        <v>471</v>
      </c>
      <c r="B3" s="301"/>
      <c r="C3" s="300" t="s">
        <v>472</v>
      </c>
      <c r="D3" s="301"/>
      <c r="E3" s="290"/>
      <c r="F3" s="290" t="s">
        <v>473</v>
      </c>
      <c r="G3" s="290"/>
      <c r="H3" s="290" t="s">
        <v>590</v>
      </c>
    </row>
    <row r="4" spans="1:8" x14ac:dyDescent="0.2">
      <c r="A4" s="300" t="s">
        <v>474</v>
      </c>
      <c r="B4" s="301"/>
      <c r="C4" s="300" t="s">
        <v>475</v>
      </c>
      <c r="D4" s="301"/>
      <c r="E4" s="290"/>
      <c r="F4" s="290" t="s">
        <v>476</v>
      </c>
      <c r="G4" s="290"/>
      <c r="H4" s="290" t="s">
        <v>588</v>
      </c>
    </row>
    <row r="5" spans="1:8" x14ac:dyDescent="0.2">
      <c r="A5" s="300" t="s">
        <v>477</v>
      </c>
      <c r="B5" s="301"/>
      <c r="C5" s="300" t="s">
        <v>478</v>
      </c>
      <c r="D5" s="301"/>
      <c r="E5" s="290"/>
      <c r="F5" s="290" t="s">
        <v>479</v>
      </c>
      <c r="G5" s="290"/>
      <c r="H5" s="290" t="s">
        <v>591</v>
      </c>
    </row>
    <row r="6" spans="1:8" x14ac:dyDescent="0.2">
      <c r="A6" s="300" t="s">
        <v>480</v>
      </c>
      <c r="B6" s="301"/>
      <c r="C6" s="300" t="s">
        <v>481</v>
      </c>
      <c r="D6" s="301"/>
      <c r="E6" s="290"/>
      <c r="F6" s="290"/>
      <c r="G6" s="290"/>
      <c r="H6" s="290"/>
    </row>
    <row r="7" spans="1:8" x14ac:dyDescent="0.2">
      <c r="A7" s="300" t="s">
        <v>482</v>
      </c>
      <c r="B7" s="301"/>
      <c r="C7" s="300" t="s">
        <v>483</v>
      </c>
      <c r="D7" s="301"/>
      <c r="E7" s="290"/>
      <c r="F7" s="290"/>
      <c r="G7" s="290"/>
      <c r="H7" s="290"/>
    </row>
    <row r="8" spans="1:8" x14ac:dyDescent="0.2">
      <c r="A8" s="300" t="s">
        <v>484</v>
      </c>
      <c r="B8" s="301"/>
      <c r="C8" s="300" t="s">
        <v>485</v>
      </c>
      <c r="D8" s="301"/>
      <c r="E8" s="290"/>
      <c r="F8" s="290"/>
      <c r="G8" s="290"/>
      <c r="H8" s="290"/>
    </row>
    <row r="9" spans="1:8" x14ac:dyDescent="0.2">
      <c r="A9" s="300" t="s">
        <v>486</v>
      </c>
      <c r="B9" s="301"/>
      <c r="C9" s="300" t="s">
        <v>487</v>
      </c>
      <c r="D9" s="301"/>
      <c r="E9" s="290"/>
      <c r="F9" s="290"/>
      <c r="G9" s="290"/>
      <c r="H9" s="290"/>
    </row>
    <row r="10" spans="1:8" x14ac:dyDescent="0.2">
      <c r="A10" s="300" t="s">
        <v>488</v>
      </c>
      <c r="B10" s="301"/>
      <c r="C10" s="300" t="s">
        <v>489</v>
      </c>
      <c r="D10" s="301"/>
      <c r="E10" s="290"/>
      <c r="F10" s="290"/>
      <c r="G10" s="290"/>
      <c r="H10" s="290"/>
    </row>
    <row r="11" spans="1:8" x14ac:dyDescent="0.2">
      <c r="A11" s="300" t="s">
        <v>490</v>
      </c>
      <c r="B11" s="301"/>
      <c r="C11" s="300" t="s">
        <v>491</v>
      </c>
      <c r="D11" s="301"/>
      <c r="E11" s="290"/>
      <c r="F11" s="290"/>
      <c r="G11" s="290"/>
      <c r="H11" s="290"/>
    </row>
    <row r="12" spans="1:8" x14ac:dyDescent="0.2">
      <c r="A12" s="300" t="s">
        <v>492</v>
      </c>
      <c r="B12" s="301"/>
      <c r="C12" s="300" t="s">
        <v>493</v>
      </c>
      <c r="D12" s="301"/>
      <c r="E12" s="290"/>
      <c r="F12" s="290"/>
      <c r="G12" s="290"/>
      <c r="H12" s="290"/>
    </row>
    <row r="13" spans="1:8" x14ac:dyDescent="0.2">
      <c r="A13" s="300" t="s">
        <v>494</v>
      </c>
      <c r="B13" s="301"/>
      <c r="C13" s="300" t="s">
        <v>495</v>
      </c>
      <c r="D13" s="301"/>
      <c r="E13" s="290"/>
      <c r="F13" s="290"/>
      <c r="G13" s="290"/>
      <c r="H13" s="290"/>
    </row>
    <row r="14" spans="1:8" x14ac:dyDescent="0.2">
      <c r="A14" s="300" t="s">
        <v>496</v>
      </c>
      <c r="B14" s="301"/>
      <c r="C14" s="300" t="s">
        <v>497</v>
      </c>
      <c r="D14" s="301"/>
      <c r="E14" s="290"/>
      <c r="F14" s="290"/>
      <c r="G14" s="290"/>
      <c r="H14" s="290"/>
    </row>
    <row r="15" spans="1:8" x14ac:dyDescent="0.2">
      <c r="A15" s="300" t="s">
        <v>498</v>
      </c>
      <c r="B15" s="301"/>
      <c r="C15" s="300" t="s">
        <v>499</v>
      </c>
      <c r="D15" s="301"/>
      <c r="E15" s="290"/>
      <c r="F15" s="290"/>
      <c r="G15" s="290"/>
      <c r="H15" s="290"/>
    </row>
    <row r="16" spans="1:8" x14ac:dyDescent="0.2">
      <c r="A16" s="300" t="s">
        <v>500</v>
      </c>
      <c r="B16" s="301"/>
      <c r="C16" s="300" t="s">
        <v>501</v>
      </c>
      <c r="D16" s="301"/>
      <c r="E16" s="290"/>
      <c r="F16" s="290"/>
      <c r="G16" s="290"/>
      <c r="H16" s="290"/>
    </row>
    <row r="17" spans="1:8" x14ac:dyDescent="0.2">
      <c r="A17" s="300" t="s">
        <v>502</v>
      </c>
      <c r="B17" s="301"/>
      <c r="C17" s="300" t="s">
        <v>503</v>
      </c>
      <c r="D17" s="301"/>
      <c r="E17" s="290"/>
      <c r="F17" s="290"/>
      <c r="G17" s="290"/>
      <c r="H17" s="290"/>
    </row>
    <row r="18" spans="1:8" x14ac:dyDescent="0.2">
      <c r="A18" s="300" t="s">
        <v>504</v>
      </c>
      <c r="B18" s="301"/>
      <c r="C18" s="300" t="s">
        <v>505</v>
      </c>
      <c r="D18" s="301"/>
      <c r="E18" s="290"/>
      <c r="F18" s="290"/>
      <c r="G18" s="290"/>
      <c r="H18" s="290"/>
    </row>
    <row r="19" spans="1:8" x14ac:dyDescent="0.2">
      <c r="A19" s="300" t="s">
        <v>506</v>
      </c>
      <c r="B19" s="301"/>
      <c r="C19" s="300" t="s">
        <v>507</v>
      </c>
      <c r="D19" s="301"/>
      <c r="E19" s="290"/>
      <c r="F19" s="290"/>
      <c r="G19" s="290"/>
      <c r="H19" s="290"/>
    </row>
    <row r="20" spans="1:8" x14ac:dyDescent="0.2">
      <c r="A20" s="300" t="s">
        <v>508</v>
      </c>
      <c r="B20" s="301"/>
      <c r="C20" s="300" t="s">
        <v>509</v>
      </c>
      <c r="D20" s="301"/>
      <c r="E20" s="290"/>
      <c r="F20" s="290"/>
      <c r="G20" s="290"/>
      <c r="H20" s="290"/>
    </row>
    <row r="21" spans="1:8" x14ac:dyDescent="0.2">
      <c r="A21" s="300" t="s">
        <v>510</v>
      </c>
      <c r="B21" s="301"/>
      <c r="C21" s="300" t="s">
        <v>511</v>
      </c>
      <c r="D21" s="301"/>
      <c r="E21" s="290"/>
      <c r="F21" s="290"/>
      <c r="G21" s="290"/>
      <c r="H21" s="290"/>
    </row>
    <row r="22" spans="1:8" x14ac:dyDescent="0.2">
      <c r="A22" s="300" t="s">
        <v>512</v>
      </c>
      <c r="B22" s="301"/>
      <c r="C22" s="300" t="s">
        <v>513</v>
      </c>
      <c r="D22" s="301"/>
      <c r="E22" s="290"/>
      <c r="F22" s="290"/>
      <c r="G22" s="290"/>
      <c r="H22" s="290"/>
    </row>
    <row r="23" spans="1:8" x14ac:dyDescent="0.2">
      <c r="A23" s="300" t="s">
        <v>514</v>
      </c>
      <c r="B23" s="301"/>
      <c r="C23" s="300" t="s">
        <v>515</v>
      </c>
      <c r="D23" s="301"/>
      <c r="E23" s="290"/>
      <c r="F23" s="290"/>
      <c r="G23" s="290"/>
      <c r="H23" s="290"/>
    </row>
    <row r="24" spans="1:8" x14ac:dyDescent="0.2">
      <c r="A24" s="300" t="s">
        <v>516</v>
      </c>
      <c r="B24" s="301"/>
      <c r="C24" s="300" t="s">
        <v>517</v>
      </c>
      <c r="D24" s="301"/>
      <c r="E24" s="290"/>
      <c r="F24" s="290"/>
      <c r="G24" s="290"/>
      <c r="H24" s="290"/>
    </row>
    <row r="25" spans="1:8" x14ac:dyDescent="0.2">
      <c r="A25" s="300" t="s">
        <v>518</v>
      </c>
      <c r="B25" s="301"/>
      <c r="C25" s="300" t="s">
        <v>519</v>
      </c>
      <c r="D25" s="301"/>
      <c r="E25" s="290"/>
      <c r="F25" s="290"/>
      <c r="G25" s="290"/>
      <c r="H25" s="290"/>
    </row>
    <row r="26" spans="1:8" x14ac:dyDescent="0.2">
      <c r="A26" s="300" t="s">
        <v>520</v>
      </c>
      <c r="B26" s="301"/>
      <c r="C26" s="300" t="s">
        <v>521</v>
      </c>
      <c r="D26" s="301"/>
      <c r="E26" s="290"/>
      <c r="F26" s="290"/>
      <c r="G26" s="290"/>
      <c r="H26" s="290"/>
    </row>
    <row r="27" spans="1:8" x14ac:dyDescent="0.2">
      <c r="A27" s="300" t="s">
        <v>522</v>
      </c>
      <c r="B27" s="301"/>
      <c r="C27" s="300" t="s">
        <v>523</v>
      </c>
      <c r="D27" s="301"/>
      <c r="E27" s="290"/>
      <c r="F27" s="290"/>
      <c r="G27" s="290"/>
      <c r="H27" s="290"/>
    </row>
    <row r="28" spans="1:8" x14ac:dyDescent="0.2">
      <c r="A28" s="300" t="s">
        <v>524</v>
      </c>
      <c r="B28" s="301"/>
      <c r="C28" s="300" t="s">
        <v>525</v>
      </c>
      <c r="D28" s="301"/>
      <c r="E28" s="290"/>
      <c r="F28" s="290"/>
      <c r="G28" s="290"/>
      <c r="H28" s="290"/>
    </row>
    <row r="29" spans="1:8" x14ac:dyDescent="0.2">
      <c r="A29" s="300" t="s">
        <v>526</v>
      </c>
      <c r="B29" s="301"/>
      <c r="C29" s="300" t="s">
        <v>527</v>
      </c>
      <c r="D29" s="301"/>
      <c r="E29" s="290"/>
      <c r="F29" s="290"/>
      <c r="G29" s="290"/>
      <c r="H29" s="290"/>
    </row>
    <row r="30" spans="1:8" x14ac:dyDescent="0.2">
      <c r="A30" s="300" t="s">
        <v>528</v>
      </c>
      <c r="B30" s="301"/>
      <c r="C30" s="300" t="s">
        <v>529</v>
      </c>
      <c r="D30" s="301"/>
      <c r="E30" s="290"/>
      <c r="F30" s="290"/>
      <c r="G30" s="290"/>
      <c r="H30" s="290"/>
    </row>
    <row r="31" spans="1:8" x14ac:dyDescent="0.2">
      <c r="A31" s="300" t="s">
        <v>530</v>
      </c>
      <c r="B31" s="301"/>
      <c r="C31" s="300" t="s">
        <v>531</v>
      </c>
      <c r="D31" s="301"/>
      <c r="E31" s="290"/>
      <c r="F31" s="290"/>
      <c r="G31" s="290"/>
      <c r="H31" s="290"/>
    </row>
    <row r="32" spans="1:8" x14ac:dyDescent="0.2">
      <c r="A32" s="300" t="s">
        <v>532</v>
      </c>
      <c r="B32" s="301"/>
      <c r="C32" s="300" t="s">
        <v>533</v>
      </c>
      <c r="D32" s="301"/>
      <c r="E32" s="290"/>
      <c r="F32" s="290"/>
      <c r="G32" s="290"/>
      <c r="H32" s="290"/>
    </row>
    <row r="33" spans="1:8" x14ac:dyDescent="0.2">
      <c r="A33" s="300" t="s">
        <v>534</v>
      </c>
      <c r="B33" s="301"/>
      <c r="C33" s="300" t="s">
        <v>535</v>
      </c>
      <c r="D33" s="301"/>
      <c r="E33" s="290"/>
      <c r="F33" s="290"/>
      <c r="G33" s="290"/>
      <c r="H33" s="290"/>
    </row>
    <row r="34" spans="1:8" x14ac:dyDescent="0.2">
      <c r="A34" s="300" t="s">
        <v>536</v>
      </c>
      <c r="B34" s="301"/>
      <c r="C34" s="300" t="s">
        <v>537</v>
      </c>
      <c r="D34" s="301"/>
      <c r="E34" s="290"/>
      <c r="F34" s="290"/>
      <c r="G34" s="290"/>
      <c r="H34" s="290"/>
    </row>
    <row r="35" spans="1:8" x14ac:dyDescent="0.2">
      <c r="A35" s="300" t="s">
        <v>538</v>
      </c>
      <c r="B35" s="301"/>
      <c r="C35" s="300" t="s">
        <v>539</v>
      </c>
      <c r="D35" s="301"/>
      <c r="E35" s="290"/>
      <c r="F35" s="290"/>
      <c r="G35" s="290"/>
      <c r="H35" s="290"/>
    </row>
    <row r="36" spans="1:8" x14ac:dyDescent="0.2">
      <c r="A36" s="300" t="s">
        <v>540</v>
      </c>
      <c r="B36" s="301"/>
      <c r="C36" s="300" t="s">
        <v>541</v>
      </c>
      <c r="D36" s="301"/>
      <c r="E36" s="290"/>
      <c r="F36" s="290"/>
      <c r="G36" s="290"/>
      <c r="H36" s="290"/>
    </row>
    <row r="37" spans="1:8" x14ac:dyDescent="0.2">
      <c r="A37" s="300" t="s">
        <v>542</v>
      </c>
      <c r="B37" s="301"/>
      <c r="C37" s="300" t="s">
        <v>543</v>
      </c>
      <c r="D37" s="301"/>
      <c r="E37" s="290"/>
      <c r="F37" s="290"/>
      <c r="G37" s="290"/>
      <c r="H37" s="290"/>
    </row>
    <row r="38" spans="1:8" x14ac:dyDescent="0.2">
      <c r="A38" s="300" t="s">
        <v>544</v>
      </c>
      <c r="B38" s="301"/>
      <c r="C38" s="300" t="s">
        <v>545</v>
      </c>
      <c r="D38" s="301"/>
      <c r="E38" s="290"/>
      <c r="F38" s="290"/>
      <c r="G38" s="290"/>
      <c r="H38" s="290"/>
    </row>
    <row r="39" spans="1:8" x14ac:dyDescent="0.2">
      <c r="A39" s="300" t="s">
        <v>546</v>
      </c>
      <c r="B39" s="301"/>
      <c r="C39" s="300" t="s">
        <v>547</v>
      </c>
      <c r="D39" s="301"/>
      <c r="E39" s="290"/>
      <c r="F39" s="290"/>
      <c r="G39" s="290"/>
      <c r="H39" s="290"/>
    </row>
    <row r="40" spans="1:8" x14ac:dyDescent="0.2">
      <c r="A40" s="300" t="s">
        <v>548</v>
      </c>
      <c r="B40" s="301"/>
      <c r="C40" s="300" t="s">
        <v>549</v>
      </c>
      <c r="D40" s="301"/>
      <c r="E40" s="290"/>
      <c r="F40" s="290"/>
      <c r="G40" s="290"/>
      <c r="H40" s="290"/>
    </row>
    <row r="41" spans="1:8" x14ac:dyDescent="0.2">
      <c r="A41" s="300" t="s">
        <v>550</v>
      </c>
      <c r="B41" s="301"/>
      <c r="C41" s="300" t="s">
        <v>551</v>
      </c>
      <c r="D41" s="301"/>
      <c r="E41" s="290"/>
      <c r="F41" s="290"/>
      <c r="G41" s="290"/>
      <c r="H41" s="290"/>
    </row>
    <row r="42" spans="1:8" x14ac:dyDescent="0.2">
      <c r="A42" s="300" t="s">
        <v>552</v>
      </c>
      <c r="B42" s="301"/>
      <c r="C42" s="301"/>
      <c r="D42" s="301"/>
      <c r="E42" s="290"/>
      <c r="F42" s="290"/>
      <c r="G42" s="290"/>
      <c r="H42" s="290"/>
    </row>
    <row r="43" spans="1:8" x14ac:dyDescent="0.2">
      <c r="A43" s="300" t="s">
        <v>553</v>
      </c>
      <c r="B43" s="301"/>
      <c r="C43" s="301"/>
      <c r="D43" s="301"/>
      <c r="E43" s="290"/>
      <c r="F43" s="290"/>
      <c r="G43" s="290"/>
      <c r="H43" s="290"/>
    </row>
    <row r="44" spans="1:8" x14ac:dyDescent="0.2">
      <c r="A44" s="300" t="s">
        <v>554</v>
      </c>
      <c r="B44" s="301"/>
      <c r="C44" s="301"/>
      <c r="D44" s="301"/>
      <c r="E44" s="290"/>
      <c r="F44" s="290"/>
      <c r="G44" s="290"/>
      <c r="H44" s="290"/>
    </row>
    <row r="45" spans="1:8" x14ac:dyDescent="0.2">
      <c r="A45" s="300" t="s">
        <v>555</v>
      </c>
      <c r="B45" s="301"/>
      <c r="C45" s="301"/>
      <c r="D45" s="301"/>
      <c r="E45" s="290"/>
      <c r="F45" s="290"/>
      <c r="G45" s="290"/>
      <c r="H45" s="290"/>
    </row>
    <row r="46" spans="1:8" x14ac:dyDescent="0.2">
      <c r="A46" s="300" t="s">
        <v>556</v>
      </c>
      <c r="B46" s="301"/>
      <c r="C46" s="301"/>
      <c r="D46" s="301"/>
      <c r="E46" s="290"/>
      <c r="F46" s="290"/>
      <c r="G46" s="290"/>
      <c r="H46" s="290"/>
    </row>
    <row r="47" spans="1:8" x14ac:dyDescent="0.2">
      <c r="A47" s="300" t="s">
        <v>557</v>
      </c>
      <c r="B47" s="301"/>
      <c r="C47" s="301"/>
      <c r="D47" s="301"/>
      <c r="E47" s="290"/>
      <c r="F47" s="290"/>
      <c r="G47" s="290"/>
      <c r="H47" s="290"/>
    </row>
    <row r="48" spans="1:8" x14ac:dyDescent="0.2">
      <c r="A48" s="300" t="s">
        <v>558</v>
      </c>
      <c r="B48" s="301"/>
      <c r="C48" s="301"/>
      <c r="D48" s="301"/>
      <c r="E48" s="290"/>
      <c r="F48" s="290"/>
      <c r="G48" s="290"/>
      <c r="H48" s="290"/>
    </row>
    <row r="49" spans="1:8" x14ac:dyDescent="0.2">
      <c r="A49" s="300" t="s">
        <v>559</v>
      </c>
      <c r="B49" s="301"/>
      <c r="C49" s="301"/>
      <c r="D49" s="301"/>
      <c r="E49" s="290"/>
      <c r="F49" s="290"/>
      <c r="G49" s="290"/>
      <c r="H49" s="290"/>
    </row>
    <row r="50" spans="1:8" x14ac:dyDescent="0.2">
      <c r="A50" s="300" t="s">
        <v>560</v>
      </c>
      <c r="B50" s="301"/>
      <c r="C50" s="301"/>
      <c r="D50" s="301"/>
      <c r="E50" s="290"/>
      <c r="F50" s="290"/>
      <c r="G50" s="290"/>
      <c r="H50" s="290"/>
    </row>
    <row r="51" spans="1:8" x14ac:dyDescent="0.2">
      <c r="A51" s="300" t="s">
        <v>561</v>
      </c>
      <c r="B51" s="301"/>
      <c r="C51" s="301"/>
      <c r="D51" s="301"/>
      <c r="E51" s="290"/>
      <c r="F51" s="290"/>
      <c r="G51" s="290"/>
      <c r="H51" s="290"/>
    </row>
    <row r="52" spans="1:8" x14ac:dyDescent="0.2">
      <c r="A52" s="300" t="s">
        <v>562</v>
      </c>
      <c r="B52" s="301"/>
      <c r="C52" s="301"/>
      <c r="D52" s="301"/>
      <c r="E52" s="290"/>
      <c r="F52" s="290"/>
      <c r="G52" s="290"/>
      <c r="H52" s="290"/>
    </row>
    <row r="53" spans="1:8" x14ac:dyDescent="0.2">
      <c r="A53" s="300" t="s">
        <v>563</v>
      </c>
      <c r="B53" s="301"/>
      <c r="C53" s="301"/>
      <c r="D53" s="301"/>
      <c r="E53" s="290"/>
      <c r="F53" s="290"/>
      <c r="G53" s="290"/>
      <c r="H53" s="290"/>
    </row>
    <row r="54" spans="1:8" x14ac:dyDescent="0.2">
      <c r="A54" s="300" t="s">
        <v>564</v>
      </c>
      <c r="B54" s="301"/>
      <c r="C54" s="301"/>
      <c r="D54" s="301"/>
      <c r="E54" s="290"/>
      <c r="F54" s="290"/>
      <c r="G54" s="290"/>
      <c r="H54" s="290"/>
    </row>
    <row r="55" spans="1:8" x14ac:dyDescent="0.2">
      <c r="A55" s="300" t="s">
        <v>565</v>
      </c>
      <c r="B55" s="301"/>
      <c r="C55" s="301"/>
      <c r="D55" s="301"/>
      <c r="E55" s="290"/>
      <c r="F55" s="290"/>
      <c r="G55" s="290"/>
      <c r="H55" s="290"/>
    </row>
    <row r="56" spans="1:8" x14ac:dyDescent="0.2">
      <c r="A56" s="300" t="s">
        <v>566</v>
      </c>
      <c r="B56" s="301"/>
      <c r="C56" s="301"/>
      <c r="D56" s="301"/>
      <c r="E56" s="290"/>
      <c r="F56" s="290"/>
      <c r="G56" s="290"/>
      <c r="H56" s="290"/>
    </row>
    <row r="57" spans="1:8" x14ac:dyDescent="0.2">
      <c r="A57" s="300" t="s">
        <v>567</v>
      </c>
      <c r="B57" s="301"/>
      <c r="C57" s="301"/>
      <c r="D57" s="301"/>
      <c r="E57" s="290"/>
      <c r="F57" s="290"/>
      <c r="G57" s="290"/>
      <c r="H57" s="290"/>
    </row>
    <row r="58" spans="1:8" x14ac:dyDescent="0.2">
      <c r="A58" s="300" t="s">
        <v>568</v>
      </c>
      <c r="B58" s="301"/>
      <c r="C58" s="301"/>
      <c r="D58" s="301"/>
      <c r="E58" s="290"/>
      <c r="F58" s="290"/>
      <c r="G58" s="290"/>
      <c r="H58" s="290"/>
    </row>
    <row r="59" spans="1:8" x14ac:dyDescent="0.2">
      <c r="A59" s="300" t="s">
        <v>569</v>
      </c>
      <c r="B59" s="301"/>
      <c r="C59" s="301"/>
      <c r="D59" s="301"/>
      <c r="E59" s="290"/>
      <c r="F59" s="290"/>
      <c r="G59" s="290"/>
      <c r="H59" s="290"/>
    </row>
    <row r="60" spans="1:8" x14ac:dyDescent="0.2">
      <c r="A60" s="300" t="s">
        <v>570</v>
      </c>
      <c r="B60" s="301"/>
      <c r="C60" s="301"/>
      <c r="D60" s="301"/>
      <c r="E60" s="290"/>
      <c r="F60" s="290"/>
      <c r="G60" s="290"/>
      <c r="H60" s="290"/>
    </row>
    <row r="61" spans="1:8" x14ac:dyDescent="0.2">
      <c r="A61" s="300" t="s">
        <v>571</v>
      </c>
      <c r="B61" s="301"/>
      <c r="C61" s="301"/>
      <c r="D61" s="301"/>
      <c r="E61" s="290"/>
      <c r="F61" s="290"/>
      <c r="G61" s="290"/>
      <c r="H61" s="290"/>
    </row>
  </sheetData>
  <sheetProtection algorithmName="SHA-512" hashValue="+NuQWMu2WmJ/cX/pFwImG12yAJ69tEjfqpzqt+iMg8CVzvHuQE0qLb6+tDUfVhmD292ywFg+2XUAkVMaDhO2yw==" saltValue="ER0YVSOMFEHwD4S3wNSa9g==" spinCount="100000"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  <pageSetUpPr fitToPage="1"/>
  </sheetPr>
  <dimension ref="A1:F975"/>
  <sheetViews>
    <sheetView showGridLines="0" zoomScale="55" zoomScaleNormal="55" workbookViewId="0">
      <selection activeCell="I3" sqref="I3"/>
    </sheetView>
  </sheetViews>
  <sheetFormatPr defaultColWidth="14.390625" defaultRowHeight="15" customHeight="1" x14ac:dyDescent="0.2"/>
  <cols>
    <col min="1" max="1" width="27.7109375" customWidth="1"/>
    <col min="2" max="2" width="20.71484375" customWidth="1"/>
    <col min="3" max="3" width="19.1015625" customWidth="1"/>
    <col min="4" max="4" width="15.6015625" customWidth="1"/>
    <col min="5" max="5" width="26.36328125" customWidth="1"/>
    <col min="6" max="6" width="34.16796875" customWidth="1"/>
    <col min="7" max="7" width="3.359375" customWidth="1"/>
    <col min="8" max="8" width="27.44140625" customWidth="1"/>
    <col min="9" max="9" width="22.46484375" customWidth="1"/>
    <col min="10" max="26" width="9.14453125" customWidth="1"/>
  </cols>
  <sheetData>
    <row r="1" spans="1:6" ht="14.25" customHeight="1" x14ac:dyDescent="0.2">
      <c r="A1" s="27" t="s">
        <v>101</v>
      </c>
      <c r="B1" s="18"/>
    </row>
    <row r="2" spans="1:6" ht="14.25" customHeight="1" x14ac:dyDescent="0.2">
      <c r="B2" s="18"/>
    </row>
    <row r="3" spans="1:6" s="287" customFormat="1" ht="34.9" customHeight="1" x14ac:dyDescent="0.2">
      <c r="A3" s="289" t="s">
        <v>598</v>
      </c>
      <c r="B3" s="288" t="s">
        <v>599</v>
      </c>
      <c r="C3" s="289" t="s">
        <v>573</v>
      </c>
      <c r="D3" s="289" t="s">
        <v>600</v>
      </c>
      <c r="E3" s="289" t="s">
        <v>601</v>
      </c>
      <c r="F3" s="289" t="s">
        <v>102</v>
      </c>
    </row>
    <row r="4" spans="1:6" ht="22.9" customHeight="1" x14ac:dyDescent="0.2">
      <c r="A4" s="286"/>
      <c r="B4" s="285"/>
      <c r="C4" s="286"/>
      <c r="D4" s="286"/>
      <c r="E4" s="286"/>
      <c r="F4" s="286"/>
    </row>
    <row r="5" spans="1:6" ht="22.9" customHeight="1" x14ac:dyDescent="0.2">
      <c r="A5" s="286"/>
      <c r="B5" s="285"/>
      <c r="C5" s="286"/>
      <c r="D5" s="286"/>
      <c r="E5" s="286"/>
      <c r="F5" s="286"/>
    </row>
    <row r="6" spans="1:6" ht="22.9" customHeight="1" x14ac:dyDescent="0.2">
      <c r="A6" s="286"/>
      <c r="B6" s="285"/>
      <c r="C6" s="286"/>
      <c r="D6" s="286"/>
      <c r="E6" s="286"/>
      <c r="F6" s="286"/>
    </row>
    <row r="7" spans="1:6" ht="22.9" customHeight="1" x14ac:dyDescent="0.2">
      <c r="A7" s="286"/>
      <c r="B7" s="285"/>
      <c r="C7" s="286"/>
      <c r="D7" s="286"/>
      <c r="E7" s="286"/>
      <c r="F7" s="286"/>
    </row>
    <row r="8" spans="1:6" ht="22.9" customHeight="1" x14ac:dyDescent="0.2">
      <c r="A8" s="286"/>
      <c r="B8" s="285"/>
      <c r="C8" s="286"/>
      <c r="D8" s="286"/>
      <c r="E8" s="286"/>
      <c r="F8" s="286"/>
    </row>
    <row r="9" spans="1:6" ht="22.9" customHeight="1" x14ac:dyDescent="0.2">
      <c r="A9" s="286"/>
      <c r="B9" s="285"/>
      <c r="C9" s="286"/>
      <c r="D9" s="286"/>
      <c r="E9" s="286"/>
      <c r="F9" s="286"/>
    </row>
    <row r="10" spans="1:6" ht="22.9" customHeight="1" x14ac:dyDescent="0.2">
      <c r="A10" s="286"/>
      <c r="B10" s="285"/>
      <c r="C10" s="286"/>
      <c r="D10" s="286"/>
      <c r="E10" s="286"/>
      <c r="F10" s="286"/>
    </row>
    <row r="11" spans="1:6" ht="22.9" customHeight="1" x14ac:dyDescent="0.2">
      <c r="A11" s="286"/>
      <c r="B11" s="285"/>
      <c r="C11" s="286"/>
      <c r="D11" s="286"/>
      <c r="E11" s="286"/>
      <c r="F11" s="286"/>
    </row>
    <row r="12" spans="1:6" ht="22.9" customHeight="1" x14ac:dyDescent="0.2">
      <c r="A12" s="286"/>
      <c r="B12" s="285"/>
      <c r="C12" s="286"/>
      <c r="D12" s="286"/>
      <c r="E12" s="286"/>
      <c r="F12" s="286"/>
    </row>
    <row r="13" spans="1:6" ht="22.9" customHeight="1" x14ac:dyDescent="0.2">
      <c r="A13" s="286"/>
      <c r="B13" s="285"/>
      <c r="C13" s="286"/>
      <c r="D13" s="286"/>
      <c r="E13" s="286"/>
      <c r="F13" s="286"/>
    </row>
    <row r="14" spans="1:6" ht="22.9" customHeight="1" x14ac:dyDescent="0.2">
      <c r="A14" s="286"/>
      <c r="B14" s="285"/>
      <c r="C14" s="286"/>
      <c r="D14" s="286"/>
      <c r="E14" s="286"/>
      <c r="F14" s="286"/>
    </row>
    <row r="15" spans="1:6" ht="22.9" customHeight="1" x14ac:dyDescent="0.2">
      <c r="A15" s="286"/>
      <c r="B15" s="285"/>
      <c r="C15" s="286"/>
      <c r="D15" s="286"/>
      <c r="E15" s="286"/>
      <c r="F15" s="286"/>
    </row>
    <row r="16" spans="1:6" ht="22.9" customHeight="1" x14ac:dyDescent="0.2">
      <c r="A16" s="286"/>
      <c r="B16" s="285"/>
      <c r="C16" s="286"/>
      <c r="D16" s="286"/>
      <c r="E16" s="286"/>
      <c r="F16" s="286"/>
    </row>
    <row r="17" spans="1:6" ht="22.9" customHeight="1" x14ac:dyDescent="0.2">
      <c r="A17" s="286"/>
      <c r="B17" s="285"/>
      <c r="C17" s="286"/>
      <c r="D17" s="286"/>
      <c r="E17" s="286"/>
      <c r="F17" s="286"/>
    </row>
    <row r="18" spans="1:6" ht="22.9" customHeight="1" x14ac:dyDescent="0.2">
      <c r="A18" s="286"/>
      <c r="B18" s="285"/>
      <c r="C18" s="286"/>
      <c r="D18" s="286"/>
      <c r="E18" s="286"/>
      <c r="F18" s="286"/>
    </row>
    <row r="19" spans="1:6" ht="22.9" customHeight="1" x14ac:dyDescent="0.2">
      <c r="A19" s="286"/>
      <c r="B19" s="285"/>
      <c r="C19" s="286"/>
      <c r="D19" s="286"/>
      <c r="E19" s="286"/>
      <c r="F19" s="286"/>
    </row>
    <row r="20" spans="1:6" ht="22.9" customHeight="1" x14ac:dyDescent="0.2">
      <c r="A20" s="286"/>
      <c r="B20" s="285"/>
      <c r="C20" s="286"/>
      <c r="D20" s="286"/>
      <c r="E20" s="286"/>
      <c r="F20" s="286"/>
    </row>
    <row r="21" spans="1:6" ht="22.9" customHeight="1" x14ac:dyDescent="0.2">
      <c r="A21" s="286"/>
      <c r="B21" s="285"/>
      <c r="C21" s="286"/>
      <c r="D21" s="286"/>
      <c r="E21" s="286"/>
      <c r="F21" s="286"/>
    </row>
    <row r="22" spans="1:6" ht="22.9" customHeight="1" x14ac:dyDescent="0.2">
      <c r="A22" s="286"/>
      <c r="B22" s="285"/>
      <c r="C22" s="286"/>
      <c r="D22" s="286"/>
      <c r="E22" s="286"/>
      <c r="F22" s="286"/>
    </row>
    <row r="23" spans="1:6" ht="14.25" customHeight="1" x14ac:dyDescent="0.2">
      <c r="B23" s="18"/>
    </row>
    <row r="24" spans="1:6" ht="14.25" customHeight="1" x14ac:dyDescent="0.2">
      <c r="B24" s="18"/>
    </row>
    <row r="25" spans="1:6" ht="14.25" customHeight="1" x14ac:dyDescent="0.2">
      <c r="B25" s="18"/>
    </row>
    <row r="26" spans="1:6" ht="14.25" customHeight="1" x14ac:dyDescent="0.2">
      <c r="B26" s="18"/>
    </row>
    <row r="27" spans="1:6" ht="14.25" customHeight="1" x14ac:dyDescent="0.2">
      <c r="B27" s="18"/>
    </row>
    <row r="28" spans="1:6" ht="14.25" customHeight="1" x14ac:dyDescent="0.2">
      <c r="B28" s="18"/>
    </row>
    <row r="29" spans="1:6" ht="14.25" customHeight="1" x14ac:dyDescent="0.2">
      <c r="B29" s="18"/>
    </row>
    <row r="30" spans="1:6" ht="14.25" customHeight="1" x14ac:dyDescent="0.2">
      <c r="B30" s="18"/>
    </row>
    <row r="31" spans="1:6" ht="14.25" customHeight="1" x14ac:dyDescent="0.2">
      <c r="B31" s="18"/>
    </row>
    <row r="32" spans="1:6" ht="14.25" customHeight="1" x14ac:dyDescent="0.2">
      <c r="B32" s="18"/>
    </row>
    <row r="33" spans="2:2" ht="14.25" customHeight="1" x14ac:dyDescent="0.2">
      <c r="B33" s="18"/>
    </row>
    <row r="34" spans="2:2" ht="14.25" customHeight="1" x14ac:dyDescent="0.2">
      <c r="B34" s="18"/>
    </row>
    <row r="35" spans="2:2" ht="14.25" customHeight="1" x14ac:dyDescent="0.2">
      <c r="B35" s="18"/>
    </row>
    <row r="36" spans="2:2" ht="14.25" customHeight="1" x14ac:dyDescent="0.2">
      <c r="B36" s="18"/>
    </row>
    <row r="37" spans="2:2" ht="14.25" customHeight="1" x14ac:dyDescent="0.2">
      <c r="B37" s="18"/>
    </row>
    <row r="38" spans="2:2" ht="14.25" customHeight="1" x14ac:dyDescent="0.2">
      <c r="B38" s="18"/>
    </row>
    <row r="39" spans="2:2" ht="14.25" customHeight="1" x14ac:dyDescent="0.2">
      <c r="B39" s="18"/>
    </row>
    <row r="40" spans="2:2" ht="14.25" customHeight="1" x14ac:dyDescent="0.2">
      <c r="B40" s="18"/>
    </row>
    <row r="41" spans="2:2" ht="14.25" customHeight="1" x14ac:dyDescent="0.2">
      <c r="B41" s="18"/>
    </row>
    <row r="42" spans="2:2" ht="14.25" customHeight="1" x14ac:dyDescent="0.2">
      <c r="B42" s="18"/>
    </row>
    <row r="43" spans="2:2" ht="14.25" customHeight="1" x14ac:dyDescent="0.2">
      <c r="B43" s="18"/>
    </row>
    <row r="44" spans="2:2" ht="14.25" customHeight="1" x14ac:dyDescent="0.2">
      <c r="B44" s="18"/>
    </row>
    <row r="45" spans="2:2" ht="14.25" customHeight="1" x14ac:dyDescent="0.2">
      <c r="B45" s="18"/>
    </row>
    <row r="46" spans="2:2" ht="14.25" customHeight="1" x14ac:dyDescent="0.2">
      <c r="B46" s="18"/>
    </row>
    <row r="47" spans="2:2" ht="14.25" customHeight="1" x14ac:dyDescent="0.2">
      <c r="B47" s="18"/>
    </row>
    <row r="48" spans="2:2" ht="14.25" customHeight="1" x14ac:dyDescent="0.2">
      <c r="B48" s="18"/>
    </row>
    <row r="49" spans="2:2" ht="14.25" customHeight="1" x14ac:dyDescent="0.2">
      <c r="B49" s="18"/>
    </row>
    <row r="50" spans="2:2" ht="14.25" customHeight="1" x14ac:dyDescent="0.2">
      <c r="B50" s="18"/>
    </row>
    <row r="51" spans="2:2" ht="14.25" customHeight="1" x14ac:dyDescent="0.2">
      <c r="B51" s="18"/>
    </row>
    <row r="52" spans="2:2" ht="14.25" customHeight="1" x14ac:dyDescent="0.2">
      <c r="B52" s="18"/>
    </row>
    <row r="53" spans="2:2" ht="14.25" customHeight="1" x14ac:dyDescent="0.2">
      <c r="B53" s="18"/>
    </row>
    <row r="54" spans="2:2" ht="14.25" customHeight="1" x14ac:dyDescent="0.2">
      <c r="B54" s="18"/>
    </row>
    <row r="55" spans="2:2" ht="14.25" customHeight="1" x14ac:dyDescent="0.2">
      <c r="B55" s="18"/>
    </row>
    <row r="56" spans="2:2" ht="14.25" customHeight="1" x14ac:dyDescent="0.2">
      <c r="B56" s="18"/>
    </row>
    <row r="57" spans="2:2" ht="14.25" customHeight="1" x14ac:dyDescent="0.2">
      <c r="B57" s="18"/>
    </row>
    <row r="58" spans="2:2" ht="14.25" customHeight="1" x14ac:dyDescent="0.2">
      <c r="B58" s="18"/>
    </row>
    <row r="59" spans="2:2" ht="14.25" customHeight="1" x14ac:dyDescent="0.2">
      <c r="B59" s="18"/>
    </row>
    <row r="60" spans="2:2" ht="14.25" customHeight="1" x14ac:dyDescent="0.2">
      <c r="B60" s="18"/>
    </row>
    <row r="61" spans="2:2" ht="14.25" customHeight="1" x14ac:dyDescent="0.2">
      <c r="B61" s="18"/>
    </row>
    <row r="62" spans="2:2" ht="14.25" customHeight="1" x14ac:dyDescent="0.2">
      <c r="B62" s="18"/>
    </row>
    <row r="63" spans="2:2" ht="14.25" customHeight="1" x14ac:dyDescent="0.2">
      <c r="B63" s="18"/>
    </row>
    <row r="64" spans="2:2" ht="14.25" customHeight="1" x14ac:dyDescent="0.2">
      <c r="B64" s="18"/>
    </row>
    <row r="65" spans="2:2" ht="14.25" customHeight="1" x14ac:dyDescent="0.2">
      <c r="B65" s="18"/>
    </row>
    <row r="66" spans="2:2" ht="14.25" customHeight="1" x14ac:dyDescent="0.2">
      <c r="B66" s="18"/>
    </row>
    <row r="67" spans="2:2" ht="14.25" customHeight="1" x14ac:dyDescent="0.2">
      <c r="B67" s="18"/>
    </row>
    <row r="68" spans="2:2" ht="14.25" customHeight="1" x14ac:dyDescent="0.2">
      <c r="B68" s="18"/>
    </row>
    <row r="69" spans="2:2" ht="14.25" customHeight="1" x14ac:dyDescent="0.2">
      <c r="B69" s="18"/>
    </row>
    <row r="70" spans="2:2" ht="14.25" customHeight="1" x14ac:dyDescent="0.2">
      <c r="B70" s="18"/>
    </row>
    <row r="71" spans="2:2" ht="14.25" customHeight="1" x14ac:dyDescent="0.2">
      <c r="B71" s="18"/>
    </row>
    <row r="72" spans="2:2" ht="14.25" customHeight="1" x14ac:dyDescent="0.2">
      <c r="B72" s="18"/>
    </row>
    <row r="73" spans="2:2" ht="14.25" customHeight="1" x14ac:dyDescent="0.2">
      <c r="B73" s="18"/>
    </row>
    <row r="74" spans="2:2" ht="14.25" customHeight="1" x14ac:dyDescent="0.2">
      <c r="B74" s="18"/>
    </row>
    <row r="75" spans="2:2" ht="14.25" customHeight="1" x14ac:dyDescent="0.2">
      <c r="B75" s="18"/>
    </row>
    <row r="76" spans="2:2" ht="14.25" customHeight="1" x14ac:dyDescent="0.2">
      <c r="B76" s="18"/>
    </row>
    <row r="77" spans="2:2" ht="14.25" customHeight="1" x14ac:dyDescent="0.2">
      <c r="B77" s="18"/>
    </row>
    <row r="78" spans="2:2" ht="14.25" customHeight="1" x14ac:dyDescent="0.2">
      <c r="B78" s="18"/>
    </row>
    <row r="79" spans="2:2" ht="14.25" customHeight="1" x14ac:dyDescent="0.2">
      <c r="B79" s="18"/>
    </row>
    <row r="80" spans="2:2" ht="14.25" customHeight="1" x14ac:dyDescent="0.2">
      <c r="B80" s="18"/>
    </row>
    <row r="81" spans="2:2" ht="14.25" customHeight="1" x14ac:dyDescent="0.2">
      <c r="B81" s="18"/>
    </row>
    <row r="82" spans="2:2" ht="14.25" customHeight="1" x14ac:dyDescent="0.2">
      <c r="B82" s="18"/>
    </row>
    <row r="83" spans="2:2" ht="14.25" customHeight="1" x14ac:dyDescent="0.2">
      <c r="B83" s="18"/>
    </row>
    <row r="84" spans="2:2" ht="14.25" customHeight="1" x14ac:dyDescent="0.2">
      <c r="B84" s="18"/>
    </row>
    <row r="85" spans="2:2" ht="14.25" customHeight="1" x14ac:dyDescent="0.2">
      <c r="B85" s="18"/>
    </row>
    <row r="86" spans="2:2" ht="14.25" customHeight="1" x14ac:dyDescent="0.2">
      <c r="B86" s="18"/>
    </row>
    <row r="87" spans="2:2" ht="14.25" customHeight="1" x14ac:dyDescent="0.2">
      <c r="B87" s="18"/>
    </row>
    <row r="88" spans="2:2" ht="14.25" customHeight="1" x14ac:dyDescent="0.2">
      <c r="B88" s="18"/>
    </row>
    <row r="89" spans="2:2" ht="14.25" customHeight="1" x14ac:dyDescent="0.2">
      <c r="B89" s="18"/>
    </row>
    <row r="90" spans="2:2" ht="14.25" customHeight="1" x14ac:dyDescent="0.2">
      <c r="B90" s="18"/>
    </row>
    <row r="91" spans="2:2" ht="14.25" customHeight="1" x14ac:dyDescent="0.2">
      <c r="B91" s="18"/>
    </row>
    <row r="92" spans="2:2" ht="14.25" customHeight="1" x14ac:dyDescent="0.2">
      <c r="B92" s="18"/>
    </row>
    <row r="93" spans="2:2" ht="14.25" customHeight="1" x14ac:dyDescent="0.2">
      <c r="B93" s="18"/>
    </row>
    <row r="94" spans="2:2" ht="14.25" customHeight="1" x14ac:dyDescent="0.2">
      <c r="B94" s="18"/>
    </row>
    <row r="95" spans="2:2" ht="14.25" customHeight="1" x14ac:dyDescent="0.2">
      <c r="B95" s="18"/>
    </row>
    <row r="96" spans="2:2" ht="14.25" customHeight="1" x14ac:dyDescent="0.2">
      <c r="B96" s="18"/>
    </row>
    <row r="97" spans="2:2" ht="14.25" customHeight="1" x14ac:dyDescent="0.2">
      <c r="B97" s="18"/>
    </row>
    <row r="98" spans="2:2" ht="14.25" customHeight="1" x14ac:dyDescent="0.2">
      <c r="B98" s="18"/>
    </row>
    <row r="99" spans="2:2" ht="14.25" customHeight="1" x14ac:dyDescent="0.2">
      <c r="B99" s="18"/>
    </row>
    <row r="100" spans="2:2" ht="14.25" customHeight="1" x14ac:dyDescent="0.2">
      <c r="B100" s="18"/>
    </row>
    <row r="101" spans="2:2" ht="14.25" customHeight="1" x14ac:dyDescent="0.2">
      <c r="B101" s="18"/>
    </row>
    <row r="102" spans="2:2" ht="14.25" customHeight="1" x14ac:dyDescent="0.2">
      <c r="B102" s="18"/>
    </row>
    <row r="103" spans="2:2" ht="14.25" customHeight="1" x14ac:dyDescent="0.2">
      <c r="B103" s="18"/>
    </row>
    <row r="104" spans="2:2" ht="14.25" customHeight="1" x14ac:dyDescent="0.2">
      <c r="B104" s="18"/>
    </row>
    <row r="105" spans="2:2" ht="14.25" customHeight="1" x14ac:dyDescent="0.2">
      <c r="B105" s="18"/>
    </row>
    <row r="106" spans="2:2" ht="14.25" customHeight="1" x14ac:dyDescent="0.2">
      <c r="B106" s="18"/>
    </row>
    <row r="107" spans="2:2" ht="14.25" customHeight="1" x14ac:dyDescent="0.2">
      <c r="B107" s="18"/>
    </row>
    <row r="108" spans="2:2" ht="14.25" customHeight="1" x14ac:dyDescent="0.2">
      <c r="B108" s="18"/>
    </row>
    <row r="109" spans="2:2" ht="14.25" customHeight="1" x14ac:dyDescent="0.2">
      <c r="B109" s="18"/>
    </row>
    <row r="110" spans="2:2" ht="14.25" customHeight="1" x14ac:dyDescent="0.2">
      <c r="B110" s="18"/>
    </row>
    <row r="111" spans="2:2" ht="14.25" customHeight="1" x14ac:dyDescent="0.2">
      <c r="B111" s="18"/>
    </row>
    <row r="112" spans="2:2" ht="14.25" customHeight="1" x14ac:dyDescent="0.2">
      <c r="B112" s="18"/>
    </row>
    <row r="113" spans="2:2" ht="14.25" customHeight="1" x14ac:dyDescent="0.2">
      <c r="B113" s="18"/>
    </row>
    <row r="114" spans="2:2" ht="14.25" customHeight="1" x14ac:dyDescent="0.2">
      <c r="B114" s="18"/>
    </row>
    <row r="115" spans="2:2" ht="14.25" customHeight="1" x14ac:dyDescent="0.2">
      <c r="B115" s="18"/>
    </row>
    <row r="116" spans="2:2" ht="14.25" customHeight="1" x14ac:dyDescent="0.2">
      <c r="B116" s="18"/>
    </row>
    <row r="117" spans="2:2" ht="14.25" customHeight="1" x14ac:dyDescent="0.2">
      <c r="B117" s="18"/>
    </row>
    <row r="118" spans="2:2" ht="14.25" customHeight="1" x14ac:dyDescent="0.2">
      <c r="B118" s="18"/>
    </row>
    <row r="119" spans="2:2" ht="14.25" customHeight="1" x14ac:dyDescent="0.2">
      <c r="B119" s="18"/>
    </row>
    <row r="120" spans="2:2" ht="14.25" customHeight="1" x14ac:dyDescent="0.2">
      <c r="B120" s="18"/>
    </row>
    <row r="121" spans="2:2" ht="14.25" customHeight="1" x14ac:dyDescent="0.2">
      <c r="B121" s="18"/>
    </row>
    <row r="122" spans="2:2" ht="14.25" customHeight="1" x14ac:dyDescent="0.2">
      <c r="B122" s="18"/>
    </row>
    <row r="123" spans="2:2" ht="14.25" customHeight="1" x14ac:dyDescent="0.2">
      <c r="B123" s="18"/>
    </row>
    <row r="124" spans="2:2" ht="14.25" customHeight="1" x14ac:dyDescent="0.2">
      <c r="B124" s="18"/>
    </row>
    <row r="125" spans="2:2" ht="14.25" customHeight="1" x14ac:dyDescent="0.2">
      <c r="B125" s="18"/>
    </row>
    <row r="126" spans="2:2" ht="14.25" customHeight="1" x14ac:dyDescent="0.2">
      <c r="B126" s="18"/>
    </row>
    <row r="127" spans="2:2" ht="14.25" customHeight="1" x14ac:dyDescent="0.2">
      <c r="B127" s="18"/>
    </row>
    <row r="128" spans="2:2" ht="14.25" customHeight="1" x14ac:dyDescent="0.2">
      <c r="B128" s="18"/>
    </row>
    <row r="129" spans="2:2" ht="14.25" customHeight="1" x14ac:dyDescent="0.2">
      <c r="B129" s="18"/>
    </row>
    <row r="130" spans="2:2" ht="14.25" customHeight="1" x14ac:dyDescent="0.2">
      <c r="B130" s="18"/>
    </row>
    <row r="131" spans="2:2" ht="14.25" customHeight="1" x14ac:dyDescent="0.2">
      <c r="B131" s="18"/>
    </row>
    <row r="132" spans="2:2" ht="14.25" customHeight="1" x14ac:dyDescent="0.2">
      <c r="B132" s="18"/>
    </row>
    <row r="133" spans="2:2" ht="14.25" customHeight="1" x14ac:dyDescent="0.2">
      <c r="B133" s="18"/>
    </row>
    <row r="134" spans="2:2" ht="14.25" customHeight="1" x14ac:dyDescent="0.2">
      <c r="B134" s="18"/>
    </row>
    <row r="135" spans="2:2" ht="14.25" customHeight="1" x14ac:dyDescent="0.2">
      <c r="B135" s="18"/>
    </row>
    <row r="136" spans="2:2" ht="14.25" customHeight="1" x14ac:dyDescent="0.2">
      <c r="B136" s="18"/>
    </row>
    <row r="137" spans="2:2" ht="14.25" customHeight="1" x14ac:dyDescent="0.2">
      <c r="B137" s="18"/>
    </row>
    <row r="138" spans="2:2" ht="14.25" customHeight="1" x14ac:dyDescent="0.2">
      <c r="B138" s="18"/>
    </row>
    <row r="139" spans="2:2" ht="14.25" customHeight="1" x14ac:dyDescent="0.2">
      <c r="B139" s="18"/>
    </row>
    <row r="140" spans="2:2" ht="14.25" customHeight="1" x14ac:dyDescent="0.2">
      <c r="B140" s="18"/>
    </row>
    <row r="141" spans="2:2" ht="14.25" customHeight="1" x14ac:dyDescent="0.2">
      <c r="B141" s="18"/>
    </row>
    <row r="142" spans="2:2" ht="14.25" customHeight="1" x14ac:dyDescent="0.2">
      <c r="B142" s="18"/>
    </row>
    <row r="143" spans="2:2" ht="14.25" customHeight="1" x14ac:dyDescent="0.2">
      <c r="B143" s="18"/>
    </row>
    <row r="144" spans="2:2" ht="14.25" customHeight="1" x14ac:dyDescent="0.2">
      <c r="B144" s="18"/>
    </row>
    <row r="145" spans="2:2" ht="14.25" customHeight="1" x14ac:dyDescent="0.2">
      <c r="B145" s="18"/>
    </row>
    <row r="146" spans="2:2" ht="14.25" customHeight="1" x14ac:dyDescent="0.2">
      <c r="B146" s="18"/>
    </row>
    <row r="147" spans="2:2" ht="14.25" customHeight="1" x14ac:dyDescent="0.2">
      <c r="B147" s="18"/>
    </row>
    <row r="148" spans="2:2" ht="14.25" customHeight="1" x14ac:dyDescent="0.2">
      <c r="B148" s="18"/>
    </row>
    <row r="149" spans="2:2" ht="14.25" customHeight="1" x14ac:dyDescent="0.2">
      <c r="B149" s="18"/>
    </row>
    <row r="150" spans="2:2" ht="14.25" customHeight="1" x14ac:dyDescent="0.2">
      <c r="B150" s="18"/>
    </row>
    <row r="151" spans="2:2" ht="14.25" customHeight="1" x14ac:dyDescent="0.2">
      <c r="B151" s="18"/>
    </row>
    <row r="152" spans="2:2" ht="14.25" customHeight="1" x14ac:dyDescent="0.2">
      <c r="B152" s="18"/>
    </row>
    <row r="153" spans="2:2" ht="14.25" customHeight="1" x14ac:dyDescent="0.2">
      <c r="B153" s="18"/>
    </row>
    <row r="154" spans="2:2" ht="14.25" customHeight="1" x14ac:dyDescent="0.2">
      <c r="B154" s="18"/>
    </row>
    <row r="155" spans="2:2" ht="14.25" customHeight="1" x14ac:dyDescent="0.2">
      <c r="B155" s="18"/>
    </row>
    <row r="156" spans="2:2" ht="14.25" customHeight="1" x14ac:dyDescent="0.2">
      <c r="B156" s="18"/>
    </row>
    <row r="157" spans="2:2" ht="14.25" customHeight="1" x14ac:dyDescent="0.2">
      <c r="B157" s="18"/>
    </row>
    <row r="158" spans="2:2" ht="14.25" customHeight="1" x14ac:dyDescent="0.2">
      <c r="B158" s="18"/>
    </row>
    <row r="159" spans="2:2" ht="14.25" customHeight="1" x14ac:dyDescent="0.2">
      <c r="B159" s="18"/>
    </row>
    <row r="160" spans="2:2" ht="14.25" customHeight="1" x14ac:dyDescent="0.2">
      <c r="B160" s="18"/>
    </row>
    <row r="161" spans="2:2" ht="14.25" customHeight="1" x14ac:dyDescent="0.2">
      <c r="B161" s="18"/>
    </row>
    <row r="162" spans="2:2" ht="14.25" customHeight="1" x14ac:dyDescent="0.2">
      <c r="B162" s="18"/>
    </row>
    <row r="163" spans="2:2" ht="14.25" customHeight="1" x14ac:dyDescent="0.2">
      <c r="B163" s="18"/>
    </row>
    <row r="164" spans="2:2" ht="14.25" customHeight="1" x14ac:dyDescent="0.2">
      <c r="B164" s="18"/>
    </row>
    <row r="165" spans="2:2" ht="14.25" customHeight="1" x14ac:dyDescent="0.2">
      <c r="B165" s="18"/>
    </row>
    <row r="166" spans="2:2" ht="14.25" customHeight="1" x14ac:dyDescent="0.2">
      <c r="B166" s="18"/>
    </row>
    <row r="167" spans="2:2" ht="14.25" customHeight="1" x14ac:dyDescent="0.2">
      <c r="B167" s="18"/>
    </row>
    <row r="168" spans="2:2" ht="14.25" customHeight="1" x14ac:dyDescent="0.2">
      <c r="B168" s="18"/>
    </row>
    <row r="169" spans="2:2" ht="14.25" customHeight="1" x14ac:dyDescent="0.2">
      <c r="B169" s="18"/>
    </row>
    <row r="170" spans="2:2" ht="14.25" customHeight="1" x14ac:dyDescent="0.2">
      <c r="B170" s="18"/>
    </row>
    <row r="171" spans="2:2" ht="14.25" customHeight="1" x14ac:dyDescent="0.2">
      <c r="B171" s="18"/>
    </row>
    <row r="172" spans="2:2" ht="14.25" customHeight="1" x14ac:dyDescent="0.2">
      <c r="B172" s="18"/>
    </row>
    <row r="173" spans="2:2" ht="14.25" customHeight="1" x14ac:dyDescent="0.2">
      <c r="B173" s="18"/>
    </row>
    <row r="174" spans="2:2" ht="14.25" customHeight="1" x14ac:dyDescent="0.2">
      <c r="B174" s="18"/>
    </row>
    <row r="175" spans="2:2" ht="14.25" customHeight="1" x14ac:dyDescent="0.2">
      <c r="B175" s="18"/>
    </row>
    <row r="176" spans="2:2" ht="14.25" customHeight="1" x14ac:dyDescent="0.2">
      <c r="B176" s="18"/>
    </row>
    <row r="177" spans="2:2" ht="14.25" customHeight="1" x14ac:dyDescent="0.2">
      <c r="B177" s="18"/>
    </row>
    <row r="178" spans="2:2" ht="14.25" customHeight="1" x14ac:dyDescent="0.2">
      <c r="B178" s="18"/>
    </row>
    <row r="179" spans="2:2" ht="14.25" customHeight="1" x14ac:dyDescent="0.2">
      <c r="B179" s="18"/>
    </row>
    <row r="180" spans="2:2" ht="14.25" customHeight="1" x14ac:dyDescent="0.2">
      <c r="B180" s="18"/>
    </row>
    <row r="181" spans="2:2" ht="14.25" customHeight="1" x14ac:dyDescent="0.2">
      <c r="B181" s="18"/>
    </row>
    <row r="182" spans="2:2" ht="14.25" customHeight="1" x14ac:dyDescent="0.2">
      <c r="B182" s="18"/>
    </row>
    <row r="183" spans="2:2" ht="14.25" customHeight="1" x14ac:dyDescent="0.2">
      <c r="B183" s="18"/>
    </row>
    <row r="184" spans="2:2" ht="14.25" customHeight="1" x14ac:dyDescent="0.2">
      <c r="B184" s="18"/>
    </row>
    <row r="185" spans="2:2" ht="14.25" customHeight="1" x14ac:dyDescent="0.2">
      <c r="B185" s="18"/>
    </row>
    <row r="186" spans="2:2" ht="14.25" customHeight="1" x14ac:dyDescent="0.2">
      <c r="B186" s="18"/>
    </row>
    <row r="187" spans="2:2" ht="14.25" customHeight="1" x14ac:dyDescent="0.2">
      <c r="B187" s="18"/>
    </row>
    <row r="188" spans="2:2" ht="14.25" customHeight="1" x14ac:dyDescent="0.2">
      <c r="B188" s="18"/>
    </row>
    <row r="189" spans="2:2" ht="14.25" customHeight="1" x14ac:dyDescent="0.2">
      <c r="B189" s="18"/>
    </row>
    <row r="190" spans="2:2" ht="14.25" customHeight="1" x14ac:dyDescent="0.2">
      <c r="B190" s="18"/>
    </row>
    <row r="191" spans="2:2" ht="14.25" customHeight="1" x14ac:dyDescent="0.2">
      <c r="B191" s="18"/>
    </row>
    <row r="192" spans="2:2" ht="14.25" customHeight="1" x14ac:dyDescent="0.2">
      <c r="B192" s="18"/>
    </row>
    <row r="193" spans="2:2" ht="14.25" customHeight="1" x14ac:dyDescent="0.2">
      <c r="B193" s="18"/>
    </row>
    <row r="194" spans="2:2" ht="14.25" customHeight="1" x14ac:dyDescent="0.2">
      <c r="B194" s="18"/>
    </row>
    <row r="195" spans="2:2" ht="14.25" customHeight="1" x14ac:dyDescent="0.2">
      <c r="B195" s="18"/>
    </row>
    <row r="196" spans="2:2" ht="14.25" customHeight="1" x14ac:dyDescent="0.2">
      <c r="B196" s="18"/>
    </row>
    <row r="197" spans="2:2" ht="14.25" customHeight="1" x14ac:dyDescent="0.2">
      <c r="B197" s="18"/>
    </row>
    <row r="198" spans="2:2" ht="14.25" customHeight="1" x14ac:dyDescent="0.2">
      <c r="B198" s="18"/>
    </row>
    <row r="199" spans="2:2" ht="14.25" customHeight="1" x14ac:dyDescent="0.2">
      <c r="B199" s="18"/>
    </row>
    <row r="200" spans="2:2" ht="14.25" customHeight="1" x14ac:dyDescent="0.2">
      <c r="B200" s="18"/>
    </row>
    <row r="201" spans="2:2" ht="14.25" customHeight="1" x14ac:dyDescent="0.2">
      <c r="B201" s="18"/>
    </row>
    <row r="202" spans="2:2" ht="14.25" customHeight="1" x14ac:dyDescent="0.2">
      <c r="B202" s="18"/>
    </row>
    <row r="203" spans="2:2" ht="14.25" customHeight="1" x14ac:dyDescent="0.2">
      <c r="B203" s="18"/>
    </row>
    <row r="204" spans="2:2" ht="14.25" customHeight="1" x14ac:dyDescent="0.2">
      <c r="B204" s="18"/>
    </row>
    <row r="205" spans="2:2" ht="14.25" customHeight="1" x14ac:dyDescent="0.2">
      <c r="B205" s="18"/>
    </row>
    <row r="206" spans="2:2" ht="14.25" customHeight="1" x14ac:dyDescent="0.2">
      <c r="B206" s="18"/>
    </row>
    <row r="207" spans="2:2" ht="14.25" customHeight="1" x14ac:dyDescent="0.2">
      <c r="B207" s="18"/>
    </row>
    <row r="208" spans="2:2" ht="14.25" customHeight="1" x14ac:dyDescent="0.2">
      <c r="B208" s="18"/>
    </row>
    <row r="209" spans="2:2" ht="14.25" customHeight="1" x14ac:dyDescent="0.2">
      <c r="B209" s="18"/>
    </row>
    <row r="210" spans="2:2" ht="14.25" customHeight="1" x14ac:dyDescent="0.2">
      <c r="B210" s="18"/>
    </row>
    <row r="211" spans="2:2" ht="14.25" customHeight="1" x14ac:dyDescent="0.2">
      <c r="B211" s="18"/>
    </row>
    <row r="212" spans="2:2" ht="14.25" customHeight="1" x14ac:dyDescent="0.2">
      <c r="B212" s="18"/>
    </row>
    <row r="213" spans="2:2" ht="14.25" customHeight="1" x14ac:dyDescent="0.2">
      <c r="B213" s="18"/>
    </row>
    <row r="214" spans="2:2" ht="14.25" customHeight="1" x14ac:dyDescent="0.2">
      <c r="B214" s="18"/>
    </row>
    <row r="215" spans="2:2" ht="14.25" customHeight="1" x14ac:dyDescent="0.2">
      <c r="B215" s="18"/>
    </row>
    <row r="216" spans="2:2" ht="14.25" customHeight="1" x14ac:dyDescent="0.2">
      <c r="B216" s="18"/>
    </row>
    <row r="217" spans="2:2" ht="14.25" customHeight="1" x14ac:dyDescent="0.2">
      <c r="B217" s="18"/>
    </row>
    <row r="218" spans="2:2" ht="14.25" customHeight="1" x14ac:dyDescent="0.2">
      <c r="B218" s="18"/>
    </row>
    <row r="219" spans="2:2" ht="14.25" customHeight="1" x14ac:dyDescent="0.2">
      <c r="B219" s="18"/>
    </row>
    <row r="220" spans="2:2" ht="14.25" customHeight="1" x14ac:dyDescent="0.2">
      <c r="B220" s="18"/>
    </row>
    <row r="221" spans="2:2" ht="14.25" customHeight="1" x14ac:dyDescent="0.2">
      <c r="B221" s="18"/>
    </row>
    <row r="222" spans="2:2" ht="14.25" customHeight="1" x14ac:dyDescent="0.2">
      <c r="B222" s="18"/>
    </row>
    <row r="223" spans="2:2" ht="14.25" customHeight="1" x14ac:dyDescent="0.2">
      <c r="B223" s="18"/>
    </row>
    <row r="224" spans="2:2" ht="14.25" customHeight="1" x14ac:dyDescent="0.2">
      <c r="B224" s="18"/>
    </row>
    <row r="225" spans="2:2" ht="14.25" customHeight="1" x14ac:dyDescent="0.2">
      <c r="B225" s="18"/>
    </row>
    <row r="226" spans="2:2" ht="14.25" customHeight="1" x14ac:dyDescent="0.2">
      <c r="B226" s="18"/>
    </row>
    <row r="227" spans="2:2" ht="14.25" customHeight="1" x14ac:dyDescent="0.2">
      <c r="B227" s="18"/>
    </row>
    <row r="228" spans="2:2" ht="14.25" customHeight="1" x14ac:dyDescent="0.2">
      <c r="B228" s="18"/>
    </row>
    <row r="229" spans="2:2" ht="14.25" customHeight="1" x14ac:dyDescent="0.2">
      <c r="B229" s="18"/>
    </row>
    <row r="230" spans="2:2" ht="14.25" customHeight="1" x14ac:dyDescent="0.2">
      <c r="B230" s="18"/>
    </row>
    <row r="231" spans="2:2" ht="14.25" customHeight="1" x14ac:dyDescent="0.2">
      <c r="B231" s="18"/>
    </row>
    <row r="232" spans="2:2" ht="14.25" customHeight="1" x14ac:dyDescent="0.2">
      <c r="B232" s="18"/>
    </row>
    <row r="233" spans="2:2" ht="14.25" customHeight="1" x14ac:dyDescent="0.2">
      <c r="B233" s="18"/>
    </row>
    <row r="234" spans="2:2" ht="14.25" customHeight="1" x14ac:dyDescent="0.2">
      <c r="B234" s="18"/>
    </row>
    <row r="235" spans="2:2" ht="14.25" customHeight="1" x14ac:dyDescent="0.2">
      <c r="B235" s="18"/>
    </row>
    <row r="236" spans="2:2" ht="14.25" customHeight="1" x14ac:dyDescent="0.2">
      <c r="B236" s="18"/>
    </row>
    <row r="237" spans="2:2" ht="14.25" customHeight="1" x14ac:dyDescent="0.2">
      <c r="B237" s="18"/>
    </row>
    <row r="238" spans="2:2" ht="14.25" customHeight="1" x14ac:dyDescent="0.2">
      <c r="B238" s="18"/>
    </row>
    <row r="239" spans="2:2" ht="14.25" customHeight="1" x14ac:dyDescent="0.2">
      <c r="B239" s="18"/>
    </row>
    <row r="240" spans="2:2" ht="14.25" customHeight="1" x14ac:dyDescent="0.2">
      <c r="B240" s="18"/>
    </row>
    <row r="241" spans="2:2" ht="14.25" customHeight="1" x14ac:dyDescent="0.2">
      <c r="B241" s="18"/>
    </row>
    <row r="242" spans="2:2" ht="14.25" customHeight="1" x14ac:dyDescent="0.2">
      <c r="B242" s="18"/>
    </row>
    <row r="243" spans="2:2" ht="14.25" customHeight="1" x14ac:dyDescent="0.2">
      <c r="B243" s="18"/>
    </row>
    <row r="244" spans="2:2" ht="14.25" customHeight="1" x14ac:dyDescent="0.2">
      <c r="B244" s="18"/>
    </row>
    <row r="245" spans="2:2" ht="14.25" customHeight="1" x14ac:dyDescent="0.2">
      <c r="B245" s="18"/>
    </row>
    <row r="246" spans="2:2" ht="14.25" customHeight="1" x14ac:dyDescent="0.2">
      <c r="B246" s="18"/>
    </row>
    <row r="247" spans="2:2" ht="14.25" customHeight="1" x14ac:dyDescent="0.2">
      <c r="B247" s="18"/>
    </row>
    <row r="248" spans="2:2" ht="14.25" customHeight="1" x14ac:dyDescent="0.2">
      <c r="B248" s="18"/>
    </row>
    <row r="249" spans="2:2" ht="14.25" customHeight="1" x14ac:dyDescent="0.2">
      <c r="B249" s="18"/>
    </row>
    <row r="250" spans="2:2" ht="14.25" customHeight="1" x14ac:dyDescent="0.2">
      <c r="B250" s="18"/>
    </row>
    <row r="251" spans="2:2" ht="14.25" customHeight="1" x14ac:dyDescent="0.2">
      <c r="B251" s="18"/>
    </row>
    <row r="252" spans="2:2" ht="14.25" customHeight="1" x14ac:dyDescent="0.2">
      <c r="B252" s="18"/>
    </row>
    <row r="253" spans="2:2" ht="14.25" customHeight="1" x14ac:dyDescent="0.2">
      <c r="B253" s="18"/>
    </row>
    <row r="254" spans="2:2" ht="14.25" customHeight="1" x14ac:dyDescent="0.2">
      <c r="B254" s="18"/>
    </row>
    <row r="255" spans="2:2" ht="14.25" customHeight="1" x14ac:dyDescent="0.2">
      <c r="B255" s="18"/>
    </row>
    <row r="256" spans="2:2" ht="14.25" customHeight="1" x14ac:dyDescent="0.2">
      <c r="B256" s="18"/>
    </row>
    <row r="257" spans="2:2" ht="14.25" customHeight="1" x14ac:dyDescent="0.2">
      <c r="B257" s="18"/>
    </row>
    <row r="258" spans="2:2" ht="14.25" customHeight="1" x14ac:dyDescent="0.2">
      <c r="B258" s="18"/>
    </row>
    <row r="259" spans="2:2" ht="14.25" customHeight="1" x14ac:dyDescent="0.2">
      <c r="B259" s="18"/>
    </row>
    <row r="260" spans="2:2" ht="14.25" customHeight="1" x14ac:dyDescent="0.2">
      <c r="B260" s="18"/>
    </row>
    <row r="261" spans="2:2" ht="14.25" customHeight="1" x14ac:dyDescent="0.2">
      <c r="B261" s="18"/>
    </row>
    <row r="262" spans="2:2" ht="14.25" customHeight="1" x14ac:dyDescent="0.2">
      <c r="B262" s="18"/>
    </row>
    <row r="263" spans="2:2" ht="14.25" customHeight="1" x14ac:dyDescent="0.2">
      <c r="B263" s="18"/>
    </row>
    <row r="264" spans="2:2" ht="14.25" customHeight="1" x14ac:dyDescent="0.2">
      <c r="B264" s="18"/>
    </row>
    <row r="265" spans="2:2" ht="14.25" customHeight="1" x14ac:dyDescent="0.2">
      <c r="B265" s="18"/>
    </row>
    <row r="266" spans="2:2" ht="14.25" customHeight="1" x14ac:dyDescent="0.2">
      <c r="B266" s="18"/>
    </row>
    <row r="267" spans="2:2" ht="14.25" customHeight="1" x14ac:dyDescent="0.2">
      <c r="B267" s="18"/>
    </row>
    <row r="268" spans="2:2" ht="14.25" customHeight="1" x14ac:dyDescent="0.2">
      <c r="B268" s="18"/>
    </row>
    <row r="269" spans="2:2" ht="14.25" customHeight="1" x14ac:dyDescent="0.2">
      <c r="B269" s="18"/>
    </row>
    <row r="270" spans="2:2" ht="14.25" customHeight="1" x14ac:dyDescent="0.2">
      <c r="B270" s="18"/>
    </row>
    <row r="271" spans="2:2" ht="14.25" customHeight="1" x14ac:dyDescent="0.2">
      <c r="B271" s="18"/>
    </row>
    <row r="272" spans="2:2" ht="14.25" customHeight="1" x14ac:dyDescent="0.2">
      <c r="B272" s="18"/>
    </row>
    <row r="273" spans="2:2" ht="14.25" customHeight="1" x14ac:dyDescent="0.2">
      <c r="B273" s="18"/>
    </row>
    <row r="274" spans="2:2" ht="14.25" customHeight="1" x14ac:dyDescent="0.2">
      <c r="B274" s="18"/>
    </row>
    <row r="275" spans="2:2" ht="14.25" customHeight="1" x14ac:dyDescent="0.2">
      <c r="B275" s="18"/>
    </row>
    <row r="276" spans="2:2" ht="14.25" customHeight="1" x14ac:dyDescent="0.2">
      <c r="B276" s="18"/>
    </row>
    <row r="277" spans="2:2" ht="14.25" customHeight="1" x14ac:dyDescent="0.2">
      <c r="B277" s="18"/>
    </row>
    <row r="278" spans="2:2" ht="14.25" customHeight="1" x14ac:dyDescent="0.2">
      <c r="B278" s="18"/>
    </row>
    <row r="279" spans="2:2" ht="14.25" customHeight="1" x14ac:dyDescent="0.2">
      <c r="B279" s="18"/>
    </row>
    <row r="280" spans="2:2" ht="14.25" customHeight="1" x14ac:dyDescent="0.2">
      <c r="B280" s="18"/>
    </row>
    <row r="281" spans="2:2" ht="14.25" customHeight="1" x14ac:dyDescent="0.2">
      <c r="B281" s="18"/>
    </row>
    <row r="282" spans="2:2" ht="14.25" customHeight="1" x14ac:dyDescent="0.2">
      <c r="B282" s="18"/>
    </row>
    <row r="283" spans="2:2" ht="14.25" customHeight="1" x14ac:dyDescent="0.2">
      <c r="B283" s="18"/>
    </row>
    <row r="284" spans="2:2" ht="14.25" customHeight="1" x14ac:dyDescent="0.2">
      <c r="B284" s="18"/>
    </row>
    <row r="285" spans="2:2" ht="14.25" customHeight="1" x14ac:dyDescent="0.2">
      <c r="B285" s="18"/>
    </row>
    <row r="286" spans="2:2" ht="14.25" customHeight="1" x14ac:dyDescent="0.2">
      <c r="B286" s="18"/>
    </row>
    <row r="287" spans="2:2" ht="14.25" customHeight="1" x14ac:dyDescent="0.2">
      <c r="B287" s="18"/>
    </row>
    <row r="288" spans="2:2" ht="14.25" customHeight="1" x14ac:dyDescent="0.2">
      <c r="B288" s="18"/>
    </row>
    <row r="289" spans="2:2" ht="14.25" customHeight="1" x14ac:dyDescent="0.2">
      <c r="B289" s="18"/>
    </row>
    <row r="290" spans="2:2" ht="14.25" customHeight="1" x14ac:dyDescent="0.2">
      <c r="B290" s="18"/>
    </row>
    <row r="291" spans="2:2" ht="14.25" customHeight="1" x14ac:dyDescent="0.2">
      <c r="B291" s="18"/>
    </row>
    <row r="292" spans="2:2" ht="14.25" customHeight="1" x14ac:dyDescent="0.2">
      <c r="B292" s="18"/>
    </row>
    <row r="293" spans="2:2" ht="14.25" customHeight="1" x14ac:dyDescent="0.2">
      <c r="B293" s="18"/>
    </row>
    <row r="294" spans="2:2" ht="14.25" customHeight="1" x14ac:dyDescent="0.2">
      <c r="B294" s="18"/>
    </row>
    <row r="295" spans="2:2" ht="14.25" customHeight="1" x14ac:dyDescent="0.2">
      <c r="B295" s="18"/>
    </row>
    <row r="296" spans="2:2" ht="14.25" customHeight="1" x14ac:dyDescent="0.2">
      <c r="B296" s="18"/>
    </row>
    <row r="297" spans="2:2" ht="14.25" customHeight="1" x14ac:dyDescent="0.2">
      <c r="B297" s="18"/>
    </row>
    <row r="298" spans="2:2" ht="14.25" customHeight="1" x14ac:dyDescent="0.2">
      <c r="B298" s="18"/>
    </row>
    <row r="299" spans="2:2" ht="14.25" customHeight="1" x14ac:dyDescent="0.2">
      <c r="B299" s="18"/>
    </row>
    <row r="300" spans="2:2" ht="14.25" customHeight="1" x14ac:dyDescent="0.2">
      <c r="B300" s="18"/>
    </row>
    <row r="301" spans="2:2" ht="14.25" customHeight="1" x14ac:dyDescent="0.2">
      <c r="B301" s="18"/>
    </row>
    <row r="302" spans="2:2" ht="14.25" customHeight="1" x14ac:dyDescent="0.2">
      <c r="B302" s="18"/>
    </row>
    <row r="303" spans="2:2" ht="14.25" customHeight="1" x14ac:dyDescent="0.2">
      <c r="B303" s="18"/>
    </row>
    <row r="304" spans="2:2" ht="14.25" customHeight="1" x14ac:dyDescent="0.2">
      <c r="B304" s="18"/>
    </row>
    <row r="305" spans="2:2" ht="14.25" customHeight="1" x14ac:dyDescent="0.2">
      <c r="B305" s="18"/>
    </row>
    <row r="306" spans="2:2" ht="14.25" customHeight="1" x14ac:dyDescent="0.2">
      <c r="B306" s="18"/>
    </row>
    <row r="307" spans="2:2" ht="14.25" customHeight="1" x14ac:dyDescent="0.2">
      <c r="B307" s="18"/>
    </row>
    <row r="308" spans="2:2" ht="14.25" customHeight="1" x14ac:dyDescent="0.2">
      <c r="B308" s="18"/>
    </row>
    <row r="309" spans="2:2" ht="14.25" customHeight="1" x14ac:dyDescent="0.2">
      <c r="B309" s="18"/>
    </row>
    <row r="310" spans="2:2" ht="14.25" customHeight="1" x14ac:dyDescent="0.2">
      <c r="B310" s="18"/>
    </row>
    <row r="311" spans="2:2" ht="14.25" customHeight="1" x14ac:dyDescent="0.2">
      <c r="B311" s="18"/>
    </row>
    <row r="312" spans="2:2" ht="14.25" customHeight="1" x14ac:dyDescent="0.2">
      <c r="B312" s="18"/>
    </row>
    <row r="313" spans="2:2" ht="14.25" customHeight="1" x14ac:dyDescent="0.2">
      <c r="B313" s="18"/>
    </row>
    <row r="314" spans="2:2" ht="14.25" customHeight="1" x14ac:dyDescent="0.2">
      <c r="B314" s="18"/>
    </row>
    <row r="315" spans="2:2" ht="14.25" customHeight="1" x14ac:dyDescent="0.2">
      <c r="B315" s="18"/>
    </row>
    <row r="316" spans="2:2" ht="14.25" customHeight="1" x14ac:dyDescent="0.2">
      <c r="B316" s="18"/>
    </row>
    <row r="317" spans="2:2" ht="14.25" customHeight="1" x14ac:dyDescent="0.2">
      <c r="B317" s="18"/>
    </row>
    <row r="318" spans="2:2" ht="14.25" customHeight="1" x14ac:dyDescent="0.2">
      <c r="B318" s="18"/>
    </row>
    <row r="319" spans="2:2" ht="14.25" customHeight="1" x14ac:dyDescent="0.2">
      <c r="B319" s="18"/>
    </row>
    <row r="320" spans="2:2" ht="14.25" customHeight="1" x14ac:dyDescent="0.2">
      <c r="B320" s="18"/>
    </row>
    <row r="321" spans="2:2" ht="14.25" customHeight="1" x14ac:dyDescent="0.2">
      <c r="B321" s="18"/>
    </row>
    <row r="322" spans="2:2" ht="14.25" customHeight="1" x14ac:dyDescent="0.2">
      <c r="B322" s="18"/>
    </row>
    <row r="323" spans="2:2" ht="14.25" customHeight="1" x14ac:dyDescent="0.2">
      <c r="B323" s="18"/>
    </row>
    <row r="324" spans="2:2" ht="14.25" customHeight="1" x14ac:dyDescent="0.2">
      <c r="B324" s="18"/>
    </row>
    <row r="325" spans="2:2" ht="14.25" customHeight="1" x14ac:dyDescent="0.2">
      <c r="B325" s="18"/>
    </row>
    <row r="326" spans="2:2" ht="14.25" customHeight="1" x14ac:dyDescent="0.2">
      <c r="B326" s="18"/>
    </row>
    <row r="327" spans="2:2" ht="14.25" customHeight="1" x14ac:dyDescent="0.2">
      <c r="B327" s="18"/>
    </row>
    <row r="328" spans="2:2" ht="14.25" customHeight="1" x14ac:dyDescent="0.2">
      <c r="B328" s="18"/>
    </row>
    <row r="329" spans="2:2" ht="14.25" customHeight="1" x14ac:dyDescent="0.2">
      <c r="B329" s="18"/>
    </row>
    <row r="330" spans="2:2" ht="14.25" customHeight="1" x14ac:dyDescent="0.2">
      <c r="B330" s="18"/>
    </row>
    <row r="331" spans="2:2" ht="14.25" customHeight="1" x14ac:dyDescent="0.2">
      <c r="B331" s="18"/>
    </row>
    <row r="332" spans="2:2" ht="14.25" customHeight="1" x14ac:dyDescent="0.2">
      <c r="B332" s="18"/>
    </row>
    <row r="333" spans="2:2" ht="14.25" customHeight="1" x14ac:dyDescent="0.2">
      <c r="B333" s="18"/>
    </row>
    <row r="334" spans="2:2" ht="14.25" customHeight="1" x14ac:dyDescent="0.2">
      <c r="B334" s="18"/>
    </row>
    <row r="335" spans="2:2" ht="14.25" customHeight="1" x14ac:dyDescent="0.2">
      <c r="B335" s="18"/>
    </row>
    <row r="336" spans="2:2" ht="14.25" customHeight="1" x14ac:dyDescent="0.2">
      <c r="B336" s="18"/>
    </row>
    <row r="337" spans="2:2" ht="14.25" customHeight="1" x14ac:dyDescent="0.2">
      <c r="B337" s="18"/>
    </row>
    <row r="338" spans="2:2" ht="14.25" customHeight="1" x14ac:dyDescent="0.2">
      <c r="B338" s="18"/>
    </row>
    <row r="339" spans="2:2" ht="14.25" customHeight="1" x14ac:dyDescent="0.2">
      <c r="B339" s="18"/>
    </row>
    <row r="340" spans="2:2" ht="14.25" customHeight="1" x14ac:dyDescent="0.2">
      <c r="B340" s="18"/>
    </row>
    <row r="341" spans="2:2" ht="14.25" customHeight="1" x14ac:dyDescent="0.2">
      <c r="B341" s="18"/>
    </row>
    <row r="342" spans="2:2" ht="14.25" customHeight="1" x14ac:dyDescent="0.2">
      <c r="B342" s="18"/>
    </row>
    <row r="343" spans="2:2" ht="14.25" customHeight="1" x14ac:dyDescent="0.2">
      <c r="B343" s="18"/>
    </row>
    <row r="344" spans="2:2" ht="14.25" customHeight="1" x14ac:dyDescent="0.2">
      <c r="B344" s="18"/>
    </row>
    <row r="345" spans="2:2" ht="14.25" customHeight="1" x14ac:dyDescent="0.2">
      <c r="B345" s="18"/>
    </row>
    <row r="346" spans="2:2" ht="14.25" customHeight="1" x14ac:dyDescent="0.2">
      <c r="B346" s="18"/>
    </row>
    <row r="347" spans="2:2" ht="14.25" customHeight="1" x14ac:dyDescent="0.2">
      <c r="B347" s="18"/>
    </row>
    <row r="348" spans="2:2" ht="14.25" customHeight="1" x14ac:dyDescent="0.2">
      <c r="B348" s="18"/>
    </row>
    <row r="349" spans="2:2" ht="14.25" customHeight="1" x14ac:dyDescent="0.2">
      <c r="B349" s="18"/>
    </row>
    <row r="350" spans="2:2" ht="14.25" customHeight="1" x14ac:dyDescent="0.2">
      <c r="B350" s="18"/>
    </row>
    <row r="351" spans="2:2" ht="14.25" customHeight="1" x14ac:dyDescent="0.2">
      <c r="B351" s="18"/>
    </row>
    <row r="352" spans="2:2" ht="14.25" customHeight="1" x14ac:dyDescent="0.2">
      <c r="B352" s="18"/>
    </row>
    <row r="353" spans="2:2" ht="14.25" customHeight="1" x14ac:dyDescent="0.2">
      <c r="B353" s="18"/>
    </row>
    <row r="354" spans="2:2" ht="14.25" customHeight="1" x14ac:dyDescent="0.2">
      <c r="B354" s="18"/>
    </row>
    <row r="355" spans="2:2" ht="14.25" customHeight="1" x14ac:dyDescent="0.2">
      <c r="B355" s="18"/>
    </row>
    <row r="356" spans="2:2" ht="14.25" customHeight="1" x14ac:dyDescent="0.2">
      <c r="B356" s="18"/>
    </row>
    <row r="357" spans="2:2" ht="14.25" customHeight="1" x14ac:dyDescent="0.2">
      <c r="B357" s="18"/>
    </row>
    <row r="358" spans="2:2" ht="14.25" customHeight="1" x14ac:dyDescent="0.2">
      <c r="B358" s="18"/>
    </row>
    <row r="359" spans="2:2" ht="14.25" customHeight="1" x14ac:dyDescent="0.2">
      <c r="B359" s="18"/>
    </row>
    <row r="360" spans="2:2" ht="14.25" customHeight="1" x14ac:dyDescent="0.2">
      <c r="B360" s="18"/>
    </row>
    <row r="361" spans="2:2" ht="14.25" customHeight="1" x14ac:dyDescent="0.2">
      <c r="B361" s="18"/>
    </row>
    <row r="362" spans="2:2" ht="14.25" customHeight="1" x14ac:dyDescent="0.2">
      <c r="B362" s="18"/>
    </row>
    <row r="363" spans="2:2" ht="14.25" customHeight="1" x14ac:dyDescent="0.2">
      <c r="B363" s="18"/>
    </row>
    <row r="364" spans="2:2" ht="14.25" customHeight="1" x14ac:dyDescent="0.2">
      <c r="B364" s="18"/>
    </row>
    <row r="365" spans="2:2" ht="14.25" customHeight="1" x14ac:dyDescent="0.2">
      <c r="B365" s="18"/>
    </row>
    <row r="366" spans="2:2" ht="14.25" customHeight="1" x14ac:dyDescent="0.2">
      <c r="B366" s="18"/>
    </row>
    <row r="367" spans="2:2" ht="14.25" customHeight="1" x14ac:dyDescent="0.2">
      <c r="B367" s="18"/>
    </row>
    <row r="368" spans="2:2" ht="14.25" customHeight="1" x14ac:dyDescent="0.2">
      <c r="B368" s="18"/>
    </row>
    <row r="369" spans="2:2" ht="14.25" customHeight="1" x14ac:dyDescent="0.2">
      <c r="B369" s="18"/>
    </row>
    <row r="370" spans="2:2" ht="14.25" customHeight="1" x14ac:dyDescent="0.2">
      <c r="B370" s="18"/>
    </row>
    <row r="371" spans="2:2" ht="14.25" customHeight="1" x14ac:dyDescent="0.2">
      <c r="B371" s="18"/>
    </row>
    <row r="372" spans="2:2" ht="14.25" customHeight="1" x14ac:dyDescent="0.2">
      <c r="B372" s="18"/>
    </row>
    <row r="373" spans="2:2" ht="14.25" customHeight="1" x14ac:dyDescent="0.2">
      <c r="B373" s="18"/>
    </row>
    <row r="374" spans="2:2" ht="14.25" customHeight="1" x14ac:dyDescent="0.2">
      <c r="B374" s="18"/>
    </row>
    <row r="375" spans="2:2" ht="14.25" customHeight="1" x14ac:dyDescent="0.2">
      <c r="B375" s="18"/>
    </row>
    <row r="376" spans="2:2" ht="14.25" customHeight="1" x14ac:dyDescent="0.2">
      <c r="B376" s="18"/>
    </row>
    <row r="377" spans="2:2" ht="14.25" customHeight="1" x14ac:dyDescent="0.2">
      <c r="B377" s="18"/>
    </row>
    <row r="378" spans="2:2" ht="14.25" customHeight="1" x14ac:dyDescent="0.2">
      <c r="B378" s="18"/>
    </row>
    <row r="379" spans="2:2" ht="14.25" customHeight="1" x14ac:dyDescent="0.2">
      <c r="B379" s="18"/>
    </row>
    <row r="380" spans="2:2" ht="14.25" customHeight="1" x14ac:dyDescent="0.2">
      <c r="B380" s="18"/>
    </row>
    <row r="381" spans="2:2" ht="14.25" customHeight="1" x14ac:dyDescent="0.2">
      <c r="B381" s="18"/>
    </row>
    <row r="382" spans="2:2" ht="14.25" customHeight="1" x14ac:dyDescent="0.2">
      <c r="B382" s="18"/>
    </row>
    <row r="383" spans="2:2" ht="14.25" customHeight="1" x14ac:dyDescent="0.2">
      <c r="B383" s="18"/>
    </row>
    <row r="384" spans="2:2" ht="14.25" customHeight="1" x14ac:dyDescent="0.2">
      <c r="B384" s="18"/>
    </row>
    <row r="385" spans="2:2" ht="14.25" customHeight="1" x14ac:dyDescent="0.2">
      <c r="B385" s="18"/>
    </row>
    <row r="386" spans="2:2" ht="14.25" customHeight="1" x14ac:dyDescent="0.2">
      <c r="B386" s="18"/>
    </row>
    <row r="387" spans="2:2" ht="14.25" customHeight="1" x14ac:dyDescent="0.2">
      <c r="B387" s="18"/>
    </row>
    <row r="388" spans="2:2" ht="14.25" customHeight="1" x14ac:dyDescent="0.2">
      <c r="B388" s="18"/>
    </row>
    <row r="389" spans="2:2" ht="14.25" customHeight="1" x14ac:dyDescent="0.2">
      <c r="B389" s="18"/>
    </row>
    <row r="390" spans="2:2" ht="14.25" customHeight="1" x14ac:dyDescent="0.2">
      <c r="B390" s="18"/>
    </row>
    <row r="391" spans="2:2" ht="14.25" customHeight="1" x14ac:dyDescent="0.2">
      <c r="B391" s="18"/>
    </row>
    <row r="392" spans="2:2" ht="14.25" customHeight="1" x14ac:dyDescent="0.2">
      <c r="B392" s="18"/>
    </row>
    <row r="393" spans="2:2" ht="14.25" customHeight="1" x14ac:dyDescent="0.2">
      <c r="B393" s="18"/>
    </row>
    <row r="394" spans="2:2" ht="14.25" customHeight="1" x14ac:dyDescent="0.2">
      <c r="B394" s="18"/>
    </row>
    <row r="395" spans="2:2" ht="14.25" customHeight="1" x14ac:dyDescent="0.2">
      <c r="B395" s="18"/>
    </row>
    <row r="396" spans="2:2" ht="14.25" customHeight="1" x14ac:dyDescent="0.2">
      <c r="B396" s="18"/>
    </row>
    <row r="397" spans="2:2" ht="14.25" customHeight="1" x14ac:dyDescent="0.2">
      <c r="B397" s="18"/>
    </row>
    <row r="398" spans="2:2" ht="14.25" customHeight="1" x14ac:dyDescent="0.2">
      <c r="B398" s="18"/>
    </row>
    <row r="399" spans="2:2" ht="14.25" customHeight="1" x14ac:dyDescent="0.2">
      <c r="B399" s="18"/>
    </row>
    <row r="400" spans="2:2" ht="14.25" customHeight="1" x14ac:dyDescent="0.2">
      <c r="B400" s="18"/>
    </row>
    <row r="401" spans="2:2" ht="14.25" customHeight="1" x14ac:dyDescent="0.2">
      <c r="B401" s="18"/>
    </row>
    <row r="402" spans="2:2" ht="14.25" customHeight="1" x14ac:dyDescent="0.2">
      <c r="B402" s="18"/>
    </row>
    <row r="403" spans="2:2" ht="14.25" customHeight="1" x14ac:dyDescent="0.2">
      <c r="B403" s="18"/>
    </row>
    <row r="404" spans="2:2" ht="14.25" customHeight="1" x14ac:dyDescent="0.2">
      <c r="B404" s="18"/>
    </row>
    <row r="405" spans="2:2" ht="14.25" customHeight="1" x14ac:dyDescent="0.2">
      <c r="B405" s="18"/>
    </row>
    <row r="406" spans="2:2" ht="14.25" customHeight="1" x14ac:dyDescent="0.2">
      <c r="B406" s="18"/>
    </row>
    <row r="407" spans="2:2" ht="14.25" customHeight="1" x14ac:dyDescent="0.2">
      <c r="B407" s="18"/>
    </row>
    <row r="408" spans="2:2" ht="14.25" customHeight="1" x14ac:dyDescent="0.2">
      <c r="B408" s="18"/>
    </row>
    <row r="409" spans="2:2" ht="14.25" customHeight="1" x14ac:dyDescent="0.2">
      <c r="B409" s="18"/>
    </row>
    <row r="410" spans="2:2" ht="14.25" customHeight="1" x14ac:dyDescent="0.2">
      <c r="B410" s="18"/>
    </row>
    <row r="411" spans="2:2" ht="14.25" customHeight="1" x14ac:dyDescent="0.2">
      <c r="B411" s="18"/>
    </row>
    <row r="412" spans="2:2" ht="14.25" customHeight="1" x14ac:dyDescent="0.2">
      <c r="B412" s="18"/>
    </row>
    <row r="413" spans="2:2" ht="14.25" customHeight="1" x14ac:dyDescent="0.2">
      <c r="B413" s="18"/>
    </row>
    <row r="414" spans="2:2" ht="14.25" customHeight="1" x14ac:dyDescent="0.2">
      <c r="B414" s="18"/>
    </row>
    <row r="415" spans="2:2" ht="14.25" customHeight="1" x14ac:dyDescent="0.2">
      <c r="B415" s="18"/>
    </row>
    <row r="416" spans="2:2" ht="14.25" customHeight="1" x14ac:dyDescent="0.2">
      <c r="B416" s="18"/>
    </row>
    <row r="417" spans="2:2" ht="14.25" customHeight="1" x14ac:dyDescent="0.2">
      <c r="B417" s="18"/>
    </row>
    <row r="418" spans="2:2" ht="14.25" customHeight="1" x14ac:dyDescent="0.2">
      <c r="B418" s="18"/>
    </row>
    <row r="419" spans="2:2" ht="14.25" customHeight="1" x14ac:dyDescent="0.2">
      <c r="B419" s="18"/>
    </row>
    <row r="420" spans="2:2" ht="14.25" customHeight="1" x14ac:dyDescent="0.2">
      <c r="B420" s="18"/>
    </row>
    <row r="421" spans="2:2" ht="14.25" customHeight="1" x14ac:dyDescent="0.2">
      <c r="B421" s="18"/>
    </row>
    <row r="422" spans="2:2" ht="14.25" customHeight="1" x14ac:dyDescent="0.2">
      <c r="B422" s="18"/>
    </row>
    <row r="423" spans="2:2" ht="14.25" customHeight="1" x14ac:dyDescent="0.2">
      <c r="B423" s="18"/>
    </row>
    <row r="424" spans="2:2" ht="14.25" customHeight="1" x14ac:dyDescent="0.2">
      <c r="B424" s="18"/>
    </row>
    <row r="425" spans="2:2" ht="14.25" customHeight="1" x14ac:dyDescent="0.2">
      <c r="B425" s="18"/>
    </row>
    <row r="426" spans="2:2" ht="14.25" customHeight="1" x14ac:dyDescent="0.2">
      <c r="B426" s="18"/>
    </row>
    <row r="427" spans="2:2" ht="14.25" customHeight="1" x14ac:dyDescent="0.2">
      <c r="B427" s="18"/>
    </row>
    <row r="428" spans="2:2" ht="14.25" customHeight="1" x14ac:dyDescent="0.2">
      <c r="B428" s="18"/>
    </row>
    <row r="429" spans="2:2" ht="14.25" customHeight="1" x14ac:dyDescent="0.2">
      <c r="B429" s="18"/>
    </row>
    <row r="430" spans="2:2" ht="14.25" customHeight="1" x14ac:dyDescent="0.2">
      <c r="B430" s="18"/>
    </row>
    <row r="431" spans="2:2" ht="14.25" customHeight="1" x14ac:dyDescent="0.2">
      <c r="B431" s="18"/>
    </row>
    <row r="432" spans="2:2" ht="14.25" customHeight="1" x14ac:dyDescent="0.2">
      <c r="B432" s="18"/>
    </row>
    <row r="433" spans="2:2" ht="14.25" customHeight="1" x14ac:dyDescent="0.2">
      <c r="B433" s="18"/>
    </row>
    <row r="434" spans="2:2" ht="14.25" customHeight="1" x14ac:dyDescent="0.2">
      <c r="B434" s="18"/>
    </row>
    <row r="435" spans="2:2" ht="14.25" customHeight="1" x14ac:dyDescent="0.2">
      <c r="B435" s="18"/>
    </row>
    <row r="436" spans="2:2" ht="14.25" customHeight="1" x14ac:dyDescent="0.2">
      <c r="B436" s="18"/>
    </row>
    <row r="437" spans="2:2" ht="14.25" customHeight="1" x14ac:dyDescent="0.2">
      <c r="B437" s="18"/>
    </row>
    <row r="438" spans="2:2" ht="14.25" customHeight="1" x14ac:dyDescent="0.2">
      <c r="B438" s="18"/>
    </row>
    <row r="439" spans="2:2" ht="14.25" customHeight="1" x14ac:dyDescent="0.2">
      <c r="B439" s="18"/>
    </row>
    <row r="440" spans="2:2" ht="14.25" customHeight="1" x14ac:dyDescent="0.2">
      <c r="B440" s="18"/>
    </row>
    <row r="441" spans="2:2" ht="14.25" customHeight="1" x14ac:dyDescent="0.2">
      <c r="B441" s="18"/>
    </row>
    <row r="442" spans="2:2" ht="14.25" customHeight="1" x14ac:dyDescent="0.2">
      <c r="B442" s="18"/>
    </row>
    <row r="443" spans="2:2" ht="14.25" customHeight="1" x14ac:dyDescent="0.2">
      <c r="B443" s="18"/>
    </row>
    <row r="444" spans="2:2" ht="14.25" customHeight="1" x14ac:dyDescent="0.2">
      <c r="B444" s="18"/>
    </row>
    <row r="445" spans="2:2" ht="14.25" customHeight="1" x14ac:dyDescent="0.2">
      <c r="B445" s="18"/>
    </row>
    <row r="446" spans="2:2" ht="14.25" customHeight="1" x14ac:dyDescent="0.2">
      <c r="B446" s="18"/>
    </row>
    <row r="447" spans="2:2" ht="14.25" customHeight="1" x14ac:dyDescent="0.2">
      <c r="B447" s="18"/>
    </row>
    <row r="448" spans="2:2" ht="14.25" customHeight="1" x14ac:dyDescent="0.2">
      <c r="B448" s="18"/>
    </row>
    <row r="449" spans="2:2" ht="14.25" customHeight="1" x14ac:dyDescent="0.2">
      <c r="B449" s="18"/>
    </row>
    <row r="450" spans="2:2" ht="14.25" customHeight="1" x14ac:dyDescent="0.2">
      <c r="B450" s="18"/>
    </row>
    <row r="451" spans="2:2" ht="14.25" customHeight="1" x14ac:dyDescent="0.2">
      <c r="B451" s="18"/>
    </row>
    <row r="452" spans="2:2" ht="14.25" customHeight="1" x14ac:dyDescent="0.2">
      <c r="B452" s="18"/>
    </row>
    <row r="453" spans="2:2" ht="14.25" customHeight="1" x14ac:dyDescent="0.2">
      <c r="B453" s="18"/>
    </row>
    <row r="454" spans="2:2" ht="14.25" customHeight="1" x14ac:dyDescent="0.2">
      <c r="B454" s="18"/>
    </row>
    <row r="455" spans="2:2" ht="14.25" customHeight="1" x14ac:dyDescent="0.2">
      <c r="B455" s="18"/>
    </row>
    <row r="456" spans="2:2" ht="14.25" customHeight="1" x14ac:dyDescent="0.2">
      <c r="B456" s="18"/>
    </row>
    <row r="457" spans="2:2" ht="14.25" customHeight="1" x14ac:dyDescent="0.2">
      <c r="B457" s="18"/>
    </row>
    <row r="458" spans="2:2" ht="14.25" customHeight="1" x14ac:dyDescent="0.2">
      <c r="B458" s="18"/>
    </row>
    <row r="459" spans="2:2" ht="14.25" customHeight="1" x14ac:dyDescent="0.2">
      <c r="B459" s="18"/>
    </row>
    <row r="460" spans="2:2" ht="14.25" customHeight="1" x14ac:dyDescent="0.2">
      <c r="B460" s="18"/>
    </row>
    <row r="461" spans="2:2" ht="14.25" customHeight="1" x14ac:dyDescent="0.2">
      <c r="B461" s="18"/>
    </row>
    <row r="462" spans="2:2" ht="14.25" customHeight="1" x14ac:dyDescent="0.2">
      <c r="B462" s="18"/>
    </row>
    <row r="463" spans="2:2" ht="14.25" customHeight="1" x14ac:dyDescent="0.2">
      <c r="B463" s="18"/>
    </row>
    <row r="464" spans="2:2" ht="14.25" customHeight="1" x14ac:dyDescent="0.2">
      <c r="B464" s="18"/>
    </row>
    <row r="465" spans="2:2" ht="14.25" customHeight="1" x14ac:dyDescent="0.2">
      <c r="B465" s="18"/>
    </row>
    <row r="466" spans="2:2" ht="14.25" customHeight="1" x14ac:dyDescent="0.2">
      <c r="B466" s="18"/>
    </row>
    <row r="467" spans="2:2" ht="14.25" customHeight="1" x14ac:dyDescent="0.2">
      <c r="B467" s="18"/>
    </row>
    <row r="468" spans="2:2" ht="14.25" customHeight="1" x14ac:dyDescent="0.2">
      <c r="B468" s="18"/>
    </row>
    <row r="469" spans="2:2" ht="14.25" customHeight="1" x14ac:dyDescent="0.2">
      <c r="B469" s="18"/>
    </row>
    <row r="470" spans="2:2" ht="14.25" customHeight="1" x14ac:dyDescent="0.2">
      <c r="B470" s="18"/>
    </row>
    <row r="471" spans="2:2" ht="14.25" customHeight="1" x14ac:dyDescent="0.2">
      <c r="B471" s="18"/>
    </row>
    <row r="472" spans="2:2" ht="14.25" customHeight="1" x14ac:dyDescent="0.2">
      <c r="B472" s="18"/>
    </row>
    <row r="473" spans="2:2" ht="14.25" customHeight="1" x14ac:dyDescent="0.2">
      <c r="B473" s="18"/>
    </row>
    <row r="474" spans="2:2" ht="14.25" customHeight="1" x14ac:dyDescent="0.2">
      <c r="B474" s="18"/>
    </row>
    <row r="475" spans="2:2" ht="14.25" customHeight="1" x14ac:dyDescent="0.2">
      <c r="B475" s="18"/>
    </row>
    <row r="476" spans="2:2" ht="14.25" customHeight="1" x14ac:dyDescent="0.2">
      <c r="B476" s="18"/>
    </row>
    <row r="477" spans="2:2" ht="14.25" customHeight="1" x14ac:dyDescent="0.2">
      <c r="B477" s="18"/>
    </row>
    <row r="478" spans="2:2" ht="14.25" customHeight="1" x14ac:dyDescent="0.2">
      <c r="B478" s="18"/>
    </row>
    <row r="479" spans="2:2" ht="14.25" customHeight="1" x14ac:dyDescent="0.2">
      <c r="B479" s="18"/>
    </row>
    <row r="480" spans="2:2" ht="14.25" customHeight="1" x14ac:dyDescent="0.2">
      <c r="B480" s="18"/>
    </row>
    <row r="481" spans="2:2" ht="14.25" customHeight="1" x14ac:dyDescent="0.2">
      <c r="B481" s="18"/>
    </row>
    <row r="482" spans="2:2" ht="14.25" customHeight="1" x14ac:dyDescent="0.2">
      <c r="B482" s="18"/>
    </row>
    <row r="483" spans="2:2" ht="14.25" customHeight="1" x14ac:dyDescent="0.2">
      <c r="B483" s="18"/>
    </row>
    <row r="484" spans="2:2" ht="14.25" customHeight="1" x14ac:dyDescent="0.2">
      <c r="B484" s="18"/>
    </row>
    <row r="485" spans="2:2" ht="14.25" customHeight="1" x14ac:dyDescent="0.2">
      <c r="B485" s="18"/>
    </row>
    <row r="486" spans="2:2" ht="14.25" customHeight="1" x14ac:dyDescent="0.2">
      <c r="B486" s="18"/>
    </row>
    <row r="487" spans="2:2" ht="14.25" customHeight="1" x14ac:dyDescent="0.2">
      <c r="B487" s="18"/>
    </row>
    <row r="488" spans="2:2" ht="14.25" customHeight="1" x14ac:dyDescent="0.2">
      <c r="B488" s="18"/>
    </row>
    <row r="489" spans="2:2" ht="14.25" customHeight="1" x14ac:dyDescent="0.2">
      <c r="B489" s="18"/>
    </row>
    <row r="490" spans="2:2" ht="14.25" customHeight="1" x14ac:dyDescent="0.2">
      <c r="B490" s="18"/>
    </row>
    <row r="491" spans="2:2" ht="14.25" customHeight="1" x14ac:dyDescent="0.2">
      <c r="B491" s="18"/>
    </row>
    <row r="492" spans="2:2" ht="14.25" customHeight="1" x14ac:dyDescent="0.2">
      <c r="B492" s="18"/>
    </row>
    <row r="493" spans="2:2" ht="14.25" customHeight="1" x14ac:dyDescent="0.2">
      <c r="B493" s="18"/>
    </row>
    <row r="494" spans="2:2" ht="14.25" customHeight="1" x14ac:dyDescent="0.2">
      <c r="B494" s="18"/>
    </row>
    <row r="495" spans="2:2" ht="14.25" customHeight="1" x14ac:dyDescent="0.2">
      <c r="B495" s="18"/>
    </row>
    <row r="496" spans="2:2" ht="14.25" customHeight="1" x14ac:dyDescent="0.2">
      <c r="B496" s="18"/>
    </row>
    <row r="497" spans="2:2" ht="14.25" customHeight="1" x14ac:dyDescent="0.2">
      <c r="B497" s="18"/>
    </row>
    <row r="498" spans="2:2" ht="14.25" customHeight="1" x14ac:dyDescent="0.2">
      <c r="B498" s="18"/>
    </row>
    <row r="499" spans="2:2" ht="14.25" customHeight="1" x14ac:dyDescent="0.2">
      <c r="B499" s="18"/>
    </row>
    <row r="500" spans="2:2" ht="14.25" customHeight="1" x14ac:dyDescent="0.2">
      <c r="B500" s="18"/>
    </row>
    <row r="501" spans="2:2" ht="14.25" customHeight="1" x14ac:dyDescent="0.2">
      <c r="B501" s="18"/>
    </row>
    <row r="502" spans="2:2" ht="14.25" customHeight="1" x14ac:dyDescent="0.2">
      <c r="B502" s="18"/>
    </row>
    <row r="503" spans="2:2" ht="14.25" customHeight="1" x14ac:dyDescent="0.2">
      <c r="B503" s="18"/>
    </row>
    <row r="504" spans="2:2" ht="14.25" customHeight="1" x14ac:dyDescent="0.2">
      <c r="B504" s="18"/>
    </row>
    <row r="505" spans="2:2" ht="14.25" customHeight="1" x14ac:dyDescent="0.2">
      <c r="B505" s="18"/>
    </row>
    <row r="506" spans="2:2" ht="14.25" customHeight="1" x14ac:dyDescent="0.2">
      <c r="B506" s="18"/>
    </row>
    <row r="507" spans="2:2" ht="14.25" customHeight="1" x14ac:dyDescent="0.2">
      <c r="B507" s="18"/>
    </row>
    <row r="508" spans="2:2" ht="14.25" customHeight="1" x14ac:dyDescent="0.2">
      <c r="B508" s="18"/>
    </row>
    <row r="509" spans="2:2" ht="14.25" customHeight="1" x14ac:dyDescent="0.2">
      <c r="B509" s="18"/>
    </row>
    <row r="510" spans="2:2" ht="14.25" customHeight="1" x14ac:dyDescent="0.2">
      <c r="B510" s="18"/>
    </row>
    <row r="511" spans="2:2" ht="14.25" customHeight="1" x14ac:dyDescent="0.2">
      <c r="B511" s="18"/>
    </row>
    <row r="512" spans="2:2" ht="14.25" customHeight="1" x14ac:dyDescent="0.2">
      <c r="B512" s="18"/>
    </row>
    <row r="513" spans="2:2" ht="14.25" customHeight="1" x14ac:dyDescent="0.2">
      <c r="B513" s="18"/>
    </row>
    <row r="514" spans="2:2" ht="14.25" customHeight="1" x14ac:dyDescent="0.2">
      <c r="B514" s="18"/>
    </row>
    <row r="515" spans="2:2" ht="14.25" customHeight="1" x14ac:dyDescent="0.2">
      <c r="B515" s="18"/>
    </row>
    <row r="516" spans="2:2" ht="14.25" customHeight="1" x14ac:dyDescent="0.2">
      <c r="B516" s="18"/>
    </row>
    <row r="517" spans="2:2" ht="14.25" customHeight="1" x14ac:dyDescent="0.2">
      <c r="B517" s="18"/>
    </row>
    <row r="518" spans="2:2" ht="14.25" customHeight="1" x14ac:dyDescent="0.2">
      <c r="B518" s="18"/>
    </row>
    <row r="519" spans="2:2" ht="14.25" customHeight="1" x14ac:dyDescent="0.2">
      <c r="B519" s="18"/>
    </row>
    <row r="520" spans="2:2" ht="14.25" customHeight="1" x14ac:dyDescent="0.2">
      <c r="B520" s="18"/>
    </row>
    <row r="521" spans="2:2" ht="14.25" customHeight="1" x14ac:dyDescent="0.2">
      <c r="B521" s="18"/>
    </row>
    <row r="522" spans="2:2" ht="14.25" customHeight="1" x14ac:dyDescent="0.2">
      <c r="B522" s="18"/>
    </row>
    <row r="523" spans="2:2" ht="14.25" customHeight="1" x14ac:dyDescent="0.2">
      <c r="B523" s="18"/>
    </row>
    <row r="524" spans="2:2" ht="14.25" customHeight="1" x14ac:dyDescent="0.2">
      <c r="B524" s="18"/>
    </row>
    <row r="525" spans="2:2" ht="14.25" customHeight="1" x14ac:dyDescent="0.2">
      <c r="B525" s="18"/>
    </row>
    <row r="526" spans="2:2" ht="14.25" customHeight="1" x14ac:dyDescent="0.2">
      <c r="B526" s="18"/>
    </row>
    <row r="527" spans="2:2" ht="14.25" customHeight="1" x14ac:dyDescent="0.2">
      <c r="B527" s="18"/>
    </row>
    <row r="528" spans="2:2" ht="14.25" customHeight="1" x14ac:dyDescent="0.2">
      <c r="B528" s="18"/>
    </row>
    <row r="529" spans="2:2" ht="14.25" customHeight="1" x14ac:dyDescent="0.2">
      <c r="B529" s="18"/>
    </row>
    <row r="530" spans="2:2" ht="14.25" customHeight="1" x14ac:dyDescent="0.2">
      <c r="B530" s="18"/>
    </row>
    <row r="531" spans="2:2" ht="14.25" customHeight="1" x14ac:dyDescent="0.2">
      <c r="B531" s="18"/>
    </row>
    <row r="532" spans="2:2" ht="14.25" customHeight="1" x14ac:dyDescent="0.2">
      <c r="B532" s="18"/>
    </row>
    <row r="533" spans="2:2" ht="14.25" customHeight="1" x14ac:dyDescent="0.2">
      <c r="B533" s="18"/>
    </row>
    <row r="534" spans="2:2" ht="14.25" customHeight="1" x14ac:dyDescent="0.2">
      <c r="B534" s="18"/>
    </row>
    <row r="535" spans="2:2" ht="14.25" customHeight="1" x14ac:dyDescent="0.2">
      <c r="B535" s="18"/>
    </row>
    <row r="536" spans="2:2" ht="14.25" customHeight="1" x14ac:dyDescent="0.2">
      <c r="B536" s="18"/>
    </row>
    <row r="537" spans="2:2" ht="14.25" customHeight="1" x14ac:dyDescent="0.2">
      <c r="B537" s="18"/>
    </row>
    <row r="538" spans="2:2" ht="14.25" customHeight="1" x14ac:dyDescent="0.2">
      <c r="B538" s="18"/>
    </row>
    <row r="539" spans="2:2" ht="14.25" customHeight="1" x14ac:dyDescent="0.2">
      <c r="B539" s="18"/>
    </row>
    <row r="540" spans="2:2" ht="14.25" customHeight="1" x14ac:dyDescent="0.2">
      <c r="B540" s="18"/>
    </row>
    <row r="541" spans="2:2" ht="14.25" customHeight="1" x14ac:dyDescent="0.2">
      <c r="B541" s="18"/>
    </row>
    <row r="542" spans="2:2" ht="14.25" customHeight="1" x14ac:dyDescent="0.2">
      <c r="B542" s="18"/>
    </row>
    <row r="543" spans="2:2" ht="14.25" customHeight="1" x14ac:dyDescent="0.2">
      <c r="B543" s="18"/>
    </row>
    <row r="544" spans="2:2" ht="14.25" customHeight="1" x14ac:dyDescent="0.2">
      <c r="B544" s="18"/>
    </row>
    <row r="545" spans="2:2" ht="14.25" customHeight="1" x14ac:dyDescent="0.2">
      <c r="B545" s="18"/>
    </row>
    <row r="546" spans="2:2" ht="14.25" customHeight="1" x14ac:dyDescent="0.2">
      <c r="B546" s="18"/>
    </row>
    <row r="547" spans="2:2" ht="14.25" customHeight="1" x14ac:dyDescent="0.2">
      <c r="B547" s="18"/>
    </row>
    <row r="548" spans="2:2" ht="14.25" customHeight="1" x14ac:dyDescent="0.2">
      <c r="B548" s="18"/>
    </row>
    <row r="549" spans="2:2" ht="14.25" customHeight="1" x14ac:dyDescent="0.2">
      <c r="B549" s="18"/>
    </row>
    <row r="550" spans="2:2" ht="14.25" customHeight="1" x14ac:dyDescent="0.2">
      <c r="B550" s="18"/>
    </row>
    <row r="551" spans="2:2" ht="14.25" customHeight="1" x14ac:dyDescent="0.2">
      <c r="B551" s="18"/>
    </row>
    <row r="552" spans="2:2" ht="14.25" customHeight="1" x14ac:dyDescent="0.2">
      <c r="B552" s="18"/>
    </row>
    <row r="553" spans="2:2" ht="14.25" customHeight="1" x14ac:dyDescent="0.2">
      <c r="B553" s="18"/>
    </row>
    <row r="554" spans="2:2" ht="14.25" customHeight="1" x14ac:dyDescent="0.2">
      <c r="B554" s="18"/>
    </row>
    <row r="555" spans="2:2" ht="14.25" customHeight="1" x14ac:dyDescent="0.2">
      <c r="B555" s="18"/>
    </row>
    <row r="556" spans="2:2" ht="14.25" customHeight="1" x14ac:dyDescent="0.2">
      <c r="B556" s="18"/>
    </row>
    <row r="557" spans="2:2" ht="14.25" customHeight="1" x14ac:dyDescent="0.2">
      <c r="B557" s="18"/>
    </row>
    <row r="558" spans="2:2" ht="14.25" customHeight="1" x14ac:dyDescent="0.2">
      <c r="B558" s="18"/>
    </row>
    <row r="559" spans="2:2" ht="14.25" customHeight="1" x14ac:dyDescent="0.2">
      <c r="B559" s="18"/>
    </row>
    <row r="560" spans="2:2" ht="14.25" customHeight="1" x14ac:dyDescent="0.2">
      <c r="B560" s="18"/>
    </row>
    <row r="561" spans="2:2" ht="14.25" customHeight="1" x14ac:dyDescent="0.2">
      <c r="B561" s="18"/>
    </row>
    <row r="562" spans="2:2" ht="14.25" customHeight="1" x14ac:dyDescent="0.2">
      <c r="B562" s="18"/>
    </row>
    <row r="563" spans="2:2" ht="14.25" customHeight="1" x14ac:dyDescent="0.2">
      <c r="B563" s="18"/>
    </row>
    <row r="564" spans="2:2" ht="14.25" customHeight="1" x14ac:dyDescent="0.2">
      <c r="B564" s="18"/>
    </row>
    <row r="565" spans="2:2" ht="14.25" customHeight="1" x14ac:dyDescent="0.2">
      <c r="B565" s="18"/>
    </row>
    <row r="566" spans="2:2" ht="14.25" customHeight="1" x14ac:dyDescent="0.2">
      <c r="B566" s="18"/>
    </row>
    <row r="567" spans="2:2" ht="14.25" customHeight="1" x14ac:dyDescent="0.2">
      <c r="B567" s="18"/>
    </row>
    <row r="568" spans="2:2" ht="14.25" customHeight="1" x14ac:dyDescent="0.2">
      <c r="B568" s="18"/>
    </row>
    <row r="569" spans="2:2" ht="14.25" customHeight="1" x14ac:dyDescent="0.2">
      <c r="B569" s="18"/>
    </row>
    <row r="570" spans="2:2" ht="14.25" customHeight="1" x14ac:dyDescent="0.2">
      <c r="B570" s="18"/>
    </row>
    <row r="571" spans="2:2" ht="14.25" customHeight="1" x14ac:dyDescent="0.2">
      <c r="B571" s="18"/>
    </row>
    <row r="572" spans="2:2" ht="14.25" customHeight="1" x14ac:dyDescent="0.2">
      <c r="B572" s="18"/>
    </row>
    <row r="573" spans="2:2" ht="14.25" customHeight="1" x14ac:dyDescent="0.2">
      <c r="B573" s="18"/>
    </row>
    <row r="574" spans="2:2" ht="14.25" customHeight="1" x14ac:dyDescent="0.2">
      <c r="B574" s="18"/>
    </row>
    <row r="575" spans="2:2" ht="14.25" customHeight="1" x14ac:dyDescent="0.2">
      <c r="B575" s="18"/>
    </row>
    <row r="576" spans="2:2" ht="14.25" customHeight="1" x14ac:dyDescent="0.2">
      <c r="B576" s="18"/>
    </row>
    <row r="577" spans="2:2" ht="14.25" customHeight="1" x14ac:dyDescent="0.2">
      <c r="B577" s="18"/>
    </row>
    <row r="578" spans="2:2" ht="14.25" customHeight="1" x14ac:dyDescent="0.2">
      <c r="B578" s="18"/>
    </row>
    <row r="579" spans="2:2" ht="14.25" customHeight="1" x14ac:dyDescent="0.2">
      <c r="B579" s="18"/>
    </row>
    <row r="580" spans="2:2" ht="14.25" customHeight="1" x14ac:dyDescent="0.2">
      <c r="B580" s="18"/>
    </row>
    <row r="581" spans="2:2" ht="14.25" customHeight="1" x14ac:dyDescent="0.2">
      <c r="B581" s="18"/>
    </row>
    <row r="582" spans="2:2" ht="14.25" customHeight="1" x14ac:dyDescent="0.2">
      <c r="B582" s="18"/>
    </row>
    <row r="583" spans="2:2" ht="14.25" customHeight="1" x14ac:dyDescent="0.2">
      <c r="B583" s="18"/>
    </row>
    <row r="584" spans="2:2" ht="14.25" customHeight="1" x14ac:dyDescent="0.2">
      <c r="B584" s="18"/>
    </row>
    <row r="585" spans="2:2" ht="14.25" customHeight="1" x14ac:dyDescent="0.2">
      <c r="B585" s="18"/>
    </row>
    <row r="586" spans="2:2" ht="14.25" customHeight="1" x14ac:dyDescent="0.2">
      <c r="B586" s="18"/>
    </row>
    <row r="587" spans="2:2" ht="14.25" customHeight="1" x14ac:dyDescent="0.2">
      <c r="B587" s="18"/>
    </row>
    <row r="588" spans="2:2" ht="14.25" customHeight="1" x14ac:dyDescent="0.2">
      <c r="B588" s="18"/>
    </row>
    <row r="589" spans="2:2" ht="14.25" customHeight="1" x14ac:dyDescent="0.2">
      <c r="B589" s="18"/>
    </row>
    <row r="590" spans="2:2" ht="14.25" customHeight="1" x14ac:dyDescent="0.2">
      <c r="B590" s="18"/>
    </row>
    <row r="591" spans="2:2" ht="14.25" customHeight="1" x14ac:dyDescent="0.2">
      <c r="B591" s="18"/>
    </row>
    <row r="592" spans="2:2" ht="14.25" customHeight="1" x14ac:dyDescent="0.2">
      <c r="B592" s="18"/>
    </row>
    <row r="593" spans="2:2" ht="14.25" customHeight="1" x14ac:dyDescent="0.2">
      <c r="B593" s="18"/>
    </row>
    <row r="594" spans="2:2" ht="14.25" customHeight="1" x14ac:dyDescent="0.2">
      <c r="B594" s="18"/>
    </row>
    <row r="595" spans="2:2" ht="14.25" customHeight="1" x14ac:dyDescent="0.2">
      <c r="B595" s="18"/>
    </row>
    <row r="596" spans="2:2" ht="14.25" customHeight="1" x14ac:dyDescent="0.2">
      <c r="B596" s="18"/>
    </row>
    <row r="597" spans="2:2" ht="14.25" customHeight="1" x14ac:dyDescent="0.2">
      <c r="B597" s="18"/>
    </row>
    <row r="598" spans="2:2" ht="14.25" customHeight="1" x14ac:dyDescent="0.2">
      <c r="B598" s="18"/>
    </row>
    <row r="599" spans="2:2" ht="14.25" customHeight="1" x14ac:dyDescent="0.2">
      <c r="B599" s="18"/>
    </row>
    <row r="600" spans="2:2" ht="14.25" customHeight="1" x14ac:dyDescent="0.2">
      <c r="B600" s="18"/>
    </row>
    <row r="601" spans="2:2" ht="14.25" customHeight="1" x14ac:dyDescent="0.2">
      <c r="B601" s="18"/>
    </row>
    <row r="602" spans="2:2" ht="14.25" customHeight="1" x14ac:dyDescent="0.2">
      <c r="B602" s="18"/>
    </row>
    <row r="603" spans="2:2" ht="14.25" customHeight="1" x14ac:dyDescent="0.2">
      <c r="B603" s="18"/>
    </row>
    <row r="604" spans="2:2" ht="14.25" customHeight="1" x14ac:dyDescent="0.2">
      <c r="B604" s="18"/>
    </row>
    <row r="605" spans="2:2" ht="14.25" customHeight="1" x14ac:dyDescent="0.2">
      <c r="B605" s="18"/>
    </row>
    <row r="606" spans="2:2" ht="14.25" customHeight="1" x14ac:dyDescent="0.2">
      <c r="B606" s="18"/>
    </row>
    <row r="607" spans="2:2" ht="14.25" customHeight="1" x14ac:dyDescent="0.2">
      <c r="B607" s="18"/>
    </row>
    <row r="608" spans="2:2" ht="14.25" customHeight="1" x14ac:dyDescent="0.2">
      <c r="B608" s="18"/>
    </row>
    <row r="609" spans="2:2" ht="14.25" customHeight="1" x14ac:dyDescent="0.2">
      <c r="B609" s="18"/>
    </row>
    <row r="610" spans="2:2" ht="14.25" customHeight="1" x14ac:dyDescent="0.2">
      <c r="B610" s="18"/>
    </row>
    <row r="611" spans="2:2" ht="14.25" customHeight="1" x14ac:dyDescent="0.2">
      <c r="B611" s="18"/>
    </row>
    <row r="612" spans="2:2" ht="14.25" customHeight="1" x14ac:dyDescent="0.2">
      <c r="B612" s="18"/>
    </row>
    <row r="613" spans="2:2" ht="14.25" customHeight="1" x14ac:dyDescent="0.2">
      <c r="B613" s="18"/>
    </row>
    <row r="614" spans="2:2" ht="14.25" customHeight="1" x14ac:dyDescent="0.2">
      <c r="B614" s="18"/>
    </row>
    <row r="615" spans="2:2" ht="14.25" customHeight="1" x14ac:dyDescent="0.2">
      <c r="B615" s="18"/>
    </row>
    <row r="616" spans="2:2" ht="14.25" customHeight="1" x14ac:dyDescent="0.2">
      <c r="B616" s="18"/>
    </row>
    <row r="617" spans="2:2" ht="14.25" customHeight="1" x14ac:dyDescent="0.2">
      <c r="B617" s="18"/>
    </row>
    <row r="618" spans="2:2" ht="14.25" customHeight="1" x14ac:dyDescent="0.2">
      <c r="B618" s="18"/>
    </row>
    <row r="619" spans="2:2" ht="14.25" customHeight="1" x14ac:dyDescent="0.2">
      <c r="B619" s="18"/>
    </row>
    <row r="620" spans="2:2" ht="14.25" customHeight="1" x14ac:dyDescent="0.2">
      <c r="B620" s="18"/>
    </row>
    <row r="621" spans="2:2" ht="14.25" customHeight="1" x14ac:dyDescent="0.2">
      <c r="B621" s="18"/>
    </row>
    <row r="622" spans="2:2" ht="14.25" customHeight="1" x14ac:dyDescent="0.2">
      <c r="B622" s="18"/>
    </row>
    <row r="623" spans="2:2" ht="14.25" customHeight="1" x14ac:dyDescent="0.2">
      <c r="B623" s="18"/>
    </row>
    <row r="624" spans="2:2" ht="14.25" customHeight="1" x14ac:dyDescent="0.2">
      <c r="B624" s="18"/>
    </row>
    <row r="625" spans="2:2" ht="14.25" customHeight="1" x14ac:dyDescent="0.2">
      <c r="B625" s="18"/>
    </row>
    <row r="626" spans="2:2" ht="14.25" customHeight="1" x14ac:dyDescent="0.2">
      <c r="B626" s="18"/>
    </row>
    <row r="627" spans="2:2" ht="14.25" customHeight="1" x14ac:dyDescent="0.2">
      <c r="B627" s="18"/>
    </row>
    <row r="628" spans="2:2" ht="14.25" customHeight="1" x14ac:dyDescent="0.2">
      <c r="B628" s="18"/>
    </row>
    <row r="629" spans="2:2" ht="14.25" customHeight="1" x14ac:dyDescent="0.2">
      <c r="B629" s="18"/>
    </row>
    <row r="630" spans="2:2" ht="14.25" customHeight="1" x14ac:dyDescent="0.2">
      <c r="B630" s="18"/>
    </row>
    <row r="631" spans="2:2" ht="14.25" customHeight="1" x14ac:dyDescent="0.2">
      <c r="B631" s="18"/>
    </row>
    <row r="632" spans="2:2" ht="14.25" customHeight="1" x14ac:dyDescent="0.2">
      <c r="B632" s="18"/>
    </row>
    <row r="633" spans="2:2" ht="14.25" customHeight="1" x14ac:dyDescent="0.2">
      <c r="B633" s="18"/>
    </row>
    <row r="634" spans="2:2" ht="14.25" customHeight="1" x14ac:dyDescent="0.2">
      <c r="B634" s="18"/>
    </row>
    <row r="635" spans="2:2" ht="14.25" customHeight="1" x14ac:dyDescent="0.2">
      <c r="B635" s="18"/>
    </row>
    <row r="636" spans="2:2" ht="14.25" customHeight="1" x14ac:dyDescent="0.2">
      <c r="B636" s="18"/>
    </row>
    <row r="637" spans="2:2" ht="14.25" customHeight="1" x14ac:dyDescent="0.2">
      <c r="B637" s="18"/>
    </row>
    <row r="638" spans="2:2" ht="14.25" customHeight="1" x14ac:dyDescent="0.2">
      <c r="B638" s="18"/>
    </row>
    <row r="639" spans="2:2" ht="14.25" customHeight="1" x14ac:dyDescent="0.2">
      <c r="B639" s="18"/>
    </row>
    <row r="640" spans="2:2" ht="14.25" customHeight="1" x14ac:dyDescent="0.2">
      <c r="B640" s="18"/>
    </row>
    <row r="641" spans="2:2" ht="14.25" customHeight="1" x14ac:dyDescent="0.2">
      <c r="B641" s="18"/>
    </row>
    <row r="642" spans="2:2" ht="14.25" customHeight="1" x14ac:dyDescent="0.2">
      <c r="B642" s="18"/>
    </row>
    <row r="643" spans="2:2" ht="14.25" customHeight="1" x14ac:dyDescent="0.2">
      <c r="B643" s="18"/>
    </row>
    <row r="644" spans="2:2" ht="14.25" customHeight="1" x14ac:dyDescent="0.2">
      <c r="B644" s="18"/>
    </row>
    <row r="645" spans="2:2" ht="14.25" customHeight="1" x14ac:dyDescent="0.2">
      <c r="B645" s="18"/>
    </row>
    <row r="646" spans="2:2" ht="14.25" customHeight="1" x14ac:dyDescent="0.2">
      <c r="B646" s="18"/>
    </row>
    <row r="647" spans="2:2" ht="14.25" customHeight="1" x14ac:dyDescent="0.2">
      <c r="B647" s="18"/>
    </row>
    <row r="648" spans="2:2" ht="14.25" customHeight="1" x14ac:dyDescent="0.2">
      <c r="B648" s="18"/>
    </row>
    <row r="649" spans="2:2" ht="14.25" customHeight="1" x14ac:dyDescent="0.2">
      <c r="B649" s="18"/>
    </row>
    <row r="650" spans="2:2" ht="14.25" customHeight="1" x14ac:dyDescent="0.2">
      <c r="B650" s="18"/>
    </row>
    <row r="651" spans="2:2" ht="14.25" customHeight="1" x14ac:dyDescent="0.2">
      <c r="B651" s="18"/>
    </row>
    <row r="652" spans="2:2" ht="14.25" customHeight="1" x14ac:dyDescent="0.2">
      <c r="B652" s="18"/>
    </row>
    <row r="653" spans="2:2" ht="14.25" customHeight="1" x14ac:dyDescent="0.2">
      <c r="B653" s="18"/>
    </row>
    <row r="654" spans="2:2" ht="14.25" customHeight="1" x14ac:dyDescent="0.2">
      <c r="B654" s="18"/>
    </row>
    <row r="655" spans="2:2" ht="14.25" customHeight="1" x14ac:dyDescent="0.2">
      <c r="B655" s="18"/>
    </row>
    <row r="656" spans="2:2" ht="14.25" customHeight="1" x14ac:dyDescent="0.2">
      <c r="B656" s="18"/>
    </row>
    <row r="657" spans="2:2" ht="14.25" customHeight="1" x14ac:dyDescent="0.2">
      <c r="B657" s="18"/>
    </row>
    <row r="658" spans="2:2" ht="14.25" customHeight="1" x14ac:dyDescent="0.2">
      <c r="B658" s="18"/>
    </row>
    <row r="659" spans="2:2" ht="14.25" customHeight="1" x14ac:dyDescent="0.2">
      <c r="B659" s="18"/>
    </row>
    <row r="660" spans="2:2" ht="14.25" customHeight="1" x14ac:dyDescent="0.2">
      <c r="B660" s="18"/>
    </row>
    <row r="661" spans="2:2" ht="14.25" customHeight="1" x14ac:dyDescent="0.2">
      <c r="B661" s="18"/>
    </row>
    <row r="662" spans="2:2" ht="14.25" customHeight="1" x14ac:dyDescent="0.2">
      <c r="B662" s="18"/>
    </row>
    <row r="663" spans="2:2" ht="14.25" customHeight="1" x14ac:dyDescent="0.2">
      <c r="B663" s="18"/>
    </row>
    <row r="664" spans="2:2" ht="14.25" customHeight="1" x14ac:dyDescent="0.2">
      <c r="B664" s="18"/>
    </row>
    <row r="665" spans="2:2" ht="14.25" customHeight="1" x14ac:dyDescent="0.2">
      <c r="B665" s="18"/>
    </row>
    <row r="666" spans="2:2" ht="14.25" customHeight="1" x14ac:dyDescent="0.2">
      <c r="B666" s="18"/>
    </row>
    <row r="667" spans="2:2" ht="14.25" customHeight="1" x14ac:dyDescent="0.2">
      <c r="B667" s="18"/>
    </row>
    <row r="668" spans="2:2" ht="14.25" customHeight="1" x14ac:dyDescent="0.2">
      <c r="B668" s="18"/>
    </row>
    <row r="669" spans="2:2" ht="14.25" customHeight="1" x14ac:dyDescent="0.2">
      <c r="B669" s="18"/>
    </row>
    <row r="670" spans="2:2" ht="14.25" customHeight="1" x14ac:dyDescent="0.2">
      <c r="B670" s="18"/>
    </row>
    <row r="671" spans="2:2" ht="14.25" customHeight="1" x14ac:dyDescent="0.2">
      <c r="B671" s="18"/>
    </row>
    <row r="672" spans="2:2" ht="14.25" customHeight="1" x14ac:dyDescent="0.2">
      <c r="B672" s="18"/>
    </row>
    <row r="673" spans="2:2" ht="14.25" customHeight="1" x14ac:dyDescent="0.2">
      <c r="B673" s="18"/>
    </row>
    <row r="674" spans="2:2" ht="14.25" customHeight="1" x14ac:dyDescent="0.2">
      <c r="B674" s="18"/>
    </row>
    <row r="675" spans="2:2" ht="14.25" customHeight="1" x14ac:dyDescent="0.2">
      <c r="B675" s="18"/>
    </row>
    <row r="676" spans="2:2" ht="14.25" customHeight="1" x14ac:dyDescent="0.2">
      <c r="B676" s="18"/>
    </row>
    <row r="677" spans="2:2" ht="14.25" customHeight="1" x14ac:dyDescent="0.2">
      <c r="B677" s="18"/>
    </row>
    <row r="678" spans="2:2" ht="14.25" customHeight="1" x14ac:dyDescent="0.2">
      <c r="B678" s="18"/>
    </row>
    <row r="679" spans="2:2" ht="14.25" customHeight="1" x14ac:dyDescent="0.2">
      <c r="B679" s="18"/>
    </row>
    <row r="680" spans="2:2" ht="14.25" customHeight="1" x14ac:dyDescent="0.2">
      <c r="B680" s="18"/>
    </row>
    <row r="681" spans="2:2" ht="14.25" customHeight="1" x14ac:dyDescent="0.2">
      <c r="B681" s="18"/>
    </row>
    <row r="682" spans="2:2" ht="14.25" customHeight="1" x14ac:dyDescent="0.2">
      <c r="B682" s="18"/>
    </row>
    <row r="683" spans="2:2" ht="14.25" customHeight="1" x14ac:dyDescent="0.2">
      <c r="B683" s="18"/>
    </row>
    <row r="684" spans="2:2" ht="14.25" customHeight="1" x14ac:dyDescent="0.2">
      <c r="B684" s="18"/>
    </row>
    <row r="685" spans="2:2" ht="14.25" customHeight="1" x14ac:dyDescent="0.2">
      <c r="B685" s="18"/>
    </row>
    <row r="686" spans="2:2" ht="14.25" customHeight="1" x14ac:dyDescent="0.2">
      <c r="B686" s="18"/>
    </row>
    <row r="687" spans="2:2" ht="14.25" customHeight="1" x14ac:dyDescent="0.2">
      <c r="B687" s="18"/>
    </row>
    <row r="688" spans="2:2" ht="14.25" customHeight="1" x14ac:dyDescent="0.2">
      <c r="B688" s="18"/>
    </row>
    <row r="689" spans="2:2" ht="14.25" customHeight="1" x14ac:dyDescent="0.2">
      <c r="B689" s="18"/>
    </row>
    <row r="690" spans="2:2" ht="14.25" customHeight="1" x14ac:dyDescent="0.2">
      <c r="B690" s="18"/>
    </row>
    <row r="691" spans="2:2" ht="14.25" customHeight="1" x14ac:dyDescent="0.2">
      <c r="B691" s="18"/>
    </row>
    <row r="692" spans="2:2" ht="14.25" customHeight="1" x14ac:dyDescent="0.2">
      <c r="B692" s="18"/>
    </row>
    <row r="693" spans="2:2" ht="14.25" customHeight="1" x14ac:dyDescent="0.2">
      <c r="B693" s="18"/>
    </row>
    <row r="694" spans="2:2" ht="14.25" customHeight="1" x14ac:dyDescent="0.2">
      <c r="B694" s="18"/>
    </row>
    <row r="695" spans="2:2" ht="14.25" customHeight="1" x14ac:dyDescent="0.2">
      <c r="B695" s="18"/>
    </row>
    <row r="696" spans="2:2" ht="14.25" customHeight="1" x14ac:dyDescent="0.2">
      <c r="B696" s="18"/>
    </row>
    <row r="697" spans="2:2" ht="14.25" customHeight="1" x14ac:dyDescent="0.2">
      <c r="B697" s="18"/>
    </row>
    <row r="698" spans="2:2" ht="14.25" customHeight="1" x14ac:dyDescent="0.2">
      <c r="B698" s="18"/>
    </row>
    <row r="699" spans="2:2" ht="14.25" customHeight="1" x14ac:dyDescent="0.2">
      <c r="B699" s="18"/>
    </row>
    <row r="700" spans="2:2" ht="14.25" customHeight="1" x14ac:dyDescent="0.2">
      <c r="B700" s="18"/>
    </row>
    <row r="701" spans="2:2" ht="14.25" customHeight="1" x14ac:dyDescent="0.2">
      <c r="B701" s="18"/>
    </row>
    <row r="702" spans="2:2" ht="14.25" customHeight="1" x14ac:dyDescent="0.2">
      <c r="B702" s="18"/>
    </row>
    <row r="703" spans="2:2" ht="14.25" customHeight="1" x14ac:dyDescent="0.2">
      <c r="B703" s="18"/>
    </row>
    <row r="704" spans="2:2" ht="14.25" customHeight="1" x14ac:dyDescent="0.2">
      <c r="B704" s="18"/>
    </row>
    <row r="705" spans="2:2" ht="14.25" customHeight="1" x14ac:dyDescent="0.2">
      <c r="B705" s="18"/>
    </row>
    <row r="706" spans="2:2" ht="14.25" customHeight="1" x14ac:dyDescent="0.2">
      <c r="B706" s="18"/>
    </row>
    <row r="707" spans="2:2" ht="14.25" customHeight="1" x14ac:dyDescent="0.2">
      <c r="B707" s="18"/>
    </row>
    <row r="708" spans="2:2" ht="14.25" customHeight="1" x14ac:dyDescent="0.2">
      <c r="B708" s="18"/>
    </row>
    <row r="709" spans="2:2" ht="14.25" customHeight="1" x14ac:dyDescent="0.2">
      <c r="B709" s="18"/>
    </row>
    <row r="710" spans="2:2" ht="14.25" customHeight="1" x14ac:dyDescent="0.2">
      <c r="B710" s="18"/>
    </row>
    <row r="711" spans="2:2" ht="14.25" customHeight="1" x14ac:dyDescent="0.2">
      <c r="B711" s="18"/>
    </row>
    <row r="712" spans="2:2" ht="14.25" customHeight="1" x14ac:dyDescent="0.2">
      <c r="B712" s="18"/>
    </row>
    <row r="713" spans="2:2" ht="14.25" customHeight="1" x14ac:dyDescent="0.2">
      <c r="B713" s="18"/>
    </row>
    <row r="714" spans="2:2" ht="14.25" customHeight="1" x14ac:dyDescent="0.2">
      <c r="B714" s="18"/>
    </row>
    <row r="715" spans="2:2" ht="14.25" customHeight="1" x14ac:dyDescent="0.2">
      <c r="B715" s="18"/>
    </row>
    <row r="716" spans="2:2" ht="14.25" customHeight="1" x14ac:dyDescent="0.2">
      <c r="B716" s="18"/>
    </row>
    <row r="717" spans="2:2" ht="14.25" customHeight="1" x14ac:dyDescent="0.2">
      <c r="B717" s="18"/>
    </row>
    <row r="718" spans="2:2" ht="14.25" customHeight="1" x14ac:dyDescent="0.2">
      <c r="B718" s="18"/>
    </row>
    <row r="719" spans="2:2" ht="14.25" customHeight="1" x14ac:dyDescent="0.2">
      <c r="B719" s="18"/>
    </row>
    <row r="720" spans="2:2" ht="14.25" customHeight="1" x14ac:dyDescent="0.2">
      <c r="B720" s="18"/>
    </row>
    <row r="721" spans="2:2" ht="14.25" customHeight="1" x14ac:dyDescent="0.2">
      <c r="B721" s="18"/>
    </row>
    <row r="722" spans="2:2" ht="14.25" customHeight="1" x14ac:dyDescent="0.2">
      <c r="B722" s="18"/>
    </row>
    <row r="723" spans="2:2" ht="14.25" customHeight="1" x14ac:dyDescent="0.2">
      <c r="B723" s="18"/>
    </row>
    <row r="724" spans="2:2" ht="14.25" customHeight="1" x14ac:dyDescent="0.2">
      <c r="B724" s="18"/>
    </row>
    <row r="725" spans="2:2" ht="14.25" customHeight="1" x14ac:dyDescent="0.2">
      <c r="B725" s="18"/>
    </row>
    <row r="726" spans="2:2" ht="14.25" customHeight="1" x14ac:dyDescent="0.2">
      <c r="B726" s="18"/>
    </row>
    <row r="727" spans="2:2" ht="14.25" customHeight="1" x14ac:dyDescent="0.2">
      <c r="B727" s="18"/>
    </row>
    <row r="728" spans="2:2" ht="14.25" customHeight="1" x14ac:dyDescent="0.2">
      <c r="B728" s="18"/>
    </row>
    <row r="729" spans="2:2" ht="14.25" customHeight="1" x14ac:dyDescent="0.2">
      <c r="B729" s="18"/>
    </row>
    <row r="730" spans="2:2" ht="14.25" customHeight="1" x14ac:dyDescent="0.2">
      <c r="B730" s="18"/>
    </row>
    <row r="731" spans="2:2" ht="14.25" customHeight="1" x14ac:dyDescent="0.2">
      <c r="B731" s="18"/>
    </row>
    <row r="732" spans="2:2" ht="14.25" customHeight="1" x14ac:dyDescent="0.2">
      <c r="B732" s="18"/>
    </row>
    <row r="733" spans="2:2" ht="14.25" customHeight="1" x14ac:dyDescent="0.2">
      <c r="B733" s="18"/>
    </row>
    <row r="734" spans="2:2" ht="14.25" customHeight="1" x14ac:dyDescent="0.2">
      <c r="B734" s="18"/>
    </row>
    <row r="735" spans="2:2" ht="14.25" customHeight="1" x14ac:dyDescent="0.2">
      <c r="B735" s="18"/>
    </row>
    <row r="736" spans="2:2" ht="14.25" customHeight="1" x14ac:dyDescent="0.2">
      <c r="B736" s="18"/>
    </row>
    <row r="737" spans="2:2" ht="14.25" customHeight="1" x14ac:dyDescent="0.2">
      <c r="B737" s="18"/>
    </row>
    <row r="738" spans="2:2" ht="14.25" customHeight="1" x14ac:dyDescent="0.2">
      <c r="B738" s="18"/>
    </row>
    <row r="739" spans="2:2" ht="14.25" customHeight="1" x14ac:dyDescent="0.2">
      <c r="B739" s="18"/>
    </row>
    <row r="740" spans="2:2" ht="14.25" customHeight="1" x14ac:dyDescent="0.2">
      <c r="B740" s="18"/>
    </row>
    <row r="741" spans="2:2" ht="14.25" customHeight="1" x14ac:dyDescent="0.2">
      <c r="B741" s="18"/>
    </row>
    <row r="742" spans="2:2" ht="14.25" customHeight="1" x14ac:dyDescent="0.2">
      <c r="B742" s="18"/>
    </row>
    <row r="743" spans="2:2" ht="14.25" customHeight="1" x14ac:dyDescent="0.2">
      <c r="B743" s="18"/>
    </row>
    <row r="744" spans="2:2" ht="14.25" customHeight="1" x14ac:dyDescent="0.2">
      <c r="B744" s="18"/>
    </row>
    <row r="745" spans="2:2" ht="14.25" customHeight="1" x14ac:dyDescent="0.2">
      <c r="B745" s="18"/>
    </row>
    <row r="746" spans="2:2" ht="14.25" customHeight="1" x14ac:dyDescent="0.2">
      <c r="B746" s="18"/>
    </row>
    <row r="747" spans="2:2" ht="14.25" customHeight="1" x14ac:dyDescent="0.2">
      <c r="B747" s="18"/>
    </row>
    <row r="748" spans="2:2" ht="14.25" customHeight="1" x14ac:dyDescent="0.2">
      <c r="B748" s="18"/>
    </row>
    <row r="749" spans="2:2" ht="14.25" customHeight="1" x14ac:dyDescent="0.2">
      <c r="B749" s="18"/>
    </row>
    <row r="750" spans="2:2" ht="14.25" customHeight="1" x14ac:dyDescent="0.2">
      <c r="B750" s="18"/>
    </row>
    <row r="751" spans="2:2" ht="14.25" customHeight="1" x14ac:dyDescent="0.2">
      <c r="B751" s="18"/>
    </row>
    <row r="752" spans="2:2" ht="14.25" customHeight="1" x14ac:dyDescent="0.2">
      <c r="B752" s="18"/>
    </row>
    <row r="753" spans="2:2" ht="14.25" customHeight="1" x14ac:dyDescent="0.2">
      <c r="B753" s="18"/>
    </row>
    <row r="754" spans="2:2" ht="14.25" customHeight="1" x14ac:dyDescent="0.2">
      <c r="B754" s="18"/>
    </row>
    <row r="755" spans="2:2" ht="14.25" customHeight="1" x14ac:dyDescent="0.2">
      <c r="B755" s="18"/>
    </row>
    <row r="756" spans="2:2" ht="14.25" customHeight="1" x14ac:dyDescent="0.2">
      <c r="B756" s="18"/>
    </row>
    <row r="757" spans="2:2" ht="14.25" customHeight="1" x14ac:dyDescent="0.2">
      <c r="B757" s="18"/>
    </row>
    <row r="758" spans="2:2" ht="14.25" customHeight="1" x14ac:dyDescent="0.2">
      <c r="B758" s="18"/>
    </row>
    <row r="759" spans="2:2" ht="14.25" customHeight="1" x14ac:dyDescent="0.2">
      <c r="B759" s="18"/>
    </row>
    <row r="760" spans="2:2" ht="14.25" customHeight="1" x14ac:dyDescent="0.2">
      <c r="B760" s="18"/>
    </row>
    <row r="761" spans="2:2" ht="14.25" customHeight="1" x14ac:dyDescent="0.2">
      <c r="B761" s="18"/>
    </row>
    <row r="762" spans="2:2" ht="14.25" customHeight="1" x14ac:dyDescent="0.2">
      <c r="B762" s="18"/>
    </row>
    <row r="763" spans="2:2" ht="14.25" customHeight="1" x14ac:dyDescent="0.2">
      <c r="B763" s="18"/>
    </row>
    <row r="764" spans="2:2" ht="14.25" customHeight="1" x14ac:dyDescent="0.2">
      <c r="B764" s="18"/>
    </row>
    <row r="765" spans="2:2" ht="14.25" customHeight="1" x14ac:dyDescent="0.2">
      <c r="B765" s="18"/>
    </row>
    <row r="766" spans="2:2" ht="14.25" customHeight="1" x14ac:dyDescent="0.2">
      <c r="B766" s="18"/>
    </row>
    <row r="767" spans="2:2" ht="14.25" customHeight="1" x14ac:dyDescent="0.2">
      <c r="B767" s="18"/>
    </row>
    <row r="768" spans="2:2" ht="14.25" customHeight="1" x14ac:dyDescent="0.2">
      <c r="B768" s="18"/>
    </row>
    <row r="769" spans="2:2" ht="14.25" customHeight="1" x14ac:dyDescent="0.2">
      <c r="B769" s="18"/>
    </row>
    <row r="770" spans="2:2" ht="14.25" customHeight="1" x14ac:dyDescent="0.2">
      <c r="B770" s="18"/>
    </row>
    <row r="771" spans="2:2" ht="14.25" customHeight="1" x14ac:dyDescent="0.2">
      <c r="B771" s="18"/>
    </row>
    <row r="772" spans="2:2" ht="14.25" customHeight="1" x14ac:dyDescent="0.2">
      <c r="B772" s="18"/>
    </row>
    <row r="773" spans="2:2" ht="14.25" customHeight="1" x14ac:dyDescent="0.2">
      <c r="B773" s="18"/>
    </row>
    <row r="774" spans="2:2" ht="14.25" customHeight="1" x14ac:dyDescent="0.2">
      <c r="B774" s="18"/>
    </row>
    <row r="775" spans="2:2" ht="14.25" customHeight="1" x14ac:dyDescent="0.2">
      <c r="B775" s="18"/>
    </row>
    <row r="776" spans="2:2" ht="14.25" customHeight="1" x14ac:dyDescent="0.2">
      <c r="B776" s="18"/>
    </row>
    <row r="777" spans="2:2" ht="14.25" customHeight="1" x14ac:dyDescent="0.2">
      <c r="B777" s="18"/>
    </row>
    <row r="778" spans="2:2" ht="14.25" customHeight="1" x14ac:dyDescent="0.2">
      <c r="B778" s="18"/>
    </row>
    <row r="779" spans="2:2" ht="14.25" customHeight="1" x14ac:dyDescent="0.2">
      <c r="B779" s="18"/>
    </row>
    <row r="780" spans="2:2" ht="14.25" customHeight="1" x14ac:dyDescent="0.2">
      <c r="B780" s="18"/>
    </row>
    <row r="781" spans="2:2" ht="14.25" customHeight="1" x14ac:dyDescent="0.2">
      <c r="B781" s="18"/>
    </row>
    <row r="782" spans="2:2" ht="14.25" customHeight="1" x14ac:dyDescent="0.2">
      <c r="B782" s="18"/>
    </row>
    <row r="783" spans="2:2" ht="14.25" customHeight="1" x14ac:dyDescent="0.2">
      <c r="B783" s="18"/>
    </row>
    <row r="784" spans="2:2" ht="14.25" customHeight="1" x14ac:dyDescent="0.2">
      <c r="B784" s="18"/>
    </row>
    <row r="785" spans="2:2" ht="14.25" customHeight="1" x14ac:dyDescent="0.2">
      <c r="B785" s="18"/>
    </row>
    <row r="786" spans="2:2" ht="14.25" customHeight="1" x14ac:dyDescent="0.2">
      <c r="B786" s="18"/>
    </row>
    <row r="787" spans="2:2" ht="14.25" customHeight="1" x14ac:dyDescent="0.2">
      <c r="B787" s="18"/>
    </row>
    <row r="788" spans="2:2" ht="14.25" customHeight="1" x14ac:dyDescent="0.2">
      <c r="B788" s="18"/>
    </row>
    <row r="789" spans="2:2" ht="14.25" customHeight="1" x14ac:dyDescent="0.2">
      <c r="B789" s="18"/>
    </row>
    <row r="790" spans="2:2" ht="14.25" customHeight="1" x14ac:dyDescent="0.2">
      <c r="B790" s="18"/>
    </row>
    <row r="791" spans="2:2" ht="14.25" customHeight="1" x14ac:dyDescent="0.2">
      <c r="B791" s="18"/>
    </row>
    <row r="792" spans="2:2" ht="14.25" customHeight="1" x14ac:dyDescent="0.2">
      <c r="B792" s="18"/>
    </row>
    <row r="793" spans="2:2" ht="14.25" customHeight="1" x14ac:dyDescent="0.2">
      <c r="B793" s="18"/>
    </row>
    <row r="794" spans="2:2" ht="14.25" customHeight="1" x14ac:dyDescent="0.2">
      <c r="B794" s="18"/>
    </row>
    <row r="795" spans="2:2" ht="14.25" customHeight="1" x14ac:dyDescent="0.2">
      <c r="B795" s="18"/>
    </row>
    <row r="796" spans="2:2" ht="14.25" customHeight="1" x14ac:dyDescent="0.2">
      <c r="B796" s="18"/>
    </row>
    <row r="797" spans="2:2" ht="14.25" customHeight="1" x14ac:dyDescent="0.2">
      <c r="B797" s="18"/>
    </row>
    <row r="798" spans="2:2" ht="14.25" customHeight="1" x14ac:dyDescent="0.2">
      <c r="B798" s="18"/>
    </row>
    <row r="799" spans="2:2" ht="14.25" customHeight="1" x14ac:dyDescent="0.2">
      <c r="B799" s="18"/>
    </row>
    <row r="800" spans="2:2" ht="14.25" customHeight="1" x14ac:dyDescent="0.2">
      <c r="B800" s="18"/>
    </row>
    <row r="801" spans="2:2" ht="14.25" customHeight="1" x14ac:dyDescent="0.2">
      <c r="B801" s="18"/>
    </row>
    <row r="802" spans="2:2" ht="14.25" customHeight="1" x14ac:dyDescent="0.2">
      <c r="B802" s="18"/>
    </row>
    <row r="803" spans="2:2" ht="14.25" customHeight="1" x14ac:dyDescent="0.2">
      <c r="B803" s="18"/>
    </row>
    <row r="804" spans="2:2" ht="14.25" customHeight="1" x14ac:dyDescent="0.2">
      <c r="B804" s="18"/>
    </row>
    <row r="805" spans="2:2" ht="14.25" customHeight="1" x14ac:dyDescent="0.2">
      <c r="B805" s="18"/>
    </row>
    <row r="806" spans="2:2" ht="14.25" customHeight="1" x14ac:dyDescent="0.2">
      <c r="B806" s="18"/>
    </row>
    <row r="807" spans="2:2" ht="14.25" customHeight="1" x14ac:dyDescent="0.2">
      <c r="B807" s="18"/>
    </row>
    <row r="808" spans="2:2" ht="14.25" customHeight="1" x14ac:dyDescent="0.2">
      <c r="B808" s="18"/>
    </row>
    <row r="809" spans="2:2" ht="14.25" customHeight="1" x14ac:dyDescent="0.2">
      <c r="B809" s="18"/>
    </row>
    <row r="810" spans="2:2" ht="14.25" customHeight="1" x14ac:dyDescent="0.2">
      <c r="B810" s="18"/>
    </row>
    <row r="811" spans="2:2" ht="14.25" customHeight="1" x14ac:dyDescent="0.2">
      <c r="B811" s="18"/>
    </row>
    <row r="812" spans="2:2" ht="14.25" customHeight="1" x14ac:dyDescent="0.2">
      <c r="B812" s="18"/>
    </row>
    <row r="813" spans="2:2" ht="14.25" customHeight="1" x14ac:dyDescent="0.2">
      <c r="B813" s="18"/>
    </row>
    <row r="814" spans="2:2" ht="14.25" customHeight="1" x14ac:dyDescent="0.2">
      <c r="B814" s="18"/>
    </row>
    <row r="815" spans="2:2" ht="14.25" customHeight="1" x14ac:dyDescent="0.2">
      <c r="B815" s="18"/>
    </row>
    <row r="816" spans="2:2" ht="14.25" customHeight="1" x14ac:dyDescent="0.2">
      <c r="B816" s="18"/>
    </row>
    <row r="817" spans="2:2" ht="14.25" customHeight="1" x14ac:dyDescent="0.2">
      <c r="B817" s="18"/>
    </row>
    <row r="818" spans="2:2" ht="14.25" customHeight="1" x14ac:dyDescent="0.2">
      <c r="B818" s="18"/>
    </row>
    <row r="819" spans="2:2" ht="14.25" customHeight="1" x14ac:dyDescent="0.2">
      <c r="B819" s="18"/>
    </row>
    <row r="820" spans="2:2" ht="14.25" customHeight="1" x14ac:dyDescent="0.2">
      <c r="B820" s="18"/>
    </row>
    <row r="821" spans="2:2" ht="14.25" customHeight="1" x14ac:dyDescent="0.2">
      <c r="B821" s="18"/>
    </row>
    <row r="822" spans="2:2" ht="14.25" customHeight="1" x14ac:dyDescent="0.2">
      <c r="B822" s="18"/>
    </row>
    <row r="823" spans="2:2" ht="14.25" customHeight="1" x14ac:dyDescent="0.2">
      <c r="B823" s="18"/>
    </row>
    <row r="824" spans="2:2" ht="14.25" customHeight="1" x14ac:dyDescent="0.2">
      <c r="B824" s="18"/>
    </row>
    <row r="825" spans="2:2" ht="14.25" customHeight="1" x14ac:dyDescent="0.2">
      <c r="B825" s="18"/>
    </row>
    <row r="826" spans="2:2" ht="14.25" customHeight="1" x14ac:dyDescent="0.2">
      <c r="B826" s="18"/>
    </row>
    <row r="827" spans="2:2" ht="14.25" customHeight="1" x14ac:dyDescent="0.2">
      <c r="B827" s="18"/>
    </row>
    <row r="828" spans="2:2" ht="14.25" customHeight="1" x14ac:dyDescent="0.2">
      <c r="B828" s="18"/>
    </row>
    <row r="829" spans="2:2" ht="14.25" customHeight="1" x14ac:dyDescent="0.2">
      <c r="B829" s="18"/>
    </row>
    <row r="830" spans="2:2" ht="14.25" customHeight="1" x14ac:dyDescent="0.2">
      <c r="B830" s="18"/>
    </row>
    <row r="831" spans="2:2" ht="14.25" customHeight="1" x14ac:dyDescent="0.2">
      <c r="B831" s="18"/>
    </row>
    <row r="832" spans="2:2" ht="14.25" customHeight="1" x14ac:dyDescent="0.2">
      <c r="B832" s="18"/>
    </row>
    <row r="833" spans="2:2" ht="14.25" customHeight="1" x14ac:dyDescent="0.2">
      <c r="B833" s="18"/>
    </row>
    <row r="834" spans="2:2" ht="14.25" customHeight="1" x14ac:dyDescent="0.2">
      <c r="B834" s="18"/>
    </row>
    <row r="835" spans="2:2" ht="14.25" customHeight="1" x14ac:dyDescent="0.2">
      <c r="B835" s="18"/>
    </row>
    <row r="836" spans="2:2" ht="14.25" customHeight="1" x14ac:dyDescent="0.2">
      <c r="B836" s="18"/>
    </row>
    <row r="837" spans="2:2" ht="14.25" customHeight="1" x14ac:dyDescent="0.2">
      <c r="B837" s="18"/>
    </row>
    <row r="838" spans="2:2" ht="14.25" customHeight="1" x14ac:dyDescent="0.2">
      <c r="B838" s="18"/>
    </row>
    <row r="839" spans="2:2" ht="14.25" customHeight="1" x14ac:dyDescent="0.2">
      <c r="B839" s="18"/>
    </row>
    <row r="840" spans="2:2" ht="14.25" customHeight="1" x14ac:dyDescent="0.2">
      <c r="B840" s="18"/>
    </row>
    <row r="841" spans="2:2" ht="14.25" customHeight="1" x14ac:dyDescent="0.2">
      <c r="B841" s="18"/>
    </row>
    <row r="842" spans="2:2" ht="14.25" customHeight="1" x14ac:dyDescent="0.2">
      <c r="B842" s="18"/>
    </row>
    <row r="843" spans="2:2" ht="14.25" customHeight="1" x14ac:dyDescent="0.2">
      <c r="B843" s="18"/>
    </row>
    <row r="844" spans="2:2" ht="14.25" customHeight="1" x14ac:dyDescent="0.2">
      <c r="B844" s="18"/>
    </row>
    <row r="845" spans="2:2" ht="14.25" customHeight="1" x14ac:dyDescent="0.2">
      <c r="B845" s="18"/>
    </row>
    <row r="846" spans="2:2" ht="14.25" customHeight="1" x14ac:dyDescent="0.2">
      <c r="B846" s="18"/>
    </row>
    <row r="847" spans="2:2" ht="14.25" customHeight="1" x14ac:dyDescent="0.2">
      <c r="B847" s="18"/>
    </row>
    <row r="848" spans="2:2" ht="14.25" customHeight="1" x14ac:dyDescent="0.2">
      <c r="B848" s="18"/>
    </row>
    <row r="849" spans="2:2" ht="14.25" customHeight="1" x14ac:dyDescent="0.2">
      <c r="B849" s="18"/>
    </row>
    <row r="850" spans="2:2" ht="14.25" customHeight="1" x14ac:dyDescent="0.2">
      <c r="B850" s="18"/>
    </row>
    <row r="851" spans="2:2" ht="14.25" customHeight="1" x14ac:dyDescent="0.2">
      <c r="B851" s="18"/>
    </row>
    <row r="852" spans="2:2" ht="14.25" customHeight="1" x14ac:dyDescent="0.2">
      <c r="B852" s="18"/>
    </row>
    <row r="853" spans="2:2" ht="14.25" customHeight="1" x14ac:dyDescent="0.2">
      <c r="B853" s="18"/>
    </row>
    <row r="854" spans="2:2" ht="14.25" customHeight="1" x14ac:dyDescent="0.2">
      <c r="B854" s="18"/>
    </row>
    <row r="855" spans="2:2" ht="14.25" customHeight="1" x14ac:dyDescent="0.2">
      <c r="B855" s="18"/>
    </row>
    <row r="856" spans="2:2" ht="14.25" customHeight="1" x14ac:dyDescent="0.2">
      <c r="B856" s="18"/>
    </row>
    <row r="857" spans="2:2" ht="14.25" customHeight="1" x14ac:dyDescent="0.2">
      <c r="B857" s="18"/>
    </row>
    <row r="858" spans="2:2" ht="14.25" customHeight="1" x14ac:dyDescent="0.2">
      <c r="B858" s="18"/>
    </row>
    <row r="859" spans="2:2" ht="14.25" customHeight="1" x14ac:dyDescent="0.2">
      <c r="B859" s="18"/>
    </row>
    <row r="860" spans="2:2" ht="14.25" customHeight="1" x14ac:dyDescent="0.2">
      <c r="B860" s="18"/>
    </row>
    <row r="861" spans="2:2" ht="14.25" customHeight="1" x14ac:dyDescent="0.2">
      <c r="B861" s="18"/>
    </row>
    <row r="862" spans="2:2" ht="14.25" customHeight="1" x14ac:dyDescent="0.2">
      <c r="B862" s="18"/>
    </row>
    <row r="863" spans="2:2" ht="14.25" customHeight="1" x14ac:dyDescent="0.2">
      <c r="B863" s="18"/>
    </row>
    <row r="864" spans="2:2" ht="14.25" customHeight="1" x14ac:dyDescent="0.2">
      <c r="B864" s="18"/>
    </row>
    <row r="865" spans="2:2" ht="14.25" customHeight="1" x14ac:dyDescent="0.2">
      <c r="B865" s="18"/>
    </row>
    <row r="866" spans="2:2" ht="14.25" customHeight="1" x14ac:dyDescent="0.2">
      <c r="B866" s="18"/>
    </row>
    <row r="867" spans="2:2" ht="14.25" customHeight="1" x14ac:dyDescent="0.2">
      <c r="B867" s="18"/>
    </row>
    <row r="868" spans="2:2" ht="14.25" customHeight="1" x14ac:dyDescent="0.2">
      <c r="B868" s="18"/>
    </row>
    <row r="869" spans="2:2" ht="14.25" customHeight="1" x14ac:dyDescent="0.2">
      <c r="B869" s="18"/>
    </row>
    <row r="870" spans="2:2" ht="14.25" customHeight="1" x14ac:dyDescent="0.2">
      <c r="B870" s="18"/>
    </row>
    <row r="871" spans="2:2" ht="14.25" customHeight="1" x14ac:dyDescent="0.2">
      <c r="B871" s="18"/>
    </row>
    <row r="872" spans="2:2" ht="14.25" customHeight="1" x14ac:dyDescent="0.2">
      <c r="B872" s="18"/>
    </row>
    <row r="873" spans="2:2" ht="14.25" customHeight="1" x14ac:dyDescent="0.2">
      <c r="B873" s="18"/>
    </row>
    <row r="874" spans="2:2" ht="14.25" customHeight="1" x14ac:dyDescent="0.2">
      <c r="B874" s="18"/>
    </row>
    <row r="875" spans="2:2" ht="14.25" customHeight="1" x14ac:dyDescent="0.2">
      <c r="B875" s="18"/>
    </row>
    <row r="876" spans="2:2" ht="14.25" customHeight="1" x14ac:dyDescent="0.2">
      <c r="B876" s="18"/>
    </row>
    <row r="877" spans="2:2" ht="14.25" customHeight="1" x14ac:dyDescent="0.2">
      <c r="B877" s="18"/>
    </row>
    <row r="878" spans="2:2" ht="14.25" customHeight="1" x14ac:dyDescent="0.2">
      <c r="B878" s="18"/>
    </row>
    <row r="879" spans="2:2" ht="14.25" customHeight="1" x14ac:dyDescent="0.2">
      <c r="B879" s="18"/>
    </row>
    <row r="880" spans="2:2" ht="14.25" customHeight="1" x14ac:dyDescent="0.2">
      <c r="B880" s="18"/>
    </row>
    <row r="881" spans="2:2" ht="14.25" customHeight="1" x14ac:dyDescent="0.2">
      <c r="B881" s="18"/>
    </row>
    <row r="882" spans="2:2" ht="14.25" customHeight="1" x14ac:dyDescent="0.2">
      <c r="B882" s="18"/>
    </row>
    <row r="883" spans="2:2" ht="14.25" customHeight="1" x14ac:dyDescent="0.2">
      <c r="B883" s="18"/>
    </row>
    <row r="884" spans="2:2" ht="14.25" customHeight="1" x14ac:dyDescent="0.2">
      <c r="B884" s="18"/>
    </row>
    <row r="885" spans="2:2" ht="14.25" customHeight="1" x14ac:dyDescent="0.2">
      <c r="B885" s="18"/>
    </row>
    <row r="886" spans="2:2" ht="14.25" customHeight="1" x14ac:dyDescent="0.2">
      <c r="B886" s="18"/>
    </row>
    <row r="887" spans="2:2" ht="14.25" customHeight="1" x14ac:dyDescent="0.2">
      <c r="B887" s="18"/>
    </row>
    <row r="888" spans="2:2" ht="14.25" customHeight="1" x14ac:dyDescent="0.2">
      <c r="B888" s="18"/>
    </row>
    <row r="889" spans="2:2" ht="14.25" customHeight="1" x14ac:dyDescent="0.2">
      <c r="B889" s="18"/>
    </row>
    <row r="890" spans="2:2" ht="14.25" customHeight="1" x14ac:dyDescent="0.2">
      <c r="B890" s="18"/>
    </row>
    <row r="891" spans="2:2" ht="14.25" customHeight="1" x14ac:dyDescent="0.2">
      <c r="B891" s="18"/>
    </row>
    <row r="892" spans="2:2" ht="14.25" customHeight="1" x14ac:dyDescent="0.2">
      <c r="B892" s="18"/>
    </row>
    <row r="893" spans="2:2" ht="14.25" customHeight="1" x14ac:dyDescent="0.2">
      <c r="B893" s="18"/>
    </row>
    <row r="894" spans="2:2" ht="14.25" customHeight="1" x14ac:dyDescent="0.2">
      <c r="B894" s="18"/>
    </row>
    <row r="895" spans="2:2" ht="14.25" customHeight="1" x14ac:dyDescent="0.2">
      <c r="B895" s="18"/>
    </row>
    <row r="896" spans="2:2" ht="14.25" customHeight="1" x14ac:dyDescent="0.2">
      <c r="B896" s="18"/>
    </row>
    <row r="897" spans="2:2" ht="14.25" customHeight="1" x14ac:dyDescent="0.2">
      <c r="B897" s="18"/>
    </row>
    <row r="898" spans="2:2" ht="14.25" customHeight="1" x14ac:dyDescent="0.2">
      <c r="B898" s="18"/>
    </row>
    <row r="899" spans="2:2" ht="14.25" customHeight="1" x14ac:dyDescent="0.2">
      <c r="B899" s="18"/>
    </row>
    <row r="900" spans="2:2" ht="14.25" customHeight="1" x14ac:dyDescent="0.2">
      <c r="B900" s="18"/>
    </row>
    <row r="901" spans="2:2" ht="14.25" customHeight="1" x14ac:dyDescent="0.2">
      <c r="B901" s="18"/>
    </row>
    <row r="902" spans="2:2" ht="14.25" customHeight="1" x14ac:dyDescent="0.2">
      <c r="B902" s="18"/>
    </row>
    <row r="903" spans="2:2" ht="14.25" customHeight="1" x14ac:dyDescent="0.2">
      <c r="B903" s="18"/>
    </row>
    <row r="904" spans="2:2" ht="14.25" customHeight="1" x14ac:dyDescent="0.2">
      <c r="B904" s="18"/>
    </row>
    <row r="905" spans="2:2" ht="14.25" customHeight="1" x14ac:dyDescent="0.2">
      <c r="B905" s="18"/>
    </row>
    <row r="906" spans="2:2" ht="14.25" customHeight="1" x14ac:dyDescent="0.2">
      <c r="B906" s="18"/>
    </row>
    <row r="907" spans="2:2" ht="14.25" customHeight="1" x14ac:dyDescent="0.2">
      <c r="B907" s="18"/>
    </row>
    <row r="908" spans="2:2" ht="14.25" customHeight="1" x14ac:dyDescent="0.2">
      <c r="B908" s="18"/>
    </row>
    <row r="909" spans="2:2" ht="14.25" customHeight="1" x14ac:dyDescent="0.2">
      <c r="B909" s="18"/>
    </row>
    <row r="910" spans="2:2" ht="14.25" customHeight="1" x14ac:dyDescent="0.2">
      <c r="B910" s="18"/>
    </row>
    <row r="911" spans="2:2" ht="14.25" customHeight="1" x14ac:dyDescent="0.2">
      <c r="B911" s="18"/>
    </row>
    <row r="912" spans="2:2" ht="14.25" customHeight="1" x14ac:dyDescent="0.2">
      <c r="B912" s="18"/>
    </row>
    <row r="913" spans="2:2" ht="14.25" customHeight="1" x14ac:dyDescent="0.2">
      <c r="B913" s="18"/>
    </row>
    <row r="914" spans="2:2" ht="14.25" customHeight="1" x14ac:dyDescent="0.2">
      <c r="B914" s="18"/>
    </row>
    <row r="915" spans="2:2" ht="14.25" customHeight="1" x14ac:dyDescent="0.2">
      <c r="B915" s="18"/>
    </row>
    <row r="916" spans="2:2" ht="14.25" customHeight="1" x14ac:dyDescent="0.2">
      <c r="B916" s="18"/>
    </row>
    <row r="917" spans="2:2" ht="14.25" customHeight="1" x14ac:dyDescent="0.2">
      <c r="B917" s="18"/>
    </row>
    <row r="918" spans="2:2" ht="14.25" customHeight="1" x14ac:dyDescent="0.2">
      <c r="B918" s="18"/>
    </row>
    <row r="919" spans="2:2" ht="14.25" customHeight="1" x14ac:dyDescent="0.2">
      <c r="B919" s="18"/>
    </row>
    <row r="920" spans="2:2" ht="14.25" customHeight="1" x14ac:dyDescent="0.2">
      <c r="B920" s="18"/>
    </row>
    <row r="921" spans="2:2" ht="14.25" customHeight="1" x14ac:dyDescent="0.2">
      <c r="B921" s="18"/>
    </row>
    <row r="922" spans="2:2" ht="14.25" customHeight="1" x14ac:dyDescent="0.2">
      <c r="B922" s="18"/>
    </row>
    <row r="923" spans="2:2" ht="14.25" customHeight="1" x14ac:dyDescent="0.2">
      <c r="B923" s="18"/>
    </row>
    <row r="924" spans="2:2" ht="14.25" customHeight="1" x14ac:dyDescent="0.2">
      <c r="B924" s="18"/>
    </row>
    <row r="925" spans="2:2" ht="14.25" customHeight="1" x14ac:dyDescent="0.2">
      <c r="B925" s="18"/>
    </row>
    <row r="926" spans="2:2" ht="14.25" customHeight="1" x14ac:dyDescent="0.2">
      <c r="B926" s="18"/>
    </row>
    <row r="927" spans="2:2" ht="14.25" customHeight="1" x14ac:dyDescent="0.2">
      <c r="B927" s="18"/>
    </row>
    <row r="928" spans="2:2" ht="14.25" customHeight="1" x14ac:dyDescent="0.2">
      <c r="B928" s="18"/>
    </row>
    <row r="929" spans="2:2" ht="14.25" customHeight="1" x14ac:dyDescent="0.2">
      <c r="B929" s="18"/>
    </row>
    <row r="930" spans="2:2" ht="14.25" customHeight="1" x14ac:dyDescent="0.2">
      <c r="B930" s="18"/>
    </row>
    <row r="931" spans="2:2" ht="14.25" customHeight="1" x14ac:dyDescent="0.2">
      <c r="B931" s="18"/>
    </row>
    <row r="932" spans="2:2" ht="14.25" customHeight="1" x14ac:dyDescent="0.2">
      <c r="B932" s="18"/>
    </row>
    <row r="933" spans="2:2" ht="14.25" customHeight="1" x14ac:dyDescent="0.2">
      <c r="B933" s="18"/>
    </row>
    <row r="934" spans="2:2" ht="14.25" customHeight="1" x14ac:dyDescent="0.2">
      <c r="B934" s="18"/>
    </row>
    <row r="935" spans="2:2" ht="14.25" customHeight="1" x14ac:dyDescent="0.2">
      <c r="B935" s="18"/>
    </row>
    <row r="936" spans="2:2" ht="14.25" customHeight="1" x14ac:dyDescent="0.2">
      <c r="B936" s="18"/>
    </row>
    <row r="937" spans="2:2" ht="14.25" customHeight="1" x14ac:dyDescent="0.2">
      <c r="B937" s="18"/>
    </row>
    <row r="938" spans="2:2" ht="14.25" customHeight="1" x14ac:dyDescent="0.2">
      <c r="B938" s="18"/>
    </row>
    <row r="939" spans="2:2" ht="14.25" customHeight="1" x14ac:dyDescent="0.2">
      <c r="B939" s="18"/>
    </row>
    <row r="940" spans="2:2" ht="14.25" customHeight="1" x14ac:dyDescent="0.2">
      <c r="B940" s="18"/>
    </row>
    <row r="941" spans="2:2" ht="14.25" customHeight="1" x14ac:dyDescent="0.2">
      <c r="B941" s="18"/>
    </row>
    <row r="942" spans="2:2" ht="14.25" customHeight="1" x14ac:dyDescent="0.2">
      <c r="B942" s="18"/>
    </row>
    <row r="943" spans="2:2" ht="14.25" customHeight="1" x14ac:dyDescent="0.2">
      <c r="B943" s="18"/>
    </row>
    <row r="944" spans="2:2" ht="14.25" customHeight="1" x14ac:dyDescent="0.2">
      <c r="B944" s="18"/>
    </row>
    <row r="945" spans="2:2" ht="14.25" customHeight="1" x14ac:dyDescent="0.2">
      <c r="B945" s="18"/>
    </row>
    <row r="946" spans="2:2" ht="14.25" customHeight="1" x14ac:dyDescent="0.2">
      <c r="B946" s="18"/>
    </row>
    <row r="947" spans="2:2" ht="14.25" customHeight="1" x14ac:dyDescent="0.2">
      <c r="B947" s="18"/>
    </row>
    <row r="948" spans="2:2" ht="14.25" customHeight="1" x14ac:dyDescent="0.2">
      <c r="B948" s="18"/>
    </row>
    <row r="949" spans="2:2" ht="14.25" customHeight="1" x14ac:dyDescent="0.2">
      <c r="B949" s="18"/>
    </row>
    <row r="950" spans="2:2" ht="14.25" customHeight="1" x14ac:dyDescent="0.2">
      <c r="B950" s="18"/>
    </row>
    <row r="951" spans="2:2" ht="14.25" customHeight="1" x14ac:dyDescent="0.2">
      <c r="B951" s="18"/>
    </row>
    <row r="952" spans="2:2" ht="14.25" customHeight="1" x14ac:dyDescent="0.2">
      <c r="B952" s="18"/>
    </row>
    <row r="953" spans="2:2" ht="14.25" customHeight="1" x14ac:dyDescent="0.2">
      <c r="B953" s="18"/>
    </row>
    <row r="954" spans="2:2" ht="14.25" customHeight="1" x14ac:dyDescent="0.2">
      <c r="B954" s="18"/>
    </row>
    <row r="955" spans="2:2" ht="14.25" customHeight="1" x14ac:dyDescent="0.2">
      <c r="B955" s="18"/>
    </row>
    <row r="956" spans="2:2" ht="14.25" customHeight="1" x14ac:dyDescent="0.2">
      <c r="B956" s="18"/>
    </row>
    <row r="957" spans="2:2" ht="14.25" customHeight="1" x14ac:dyDescent="0.2">
      <c r="B957" s="18"/>
    </row>
    <row r="958" spans="2:2" ht="14.25" customHeight="1" x14ac:dyDescent="0.2">
      <c r="B958" s="18"/>
    </row>
    <row r="959" spans="2:2" ht="14.25" customHeight="1" x14ac:dyDescent="0.2">
      <c r="B959" s="18"/>
    </row>
    <row r="960" spans="2:2" ht="14.25" customHeight="1" x14ac:dyDescent="0.2">
      <c r="B960" s="18"/>
    </row>
    <row r="961" spans="2:2" ht="14.25" customHeight="1" x14ac:dyDescent="0.2">
      <c r="B961" s="18"/>
    </row>
    <row r="962" spans="2:2" ht="14.25" customHeight="1" x14ac:dyDescent="0.2">
      <c r="B962" s="18"/>
    </row>
    <row r="963" spans="2:2" ht="14.25" customHeight="1" x14ac:dyDescent="0.2">
      <c r="B963" s="18"/>
    </row>
    <row r="964" spans="2:2" ht="14.25" customHeight="1" x14ac:dyDescent="0.2">
      <c r="B964" s="18"/>
    </row>
    <row r="965" spans="2:2" ht="14.25" customHeight="1" x14ac:dyDescent="0.2">
      <c r="B965" s="18"/>
    </row>
    <row r="966" spans="2:2" ht="14.25" customHeight="1" x14ac:dyDescent="0.2">
      <c r="B966" s="18"/>
    </row>
    <row r="967" spans="2:2" ht="14.25" customHeight="1" x14ac:dyDescent="0.2">
      <c r="B967" s="18"/>
    </row>
    <row r="968" spans="2:2" ht="14.25" customHeight="1" x14ac:dyDescent="0.2">
      <c r="B968" s="18"/>
    </row>
    <row r="969" spans="2:2" ht="14.25" customHeight="1" x14ac:dyDescent="0.2">
      <c r="B969" s="18"/>
    </row>
    <row r="970" spans="2:2" ht="14.25" customHeight="1" x14ac:dyDescent="0.2">
      <c r="B970" s="18"/>
    </row>
    <row r="971" spans="2:2" ht="14.25" customHeight="1" x14ac:dyDescent="0.2">
      <c r="B971" s="18"/>
    </row>
    <row r="972" spans="2:2" ht="14.25" customHeight="1" x14ac:dyDescent="0.2">
      <c r="B972" s="18"/>
    </row>
    <row r="973" spans="2:2" ht="14.25" customHeight="1" x14ac:dyDescent="0.2">
      <c r="B973" s="18"/>
    </row>
    <row r="974" spans="2:2" ht="14.25" customHeight="1" x14ac:dyDescent="0.2">
      <c r="B974" s="18"/>
    </row>
    <row r="975" spans="2:2" ht="14.25" customHeight="1" x14ac:dyDescent="0.2">
      <c r="B975" s="18"/>
    </row>
  </sheetData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DB3E2"/>
    <pageSetUpPr fitToPage="1"/>
  </sheetPr>
  <dimension ref="A1:H1040"/>
  <sheetViews>
    <sheetView showGridLines="0" zoomScale="85" zoomScaleNormal="85" workbookViewId="0">
      <selection activeCell="B5" sqref="B5"/>
    </sheetView>
  </sheetViews>
  <sheetFormatPr defaultColWidth="14.390625" defaultRowHeight="15" customHeight="1" x14ac:dyDescent="0.2"/>
  <cols>
    <col min="1" max="1" width="4.83984375" customWidth="1"/>
    <col min="2" max="2" width="57.171875" customWidth="1"/>
    <col min="3" max="3" width="14.9296875" customWidth="1"/>
    <col min="4" max="4" width="25.9609375" customWidth="1"/>
    <col min="5" max="5" width="20.71484375" customWidth="1"/>
    <col min="6" max="8" width="15.6015625" customWidth="1"/>
    <col min="9" max="25" width="9.14453125" customWidth="1"/>
  </cols>
  <sheetData>
    <row r="1" spans="1:8" ht="14.25" customHeight="1" x14ac:dyDescent="0.2">
      <c r="A1" s="38" t="s">
        <v>103</v>
      </c>
      <c r="B1" s="38"/>
    </row>
    <row r="2" spans="1:8" ht="14.25" customHeight="1" x14ac:dyDescent="0.2">
      <c r="A2" s="64"/>
      <c r="B2" s="64"/>
      <c r="C2" s="64"/>
      <c r="D2" s="64"/>
      <c r="E2" s="64"/>
      <c r="F2" s="64"/>
    </row>
    <row r="3" spans="1:8" ht="14.25" customHeight="1" x14ac:dyDescent="0.2"/>
    <row r="4" spans="1:8" ht="19.5" customHeight="1" x14ac:dyDescent="0.2">
      <c r="B4" s="65" t="s">
        <v>104</v>
      </c>
      <c r="F4" s="371" t="s">
        <v>592</v>
      </c>
      <c r="G4" s="372"/>
      <c r="H4" s="373"/>
    </row>
    <row r="5" spans="1:8" ht="69.75" customHeight="1" x14ac:dyDescent="0.2">
      <c r="A5" s="272" t="s">
        <v>22</v>
      </c>
      <c r="B5" s="306" t="s">
        <v>576</v>
      </c>
      <c r="C5" s="281" t="s">
        <v>609</v>
      </c>
      <c r="D5" s="281" t="s">
        <v>106</v>
      </c>
      <c r="E5" s="306" t="s">
        <v>107</v>
      </c>
      <c r="F5" s="273" t="s">
        <v>108</v>
      </c>
      <c r="G5" s="273" t="s">
        <v>109</v>
      </c>
      <c r="H5" s="273" t="s">
        <v>110</v>
      </c>
    </row>
    <row r="6" spans="1:8" ht="21.75" customHeight="1" x14ac:dyDescent="0.25">
      <c r="A6" s="322">
        <v>1</v>
      </c>
      <c r="B6" s="315"/>
      <c r="C6" s="323" t="str">
        <f>IF(B6="","",VLOOKUP(B6,'2a_Liste localites (toutes)'!$B$5:$H$64,7,FALSE))</f>
        <v/>
      </c>
      <c r="D6" s="315" t="str">
        <f>IFERROR(Tableau1[[#This Row],[Population totale]]/5,"")</f>
        <v/>
      </c>
      <c r="E6" s="315"/>
      <c r="F6" s="324"/>
      <c r="G6" s="324"/>
      <c r="H6" s="324"/>
    </row>
    <row r="7" spans="1:8" ht="21.75" customHeight="1" x14ac:dyDescent="0.25">
      <c r="A7" s="322">
        <v>2</v>
      </c>
      <c r="B7" s="315"/>
      <c r="C7" s="323" t="str">
        <f>IF(B7="","",VLOOKUP(B7,'2a_Liste localites (toutes)'!$B$5:$H$64,7,FALSE))</f>
        <v/>
      </c>
      <c r="D7" s="315" t="str">
        <f>IFERROR(Tableau1[[#This Row],[Population totale]]/5,"")</f>
        <v/>
      </c>
      <c r="E7" s="315"/>
      <c r="F7" s="324"/>
      <c r="G7" s="324"/>
      <c r="H7" s="324"/>
    </row>
    <row r="8" spans="1:8" ht="21.75" customHeight="1" x14ac:dyDescent="0.25">
      <c r="A8" s="322">
        <v>3</v>
      </c>
      <c r="B8" s="315"/>
      <c r="C8" s="323" t="str">
        <f>IF(B8="","",VLOOKUP(B8,'2a_Liste localites (toutes)'!$B$5:$H$64,7,FALSE))</f>
        <v/>
      </c>
      <c r="D8" s="315" t="str">
        <f>IFERROR(Tableau1[[#This Row],[Population totale]]/5,"")</f>
        <v/>
      </c>
      <c r="E8" s="315"/>
      <c r="F8" s="324"/>
      <c r="G8" s="324"/>
      <c r="H8" s="324"/>
    </row>
    <row r="9" spans="1:8" ht="21.75" customHeight="1" x14ac:dyDescent="0.25">
      <c r="A9" s="322">
        <v>4</v>
      </c>
      <c r="B9" s="315"/>
      <c r="C9" s="323" t="str">
        <f>IF(B9="","",VLOOKUP(B9,'2a_Liste localites (toutes)'!$B$5:$H$64,7,FALSE))</f>
        <v/>
      </c>
      <c r="D9" s="315" t="str">
        <f>IFERROR(Tableau1[[#This Row],[Population totale]]/5,"")</f>
        <v/>
      </c>
      <c r="E9" s="318"/>
      <c r="F9" s="324"/>
      <c r="G9" s="324"/>
      <c r="H9" s="324"/>
    </row>
    <row r="10" spans="1:8" ht="21.75" customHeight="1" x14ac:dyDescent="0.25">
      <c r="A10" s="322">
        <v>5</v>
      </c>
      <c r="B10" s="315"/>
      <c r="C10" s="323" t="str">
        <f>IF(B10="","",VLOOKUP(B10,'2a_Liste localites (toutes)'!$B$5:$H$64,7,FALSE))</f>
        <v/>
      </c>
      <c r="D10" s="315" t="str">
        <f>IFERROR(Tableau1[[#This Row],[Population totale]]/5,"")</f>
        <v/>
      </c>
      <c r="E10" s="318"/>
      <c r="F10" s="324"/>
      <c r="G10" s="324"/>
      <c r="H10" s="324"/>
    </row>
    <row r="11" spans="1:8" ht="21.75" customHeight="1" x14ac:dyDescent="0.25">
      <c r="A11" s="322">
        <v>6</v>
      </c>
      <c r="B11" s="315"/>
      <c r="C11" s="323" t="str">
        <f>IF(B11="","",VLOOKUP(B11,'2a_Liste localites (toutes)'!$B$5:$H$64,7,FALSE))</f>
        <v/>
      </c>
      <c r="D11" s="315" t="str">
        <f>IFERROR(Tableau1[[#This Row],[Population totale]]/5,"")</f>
        <v/>
      </c>
      <c r="E11" s="318"/>
      <c r="F11" s="324"/>
      <c r="G11" s="324"/>
      <c r="H11" s="324"/>
    </row>
    <row r="12" spans="1:8" ht="21.75" customHeight="1" x14ac:dyDescent="0.25">
      <c r="A12" s="322">
        <v>7</v>
      </c>
      <c r="B12" s="315"/>
      <c r="C12" s="323" t="str">
        <f>IF(B12="","",VLOOKUP(B12,'2a_Liste localites (toutes)'!$B$5:$H$64,7,FALSE))</f>
        <v/>
      </c>
      <c r="D12" s="315" t="str">
        <f>IFERROR(Tableau1[[#This Row],[Population totale]]/5,"")</f>
        <v/>
      </c>
      <c r="E12" s="318"/>
      <c r="F12" s="324"/>
      <c r="G12" s="324"/>
      <c r="H12" s="324"/>
    </row>
    <row r="13" spans="1:8" ht="21.75" customHeight="1" x14ac:dyDescent="0.25">
      <c r="A13" s="322">
        <v>8</v>
      </c>
      <c r="B13" s="315"/>
      <c r="C13" s="323" t="str">
        <f>IF(B13="","",VLOOKUP(B13,'2a_Liste localites (toutes)'!$B$5:$H$64,7,FALSE))</f>
        <v/>
      </c>
      <c r="D13" s="315" t="str">
        <f>IFERROR(Tableau1[[#This Row],[Population totale]]/5,"")</f>
        <v/>
      </c>
      <c r="E13" s="318"/>
      <c r="F13" s="324"/>
      <c r="G13" s="324"/>
      <c r="H13" s="324"/>
    </row>
    <row r="14" spans="1:8" ht="21.75" customHeight="1" x14ac:dyDescent="0.25">
      <c r="A14" s="322">
        <v>9</v>
      </c>
      <c r="B14" s="315"/>
      <c r="C14" s="323" t="str">
        <f>IF(B14="","",VLOOKUP(B14,'2a_Liste localites (toutes)'!$B$5:$H$64,7,FALSE))</f>
        <v/>
      </c>
      <c r="D14" s="315" t="str">
        <f>IFERROR(Tableau1[[#This Row],[Population totale]]/5,"")</f>
        <v/>
      </c>
      <c r="E14" s="318"/>
      <c r="F14" s="324"/>
      <c r="G14" s="324"/>
      <c r="H14" s="324"/>
    </row>
    <row r="15" spans="1:8" ht="21.75" customHeight="1" x14ac:dyDescent="0.25">
      <c r="A15" s="322">
        <v>10</v>
      </c>
      <c r="B15" s="315"/>
      <c r="C15" s="323" t="str">
        <f>IF(B15="","",VLOOKUP(B15,'2a_Liste localites (toutes)'!$B$5:$H$64,7,FALSE))</f>
        <v/>
      </c>
      <c r="D15" s="315" t="str">
        <f>IFERROR(Tableau1[[#This Row],[Population totale]]/5,"")</f>
        <v/>
      </c>
      <c r="E15" s="318"/>
      <c r="F15" s="324"/>
      <c r="G15" s="324"/>
      <c r="H15" s="324"/>
    </row>
    <row r="16" spans="1:8" ht="21.75" customHeight="1" x14ac:dyDescent="0.25">
      <c r="A16" s="322">
        <v>11</v>
      </c>
      <c r="B16" s="315"/>
      <c r="C16" s="323" t="str">
        <f>IF(B16="","",VLOOKUP(B16,'2a_Liste localites (toutes)'!$B$5:$H$64,7,FALSE))</f>
        <v/>
      </c>
      <c r="D16" s="315" t="str">
        <f>IFERROR(Tableau1[[#This Row],[Population totale]]/5,"")</f>
        <v/>
      </c>
      <c r="E16" s="292"/>
      <c r="F16" s="324"/>
      <c r="G16" s="324"/>
      <c r="H16" s="324"/>
    </row>
    <row r="17" spans="1:8" ht="21.75" customHeight="1" x14ac:dyDescent="0.25">
      <c r="A17" s="322">
        <v>12</v>
      </c>
      <c r="B17" s="315"/>
      <c r="C17" s="323" t="str">
        <f>IF(B17="","",VLOOKUP(B17,'2a_Liste localites (toutes)'!$B$5:$H$64,7,FALSE))</f>
        <v/>
      </c>
      <c r="D17" s="315" t="str">
        <f>IFERROR(Tableau1[[#This Row],[Population totale]]/5,"")</f>
        <v/>
      </c>
      <c r="E17" s="292"/>
      <c r="F17" s="324"/>
      <c r="G17" s="324"/>
      <c r="H17" s="324"/>
    </row>
    <row r="18" spans="1:8" ht="21.75" customHeight="1" x14ac:dyDescent="0.25">
      <c r="A18" s="322">
        <v>13</v>
      </c>
      <c r="B18" s="315"/>
      <c r="C18" s="323" t="str">
        <f>IF(B18="","",VLOOKUP(B18,'2a_Liste localites (toutes)'!$B$5:$H$64,7,FALSE))</f>
        <v/>
      </c>
      <c r="D18" s="315" t="str">
        <f>IFERROR(Tableau1[[#This Row],[Population totale]]/5,"")</f>
        <v/>
      </c>
      <c r="E18" s="292"/>
      <c r="F18" s="324"/>
      <c r="G18" s="324"/>
      <c r="H18" s="324"/>
    </row>
    <row r="19" spans="1:8" ht="21.75" customHeight="1" x14ac:dyDescent="0.25">
      <c r="A19" s="322">
        <v>14</v>
      </c>
      <c r="B19" s="315"/>
      <c r="C19" s="323" t="str">
        <f>IF(B19="","",VLOOKUP(B19,'2a_Liste localites (toutes)'!$B$5:$H$64,7,FALSE))</f>
        <v/>
      </c>
      <c r="D19" s="315" t="str">
        <f>IFERROR(Tableau1[[#This Row],[Population totale]]/5,"")</f>
        <v/>
      </c>
      <c r="E19" s="292"/>
      <c r="F19" s="324"/>
      <c r="G19" s="324"/>
      <c r="H19" s="324"/>
    </row>
    <row r="20" spans="1:8" ht="21.75" customHeight="1" x14ac:dyDescent="0.25">
      <c r="A20" s="322">
        <v>15</v>
      </c>
      <c r="B20" s="315"/>
      <c r="C20" s="323" t="str">
        <f>IF(B20="","",VLOOKUP(B20,'2a_Liste localites (toutes)'!$B$5:$H$64,7,FALSE))</f>
        <v/>
      </c>
      <c r="D20" s="315" t="str">
        <f>IFERROR(Tableau1[[#This Row],[Population totale]]/5,"")</f>
        <v/>
      </c>
      <c r="E20" s="292"/>
      <c r="F20" s="324"/>
      <c r="G20" s="324"/>
      <c r="H20" s="324"/>
    </row>
    <row r="21" spans="1:8" ht="21.75" customHeight="1" x14ac:dyDescent="0.25">
      <c r="A21" s="322">
        <v>16</v>
      </c>
      <c r="B21" s="315"/>
      <c r="C21" s="323" t="str">
        <f>IF(B21="","",VLOOKUP(B21,'2a_Liste localites (toutes)'!$B$5:$H$64,7,FALSE))</f>
        <v/>
      </c>
      <c r="D21" s="315" t="str">
        <f>IFERROR(Tableau1[[#This Row],[Population totale]]/5,"")</f>
        <v/>
      </c>
      <c r="E21" s="292"/>
      <c r="F21" s="324"/>
      <c r="G21" s="324"/>
      <c r="H21" s="324"/>
    </row>
    <row r="22" spans="1:8" ht="21.75" customHeight="1" x14ac:dyDescent="0.25">
      <c r="A22" s="322">
        <v>17</v>
      </c>
      <c r="B22" s="315"/>
      <c r="C22" s="323" t="str">
        <f>IF(B22="","",VLOOKUP(B22,'2a_Liste localites (toutes)'!$B$5:$H$64,7,FALSE))</f>
        <v/>
      </c>
      <c r="D22" s="315" t="str">
        <f>IFERROR(Tableau1[[#This Row],[Population totale]]/5,"")</f>
        <v/>
      </c>
      <c r="E22" s="292"/>
      <c r="F22" s="324"/>
      <c r="G22" s="324"/>
      <c r="H22" s="324"/>
    </row>
    <row r="23" spans="1:8" ht="21.75" customHeight="1" x14ac:dyDescent="0.25">
      <c r="A23" s="322">
        <v>18</v>
      </c>
      <c r="B23" s="315"/>
      <c r="C23" s="323" t="str">
        <f>IF(B23="","",VLOOKUP(B23,'2a_Liste localites (toutes)'!$B$5:$H$64,7,FALSE))</f>
        <v/>
      </c>
      <c r="D23" s="315" t="str">
        <f>IFERROR(Tableau1[[#This Row],[Population totale]]/5,"")</f>
        <v/>
      </c>
      <c r="E23" s="292"/>
      <c r="F23" s="324"/>
      <c r="G23" s="324"/>
      <c r="H23" s="324"/>
    </row>
    <row r="24" spans="1:8" ht="21.75" customHeight="1" x14ac:dyDescent="0.25">
      <c r="A24" s="322">
        <v>19</v>
      </c>
      <c r="B24" s="315"/>
      <c r="C24" s="323" t="str">
        <f>IF(B24="","",VLOOKUP(B24,'2a_Liste localites (toutes)'!$B$5:$H$64,7,FALSE))</f>
        <v/>
      </c>
      <c r="D24" s="315" t="str">
        <f>IFERROR(Tableau1[[#This Row],[Population totale]]/5,"")</f>
        <v/>
      </c>
      <c r="E24" s="292"/>
      <c r="F24" s="324"/>
      <c r="G24" s="324"/>
      <c r="H24" s="324"/>
    </row>
    <row r="25" spans="1:8" ht="21.75" customHeight="1" x14ac:dyDescent="0.25">
      <c r="A25" s="322">
        <v>20</v>
      </c>
      <c r="B25" s="315"/>
      <c r="C25" s="323" t="str">
        <f>IF(B25="","",VLOOKUP(B25,'2a_Liste localites (toutes)'!$B$5:$H$64,7,FALSE))</f>
        <v/>
      </c>
      <c r="D25" s="315" t="str">
        <f>IFERROR(Tableau1[[#This Row],[Population totale]]/5,"")</f>
        <v/>
      </c>
      <c r="E25" s="315"/>
      <c r="F25" s="324"/>
      <c r="G25" s="324"/>
      <c r="H25" s="324"/>
    </row>
    <row r="26" spans="1:8" ht="21.75" customHeight="1" x14ac:dyDescent="0.25">
      <c r="A26" s="322">
        <v>21</v>
      </c>
      <c r="B26" s="315"/>
      <c r="C26" s="323" t="str">
        <f>IF(B26="","",VLOOKUP(B26,'2a_Liste localites (toutes)'!$B$5:$H$64,7,FALSE))</f>
        <v/>
      </c>
      <c r="D26" s="315" t="str">
        <f>IFERROR(Tableau1[[#This Row],[Population totale]]/5,"")</f>
        <v/>
      </c>
      <c r="E26" s="315"/>
      <c r="F26" s="324"/>
      <c r="G26" s="324"/>
      <c r="H26" s="324"/>
    </row>
    <row r="27" spans="1:8" ht="21.75" customHeight="1" x14ac:dyDescent="0.25">
      <c r="A27" s="322">
        <v>22</v>
      </c>
      <c r="B27" s="315"/>
      <c r="C27" s="323" t="str">
        <f>IF(B27="","",VLOOKUP(B27,'2a_Liste localites (toutes)'!$B$5:$H$64,7,FALSE))</f>
        <v/>
      </c>
      <c r="D27" s="315" t="str">
        <f>IFERROR(Tableau1[[#This Row],[Population totale]]/5,"")</f>
        <v/>
      </c>
      <c r="E27" s="315"/>
      <c r="F27" s="324"/>
      <c r="G27" s="324"/>
      <c r="H27" s="324"/>
    </row>
    <row r="28" spans="1:8" ht="21.75" customHeight="1" x14ac:dyDescent="0.25">
      <c r="A28" s="322">
        <v>23</v>
      </c>
      <c r="B28" s="315"/>
      <c r="C28" s="323" t="str">
        <f>IF(B28="","",VLOOKUP(B28,'2a_Liste localites (toutes)'!$B$5:$H$64,7,FALSE))</f>
        <v/>
      </c>
      <c r="D28" s="315" t="str">
        <f>IFERROR(Tableau1[[#This Row],[Population totale]]/5,"")</f>
        <v/>
      </c>
      <c r="E28" s="318"/>
      <c r="F28" s="324"/>
      <c r="G28" s="324"/>
      <c r="H28" s="324"/>
    </row>
    <row r="29" spans="1:8" ht="21.75" customHeight="1" x14ac:dyDescent="0.25">
      <c r="A29" s="322">
        <v>24</v>
      </c>
      <c r="B29" s="315"/>
      <c r="C29" s="323" t="str">
        <f>IF(B29="","",VLOOKUP(B29,'2a_Liste localites (toutes)'!$B$5:$H$64,7,FALSE))</f>
        <v/>
      </c>
      <c r="D29" s="315" t="str">
        <f>IFERROR(Tableau1[[#This Row],[Population totale]]/5,"")</f>
        <v/>
      </c>
      <c r="E29" s="318"/>
      <c r="F29" s="324"/>
      <c r="G29" s="324"/>
      <c r="H29" s="324"/>
    </row>
    <row r="30" spans="1:8" ht="21.75" customHeight="1" x14ac:dyDescent="0.25">
      <c r="A30" s="322">
        <v>25</v>
      </c>
      <c r="B30" s="315"/>
      <c r="C30" s="323" t="str">
        <f>IF(B30="","",VLOOKUP(B30,'2a_Liste localites (toutes)'!$B$5:$H$64,7,FALSE))</f>
        <v/>
      </c>
      <c r="D30" s="315" t="str">
        <f>IFERROR(Tableau1[[#This Row],[Population totale]]/5,"")</f>
        <v/>
      </c>
      <c r="E30" s="318"/>
      <c r="F30" s="324"/>
      <c r="G30" s="324"/>
      <c r="H30" s="324"/>
    </row>
    <row r="31" spans="1:8" ht="21.75" customHeight="1" x14ac:dyDescent="0.25">
      <c r="A31" s="322">
        <v>26</v>
      </c>
      <c r="B31" s="315"/>
      <c r="C31" s="323" t="str">
        <f>IF(B31="","",VLOOKUP(B31,'2a_Liste localites (toutes)'!$B$5:$H$64,7,FALSE))</f>
        <v/>
      </c>
      <c r="D31" s="315" t="str">
        <f>IFERROR(Tableau1[[#This Row],[Population totale]]/5,"")</f>
        <v/>
      </c>
      <c r="E31" s="318"/>
      <c r="F31" s="324"/>
      <c r="G31" s="324"/>
      <c r="H31" s="324"/>
    </row>
    <row r="32" spans="1:8" ht="21.75" customHeight="1" x14ac:dyDescent="0.25">
      <c r="A32" s="322">
        <v>27</v>
      </c>
      <c r="B32" s="315"/>
      <c r="C32" s="323" t="str">
        <f>IF(B32="","",VLOOKUP(B32,'2a_Liste localites (toutes)'!$B$5:$H$64,7,FALSE))</f>
        <v/>
      </c>
      <c r="D32" s="315" t="str">
        <f>IFERROR(Tableau1[[#This Row],[Population totale]]/5,"")</f>
        <v/>
      </c>
      <c r="E32" s="318"/>
      <c r="F32" s="324"/>
      <c r="G32" s="324"/>
      <c r="H32" s="324"/>
    </row>
    <row r="33" spans="1:8" ht="21.75" customHeight="1" x14ac:dyDescent="0.25">
      <c r="A33" s="322">
        <v>28</v>
      </c>
      <c r="B33" s="315"/>
      <c r="C33" s="323" t="str">
        <f>IF(B33="","",VLOOKUP(B33,'2a_Liste localites (toutes)'!$B$5:$H$64,7,FALSE))</f>
        <v/>
      </c>
      <c r="D33" s="315" t="str">
        <f>IFERROR(Tableau1[[#This Row],[Population totale]]/5,"")</f>
        <v/>
      </c>
      <c r="E33" s="318"/>
      <c r="F33" s="324"/>
      <c r="G33" s="324"/>
      <c r="H33" s="324"/>
    </row>
    <row r="34" spans="1:8" s="263" customFormat="1" ht="21.75" customHeight="1" x14ac:dyDescent="0.25">
      <c r="A34" s="322">
        <v>29</v>
      </c>
      <c r="B34" s="315"/>
      <c r="C34" s="323" t="str">
        <f>IF(B34="","",VLOOKUP(B34,'2a_Liste localites (toutes)'!$B$5:$H$64,7,FALSE))</f>
        <v/>
      </c>
      <c r="D34" s="315" t="str">
        <f>IFERROR(Tableau1[[#This Row],[Population totale]]/5,"")</f>
        <v/>
      </c>
      <c r="E34" s="318"/>
      <c r="F34" s="324"/>
      <c r="G34" s="324"/>
      <c r="H34" s="324"/>
    </row>
    <row r="35" spans="1:8" s="263" customFormat="1" ht="21.75" customHeight="1" x14ac:dyDescent="0.25">
      <c r="A35" s="322">
        <v>30</v>
      </c>
      <c r="B35" s="315"/>
      <c r="C35" s="323" t="str">
        <f>IF(B35="","",VLOOKUP(B35,'2a_Liste localites (toutes)'!$B$5:$H$64,7,FALSE))</f>
        <v/>
      </c>
      <c r="D35" s="315" t="str">
        <f>IFERROR(Tableau1[[#This Row],[Population totale]]/5,"")</f>
        <v/>
      </c>
      <c r="E35" s="318"/>
      <c r="F35" s="324"/>
      <c r="G35" s="324"/>
      <c r="H35" s="324"/>
    </row>
    <row r="36" spans="1:8" s="263" customFormat="1" ht="21.75" customHeight="1" x14ac:dyDescent="0.25">
      <c r="A36" s="322">
        <v>31</v>
      </c>
      <c r="B36" s="315"/>
      <c r="C36" s="323" t="str">
        <f>IF(B36="","",VLOOKUP(B36,'2a_Liste localites (toutes)'!$B$5:$H$64,7,FALSE))</f>
        <v/>
      </c>
      <c r="D36" s="315" t="str">
        <f>IFERROR(Tableau1[[#This Row],[Population totale]]/5,"")</f>
        <v/>
      </c>
      <c r="E36" s="318"/>
      <c r="F36" s="324"/>
      <c r="G36" s="324"/>
      <c r="H36" s="324"/>
    </row>
    <row r="37" spans="1:8" s="263" customFormat="1" ht="21.75" customHeight="1" x14ac:dyDescent="0.25">
      <c r="A37" s="322">
        <v>32</v>
      </c>
      <c r="B37" s="315"/>
      <c r="C37" s="323" t="str">
        <f>IF(B37="","",VLOOKUP(B37,'2a_Liste localites (toutes)'!$B$5:$H$64,7,FALSE))</f>
        <v/>
      </c>
      <c r="D37" s="315" t="str">
        <f>IFERROR(Tableau1[[#This Row],[Population totale]]/5,"")</f>
        <v/>
      </c>
      <c r="E37" s="318"/>
      <c r="F37" s="324"/>
      <c r="G37" s="324"/>
      <c r="H37" s="324"/>
    </row>
    <row r="38" spans="1:8" s="263" customFormat="1" ht="21.75" customHeight="1" x14ac:dyDescent="0.25">
      <c r="A38" s="322">
        <v>33</v>
      </c>
      <c r="B38" s="315"/>
      <c r="C38" s="323" t="str">
        <f>IF(B38="","",VLOOKUP(B38,'2a_Liste localites (toutes)'!$B$5:$H$64,7,FALSE))</f>
        <v/>
      </c>
      <c r="D38" s="315" t="str">
        <f>IFERROR(Tableau1[[#This Row],[Population totale]]/5,"")</f>
        <v/>
      </c>
      <c r="E38" s="318"/>
      <c r="F38" s="324"/>
      <c r="G38" s="324"/>
      <c r="H38" s="324"/>
    </row>
    <row r="39" spans="1:8" s="263" customFormat="1" ht="21.75" customHeight="1" x14ac:dyDescent="0.25">
      <c r="A39" s="322">
        <v>34</v>
      </c>
      <c r="B39" s="315"/>
      <c r="C39" s="323" t="str">
        <f>IF(B39="","",VLOOKUP(B39,'2a_Liste localites (toutes)'!$B$5:$H$64,7,FALSE))</f>
        <v/>
      </c>
      <c r="D39" s="315" t="str">
        <f>IFERROR(Tableau1[[#This Row],[Population totale]]/5,"")</f>
        <v/>
      </c>
      <c r="E39" s="318"/>
      <c r="F39" s="324"/>
      <c r="G39" s="324"/>
      <c r="H39" s="324"/>
    </row>
    <row r="40" spans="1:8" s="263" customFormat="1" ht="21.75" customHeight="1" x14ac:dyDescent="0.25">
      <c r="A40" s="322">
        <v>35</v>
      </c>
      <c r="B40" s="315"/>
      <c r="C40" s="323" t="str">
        <f>IF(B40="","",VLOOKUP(B40,'2a_Liste localites (toutes)'!$B$5:$H$64,7,FALSE))</f>
        <v/>
      </c>
      <c r="D40" s="315" t="str">
        <f>IFERROR(Tableau1[[#This Row],[Population totale]]/5,"")</f>
        <v/>
      </c>
      <c r="E40" s="318"/>
      <c r="F40" s="324"/>
      <c r="G40" s="324"/>
      <c r="H40" s="324"/>
    </row>
    <row r="41" spans="1:8" s="263" customFormat="1" ht="21.75" customHeight="1" x14ac:dyDescent="0.25">
      <c r="A41" s="322">
        <v>36</v>
      </c>
      <c r="B41" s="315"/>
      <c r="C41" s="323" t="str">
        <f>IF(B41="","",VLOOKUP(B41,'2a_Liste localites (toutes)'!$B$5:$H$64,7,FALSE))</f>
        <v/>
      </c>
      <c r="D41" s="315" t="str">
        <f>IFERROR(Tableau1[[#This Row],[Population totale]]/5,"")</f>
        <v/>
      </c>
      <c r="E41" s="318"/>
      <c r="F41" s="324"/>
      <c r="G41" s="324"/>
      <c r="H41" s="324"/>
    </row>
    <row r="42" spans="1:8" s="263" customFormat="1" ht="21.75" customHeight="1" x14ac:dyDescent="0.25">
      <c r="A42" s="322">
        <v>37</v>
      </c>
      <c r="B42" s="315"/>
      <c r="C42" s="323" t="str">
        <f>IF(B42="","",VLOOKUP(B42,'2a_Liste localites (toutes)'!$B$5:$H$64,7,FALSE))</f>
        <v/>
      </c>
      <c r="D42" s="315" t="str">
        <f>IFERROR(Tableau1[[#This Row],[Population totale]]/5,"")</f>
        <v/>
      </c>
      <c r="E42" s="318"/>
      <c r="F42" s="324"/>
      <c r="G42" s="324"/>
      <c r="H42" s="324"/>
    </row>
    <row r="43" spans="1:8" s="263" customFormat="1" ht="21.75" customHeight="1" x14ac:dyDescent="0.25">
      <c r="A43" s="322">
        <v>38</v>
      </c>
      <c r="B43" s="315"/>
      <c r="C43" s="323" t="str">
        <f>IF(B43="","",VLOOKUP(B43,'2a_Liste localites (toutes)'!$B$5:$H$64,7,FALSE))</f>
        <v/>
      </c>
      <c r="D43" s="315" t="str">
        <f>IFERROR(Tableau1[[#This Row],[Population totale]]/5,"")</f>
        <v/>
      </c>
      <c r="E43" s="318"/>
      <c r="F43" s="324"/>
      <c r="G43" s="324"/>
      <c r="H43" s="324"/>
    </row>
    <row r="44" spans="1:8" ht="21.75" customHeight="1" x14ac:dyDescent="0.25">
      <c r="A44" s="322">
        <v>39</v>
      </c>
      <c r="B44" s="315"/>
      <c r="C44" s="323" t="str">
        <f>IF(B44="","",VLOOKUP(B44,'2a_Liste localites (toutes)'!$B$5:$H$64,7,FALSE))</f>
        <v/>
      </c>
      <c r="D44" s="315" t="str">
        <f>IFERROR(Tableau1[[#This Row],[Population totale]]/5,"")</f>
        <v/>
      </c>
      <c r="E44" s="318"/>
      <c r="F44" s="324"/>
      <c r="G44" s="324"/>
      <c r="H44" s="324"/>
    </row>
    <row r="45" spans="1:8" ht="21.75" customHeight="1" x14ac:dyDescent="0.25">
      <c r="A45" s="322">
        <v>40</v>
      </c>
      <c r="B45" s="315"/>
      <c r="C45" s="323" t="str">
        <f>IF(B45="","",VLOOKUP(B45,'2a_Liste localites (toutes)'!$B$5:$H$64,7,FALSE))</f>
        <v/>
      </c>
      <c r="D45" s="315" t="str">
        <f>IFERROR(Tableau1[[#This Row],[Population totale]]/5,"")</f>
        <v/>
      </c>
      <c r="E45" s="292"/>
      <c r="F45" s="324"/>
      <c r="G45" s="324"/>
      <c r="H45" s="324"/>
    </row>
    <row r="46" spans="1:8" s="263" customFormat="1" ht="21.75" customHeight="1" x14ac:dyDescent="0.25">
      <c r="A46" s="322">
        <v>41</v>
      </c>
      <c r="B46" s="315"/>
      <c r="C46" s="323" t="str">
        <f>IF(B46="","",VLOOKUP(B46,'2a_Liste localites (toutes)'!$B$5:$H$64,7,FALSE))</f>
        <v/>
      </c>
      <c r="D46" s="315" t="str">
        <f>IFERROR(Tableau1[[#This Row],[Population totale]]/5,"")</f>
        <v/>
      </c>
      <c r="E46" s="292"/>
      <c r="F46" s="324"/>
      <c r="G46" s="324"/>
      <c r="H46" s="324"/>
    </row>
    <row r="47" spans="1:8" s="263" customFormat="1" ht="21.75" customHeight="1" x14ac:dyDescent="0.25">
      <c r="A47" s="322">
        <v>42</v>
      </c>
      <c r="B47" s="315"/>
      <c r="C47" s="323" t="str">
        <f>IF(B47="","",VLOOKUP(B47,'2a_Liste localites (toutes)'!$B$5:$H$64,7,FALSE))</f>
        <v/>
      </c>
      <c r="D47" s="315" t="str">
        <f>IFERROR(Tableau1[[#This Row],[Population totale]]/5,"")</f>
        <v/>
      </c>
      <c r="E47" s="292"/>
      <c r="F47" s="324"/>
      <c r="G47" s="324"/>
      <c r="H47" s="324"/>
    </row>
    <row r="48" spans="1:8" s="263" customFormat="1" ht="21.75" customHeight="1" x14ac:dyDescent="0.25">
      <c r="A48" s="322">
        <v>43</v>
      </c>
      <c r="B48" s="315"/>
      <c r="C48" s="323" t="str">
        <f>IF(B48="","",VLOOKUP(B48,'2a_Liste localites (toutes)'!$B$5:$H$64,7,FALSE))</f>
        <v/>
      </c>
      <c r="D48" s="315" t="str">
        <f>IFERROR(Tableau1[[#This Row],[Population totale]]/5,"")</f>
        <v/>
      </c>
      <c r="E48" s="292"/>
      <c r="F48" s="324"/>
      <c r="G48" s="324"/>
      <c r="H48" s="324"/>
    </row>
    <row r="49" spans="1:8" s="263" customFormat="1" ht="21.75" customHeight="1" x14ac:dyDescent="0.25">
      <c r="A49" s="322">
        <v>44</v>
      </c>
      <c r="B49" s="315"/>
      <c r="C49" s="323" t="str">
        <f>IF(B49="","",VLOOKUP(B49,'2a_Liste localites (toutes)'!$B$5:$H$64,7,FALSE))</f>
        <v/>
      </c>
      <c r="D49" s="315" t="str">
        <f>IFERROR(Tableau1[[#This Row],[Population totale]]/5,"")</f>
        <v/>
      </c>
      <c r="E49" s="292"/>
      <c r="F49" s="324"/>
      <c r="G49" s="324"/>
      <c r="H49" s="324"/>
    </row>
    <row r="50" spans="1:8" s="263" customFormat="1" ht="21.75" customHeight="1" x14ac:dyDescent="0.25">
      <c r="A50" s="322">
        <v>45</v>
      </c>
      <c r="B50" s="315"/>
      <c r="C50" s="323" t="str">
        <f>IF(B50="","",VLOOKUP(B50,'2a_Liste localites (toutes)'!$B$5:$H$64,7,FALSE))</f>
        <v/>
      </c>
      <c r="D50" s="315" t="str">
        <f>IFERROR(Tableau1[[#This Row],[Population totale]]/5,"")</f>
        <v/>
      </c>
      <c r="E50" s="292"/>
      <c r="F50" s="324"/>
      <c r="G50" s="324"/>
      <c r="H50" s="324"/>
    </row>
    <row r="51" spans="1:8" s="263" customFormat="1" ht="21.75" customHeight="1" x14ac:dyDescent="0.25">
      <c r="A51" s="322">
        <v>46</v>
      </c>
      <c r="B51" s="315"/>
      <c r="C51" s="323" t="str">
        <f>IF(B51="","",VLOOKUP(B51,'2a_Liste localites (toutes)'!$B$5:$H$64,7,FALSE))</f>
        <v/>
      </c>
      <c r="D51" s="315" t="str">
        <f>IFERROR(Tableau1[[#This Row],[Population totale]]/5,"")</f>
        <v/>
      </c>
      <c r="E51" s="292"/>
      <c r="F51" s="324"/>
      <c r="G51" s="324"/>
      <c r="H51" s="324"/>
    </row>
    <row r="52" spans="1:8" s="263" customFormat="1" ht="21.75" customHeight="1" x14ac:dyDescent="0.25">
      <c r="A52" s="322">
        <v>47</v>
      </c>
      <c r="B52" s="315"/>
      <c r="C52" s="323" t="str">
        <f>IF(B52="","",VLOOKUP(B52,'2a_Liste localites (toutes)'!$B$5:$H$64,7,FALSE))</f>
        <v/>
      </c>
      <c r="D52" s="315" t="str">
        <f>IFERROR(Tableau1[[#This Row],[Population totale]]/5,"")</f>
        <v/>
      </c>
      <c r="E52" s="292"/>
      <c r="F52" s="324"/>
      <c r="G52" s="324"/>
      <c r="H52" s="324"/>
    </row>
    <row r="53" spans="1:8" s="263" customFormat="1" ht="21.75" customHeight="1" x14ac:dyDescent="0.25">
      <c r="A53" s="322">
        <v>48</v>
      </c>
      <c r="B53" s="315"/>
      <c r="C53" s="323" t="str">
        <f>IF(B53="","",VLOOKUP(B53,'2a_Liste localites (toutes)'!$B$5:$H$64,7,FALSE))</f>
        <v/>
      </c>
      <c r="D53" s="315" t="str">
        <f>IFERROR(Tableau1[[#This Row],[Population totale]]/5,"")</f>
        <v/>
      </c>
      <c r="E53" s="292"/>
      <c r="F53" s="324"/>
      <c r="G53" s="324"/>
      <c r="H53" s="324"/>
    </row>
    <row r="54" spans="1:8" s="263" customFormat="1" ht="21.75" customHeight="1" x14ac:dyDescent="0.25">
      <c r="A54" s="322">
        <v>49</v>
      </c>
      <c r="B54" s="315"/>
      <c r="C54" s="323" t="str">
        <f>IF(B54="","",VLOOKUP(B54,'2a_Liste localites (toutes)'!$B$5:$H$64,7,FALSE))</f>
        <v/>
      </c>
      <c r="D54" s="315" t="str">
        <f>IFERROR(Tableau1[[#This Row],[Population totale]]/5,"")</f>
        <v/>
      </c>
      <c r="E54" s="292"/>
      <c r="F54" s="324"/>
      <c r="G54" s="324"/>
      <c r="H54" s="324"/>
    </row>
    <row r="55" spans="1:8" s="263" customFormat="1" ht="21.75" customHeight="1" x14ac:dyDescent="0.25">
      <c r="A55" s="322">
        <v>50</v>
      </c>
      <c r="B55" s="315"/>
      <c r="C55" s="323" t="str">
        <f>IF(B55="","",VLOOKUP(B55,'2a_Liste localites (toutes)'!$B$5:$H$64,7,FALSE))</f>
        <v/>
      </c>
      <c r="D55" s="315" t="str">
        <f>IFERROR(Tableau1[[#This Row],[Population totale]]/5,"")</f>
        <v/>
      </c>
      <c r="E55" s="292"/>
      <c r="F55" s="324"/>
      <c r="G55" s="324"/>
      <c r="H55" s="324"/>
    </row>
    <row r="56" spans="1:8" ht="21.75" customHeight="1" x14ac:dyDescent="0.25">
      <c r="A56" s="322">
        <v>51</v>
      </c>
      <c r="B56" s="315"/>
      <c r="C56" s="323" t="str">
        <f>IF(B56="","",VLOOKUP(B56,'2a_Liste localites (toutes)'!$B$5:$H$64,7,FALSE))</f>
        <v/>
      </c>
      <c r="D56" s="315" t="str">
        <f>IFERROR(Tableau1[[#This Row],[Population totale]]/5,"")</f>
        <v/>
      </c>
      <c r="E56" s="292"/>
      <c r="F56" s="324"/>
      <c r="G56" s="324"/>
      <c r="H56" s="324"/>
    </row>
    <row r="57" spans="1:8" ht="21.75" customHeight="1" x14ac:dyDescent="0.25">
      <c r="A57" s="322">
        <v>52</v>
      </c>
      <c r="B57" s="315"/>
      <c r="C57" s="323" t="str">
        <f>IF(B57="","",VLOOKUP(B57,'2a_Liste localites (toutes)'!$B$5:$H$64,7,FALSE))</f>
        <v/>
      </c>
      <c r="D57" s="315" t="str">
        <f>IFERROR(Tableau1[[#This Row],[Population totale]]/5,"")</f>
        <v/>
      </c>
      <c r="E57" s="292"/>
      <c r="F57" s="324"/>
      <c r="G57" s="324"/>
      <c r="H57" s="324"/>
    </row>
    <row r="58" spans="1:8" ht="21.75" customHeight="1" x14ac:dyDescent="0.25">
      <c r="A58" s="322">
        <v>53</v>
      </c>
      <c r="B58" s="315"/>
      <c r="C58" s="323" t="str">
        <f>IF(B58="","",VLOOKUP(B58,'2a_Liste localites (toutes)'!$B$5:$H$64,7,FALSE))</f>
        <v/>
      </c>
      <c r="D58" s="315" t="str">
        <f>IFERROR(Tableau1[[#This Row],[Population totale]]/5,"")</f>
        <v/>
      </c>
      <c r="E58" s="292"/>
      <c r="F58" s="324"/>
      <c r="G58" s="324"/>
      <c r="H58" s="324"/>
    </row>
    <row r="59" spans="1:8" ht="21.75" customHeight="1" x14ac:dyDescent="0.25">
      <c r="A59" s="322">
        <v>54</v>
      </c>
      <c r="B59" s="315"/>
      <c r="C59" s="323" t="str">
        <f>IF(B59="","",VLOOKUP(B59,'2a_Liste localites (toutes)'!$B$5:$H$64,7,FALSE))</f>
        <v/>
      </c>
      <c r="D59" s="315" t="str">
        <f>IFERROR(Tableau1[[#This Row],[Population totale]]/5,"")</f>
        <v/>
      </c>
      <c r="E59" s="292"/>
      <c r="F59" s="324"/>
      <c r="G59" s="324"/>
      <c r="H59" s="324"/>
    </row>
    <row r="60" spans="1:8" ht="21.75" customHeight="1" x14ac:dyDescent="0.25">
      <c r="A60" s="322">
        <v>55</v>
      </c>
      <c r="B60" s="315"/>
      <c r="C60" s="323" t="str">
        <f>IF(B60="","",VLOOKUP(B60,'2a_Liste localites (toutes)'!$B$5:$H$64,7,FALSE))</f>
        <v/>
      </c>
      <c r="D60" s="315" t="str">
        <f>IFERROR(Tableau1[[#This Row],[Population totale]]/5,"")</f>
        <v/>
      </c>
      <c r="E60" s="292"/>
      <c r="F60" s="324"/>
      <c r="G60" s="324"/>
      <c r="H60" s="324"/>
    </row>
    <row r="61" spans="1:8" ht="21.75" customHeight="1" x14ac:dyDescent="0.25">
      <c r="A61" s="322">
        <v>56</v>
      </c>
      <c r="B61" s="315"/>
      <c r="C61" s="323" t="str">
        <f>IF(B61="","",VLOOKUP(B61,'2a_Liste localites (toutes)'!$B$5:$H$64,7,FALSE))</f>
        <v/>
      </c>
      <c r="D61" s="315" t="str">
        <f>IFERROR(Tableau1[[#This Row],[Population totale]]/5,"")</f>
        <v/>
      </c>
      <c r="E61" s="292"/>
      <c r="F61" s="324"/>
      <c r="G61" s="324"/>
      <c r="H61" s="324"/>
    </row>
    <row r="62" spans="1:8" ht="21.75" customHeight="1" x14ac:dyDescent="0.25">
      <c r="A62" s="322">
        <v>57</v>
      </c>
      <c r="B62" s="315"/>
      <c r="C62" s="323" t="str">
        <f>IF(B62="","",VLOOKUP(B62,'2a_Liste localites (toutes)'!$B$5:$H$64,7,FALSE))</f>
        <v/>
      </c>
      <c r="D62" s="315" t="str">
        <f>IFERROR(Tableau1[[#This Row],[Population totale]]/5,"")</f>
        <v/>
      </c>
      <c r="E62" s="292"/>
      <c r="F62" s="324"/>
      <c r="G62" s="324"/>
      <c r="H62" s="324"/>
    </row>
    <row r="63" spans="1:8" ht="21.75" customHeight="1" x14ac:dyDescent="0.25">
      <c r="A63" s="322">
        <v>58</v>
      </c>
      <c r="B63" s="315"/>
      <c r="C63" s="323" t="str">
        <f>IF(B63="","",VLOOKUP(B63,'2a_Liste localites (toutes)'!$B$5:$H$64,7,FALSE))</f>
        <v/>
      </c>
      <c r="D63" s="315" t="str">
        <f>IFERROR(Tableau1[[#This Row],[Population totale]]/5,"")</f>
        <v/>
      </c>
      <c r="E63" s="292"/>
      <c r="F63" s="324"/>
      <c r="G63" s="324"/>
      <c r="H63" s="324"/>
    </row>
    <row r="64" spans="1:8" s="263" customFormat="1" ht="21.75" customHeight="1" x14ac:dyDescent="0.25">
      <c r="A64" s="322">
        <v>59</v>
      </c>
      <c r="B64" s="315"/>
      <c r="C64" s="323" t="str">
        <f>IF(B64="","",VLOOKUP(B64,'2a_Liste localites (toutes)'!$B$5:$H$64,7,FALSE))</f>
        <v/>
      </c>
      <c r="D64" s="315" t="str">
        <f>IFERROR(Tableau1[[#This Row],[Population totale]]/5,"")</f>
        <v/>
      </c>
      <c r="E64" s="292"/>
      <c r="F64" s="324"/>
      <c r="G64" s="324"/>
      <c r="H64" s="324"/>
    </row>
    <row r="65" spans="1:8" s="263" customFormat="1" ht="21.75" customHeight="1" x14ac:dyDescent="0.25">
      <c r="A65" s="322">
        <v>60</v>
      </c>
      <c r="B65" s="315"/>
      <c r="C65" s="323" t="str">
        <f>IF(B65="","",VLOOKUP(B65,'2a_Liste localites (toutes)'!$B$5:$H$64,7,FALSE))</f>
        <v/>
      </c>
      <c r="D65" s="315" t="str">
        <f>IFERROR(Tableau1[[#This Row],[Population totale]]/5,"")</f>
        <v/>
      </c>
      <c r="E65" s="292"/>
      <c r="F65" s="324"/>
      <c r="G65" s="324"/>
      <c r="H65" s="324"/>
    </row>
    <row r="66" spans="1:8" ht="14.25" customHeight="1" x14ac:dyDescent="0.2"/>
    <row r="67" spans="1:8" ht="14.25" customHeight="1" x14ac:dyDescent="0.2"/>
    <row r="68" spans="1:8" ht="14.25" customHeight="1" x14ac:dyDescent="0.2">
      <c r="A68" s="66"/>
      <c r="B68" s="67"/>
      <c r="C68" s="67"/>
      <c r="D68" s="67"/>
      <c r="E68" s="67"/>
      <c r="F68" s="67"/>
      <c r="G68" s="67"/>
      <c r="H68" s="68"/>
    </row>
    <row r="69" spans="1:8" ht="14.25" customHeight="1" x14ac:dyDescent="0.2">
      <c r="A69" s="69"/>
      <c r="H69" s="70"/>
    </row>
    <row r="70" spans="1:8" ht="14.25" customHeight="1" x14ac:dyDescent="0.2">
      <c r="A70" s="69"/>
      <c r="H70" s="70"/>
    </row>
    <row r="71" spans="1:8" ht="14.25" customHeight="1" x14ac:dyDescent="0.2">
      <c r="A71" s="69"/>
      <c r="H71" s="70"/>
    </row>
    <row r="72" spans="1:8" ht="14.25" customHeight="1" x14ac:dyDescent="0.2">
      <c r="A72" s="69"/>
      <c r="H72" s="70"/>
    </row>
    <row r="73" spans="1:8" ht="14.25" customHeight="1" x14ac:dyDescent="0.2">
      <c r="A73" s="69"/>
      <c r="H73" s="70"/>
    </row>
    <row r="74" spans="1:8" ht="14.25" customHeight="1" x14ac:dyDescent="0.2">
      <c r="A74" s="69"/>
      <c r="H74" s="70"/>
    </row>
    <row r="75" spans="1:8" ht="14.25" customHeight="1" x14ac:dyDescent="0.2">
      <c r="A75" s="69"/>
      <c r="H75" s="70"/>
    </row>
    <row r="76" spans="1:8" ht="14.25" customHeight="1" x14ac:dyDescent="0.2">
      <c r="A76" s="69"/>
      <c r="H76" s="70"/>
    </row>
    <row r="77" spans="1:8" ht="14.25" customHeight="1" x14ac:dyDescent="0.2">
      <c r="A77" s="69"/>
      <c r="H77" s="70"/>
    </row>
    <row r="78" spans="1:8" ht="14.25" customHeight="1" x14ac:dyDescent="0.2">
      <c r="A78" s="69"/>
      <c r="D78" s="37" t="s">
        <v>111</v>
      </c>
      <c r="H78" s="70"/>
    </row>
    <row r="79" spans="1:8" ht="14.25" customHeight="1" x14ac:dyDescent="0.2">
      <c r="A79" s="69"/>
      <c r="H79" s="70"/>
    </row>
    <row r="80" spans="1:8" ht="14.25" customHeight="1" x14ac:dyDescent="0.2">
      <c r="A80" s="69"/>
      <c r="H80" s="70"/>
    </row>
    <row r="81" spans="1:8" ht="14.25" customHeight="1" x14ac:dyDescent="0.2">
      <c r="A81" s="69"/>
      <c r="H81" s="70"/>
    </row>
    <row r="82" spans="1:8" ht="14.25" customHeight="1" x14ac:dyDescent="0.2">
      <c r="A82" s="69"/>
      <c r="H82" s="70"/>
    </row>
    <row r="83" spans="1:8" ht="14.25" customHeight="1" x14ac:dyDescent="0.2">
      <c r="A83" s="69"/>
      <c r="H83" s="70"/>
    </row>
    <row r="84" spans="1:8" ht="14.25" customHeight="1" x14ac:dyDescent="0.2">
      <c r="A84" s="69"/>
      <c r="H84" s="70"/>
    </row>
    <row r="85" spans="1:8" ht="14.25" customHeight="1" x14ac:dyDescent="0.2">
      <c r="A85" s="69"/>
      <c r="H85" s="70"/>
    </row>
    <row r="86" spans="1:8" ht="14.25" customHeight="1" x14ac:dyDescent="0.2">
      <c r="A86" s="69"/>
      <c r="H86" s="70"/>
    </row>
    <row r="87" spans="1:8" ht="14.25" customHeight="1" x14ac:dyDescent="0.2">
      <c r="A87" s="69"/>
      <c r="H87" s="70"/>
    </row>
    <row r="88" spans="1:8" ht="14.25" customHeight="1" x14ac:dyDescent="0.2">
      <c r="A88" s="69"/>
      <c r="H88" s="70"/>
    </row>
    <row r="89" spans="1:8" ht="14.25" customHeight="1" x14ac:dyDescent="0.2">
      <c r="A89" s="69"/>
      <c r="H89" s="70"/>
    </row>
    <row r="90" spans="1:8" ht="14.25" customHeight="1" x14ac:dyDescent="0.2">
      <c r="A90" s="69"/>
      <c r="H90" s="70"/>
    </row>
    <row r="91" spans="1:8" ht="14.25" customHeight="1" x14ac:dyDescent="0.2">
      <c r="A91" s="69"/>
      <c r="H91" s="70"/>
    </row>
    <row r="92" spans="1:8" ht="14.25" customHeight="1" x14ac:dyDescent="0.2">
      <c r="A92" s="69"/>
      <c r="H92" s="70"/>
    </row>
    <row r="93" spans="1:8" ht="14.25" customHeight="1" x14ac:dyDescent="0.2">
      <c r="A93" s="69"/>
      <c r="H93" s="70"/>
    </row>
    <row r="94" spans="1:8" ht="14.25" customHeight="1" x14ac:dyDescent="0.2">
      <c r="A94" s="69"/>
      <c r="H94" s="70"/>
    </row>
    <row r="95" spans="1:8" ht="14.25" customHeight="1" x14ac:dyDescent="0.2">
      <c r="A95" s="71"/>
      <c r="B95" s="72"/>
      <c r="C95" s="72"/>
      <c r="D95" s="72"/>
      <c r="E95" s="72"/>
      <c r="F95" s="72"/>
      <c r="G95" s="72"/>
      <c r="H95" s="73"/>
    </row>
    <row r="96" spans="1:8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</sheetData>
  <sheetProtection algorithmName="SHA-512" hashValue="O49olSkN94OahXOUk25EMgKZv3rA7aVH4s0bVumXJXpW28J2NT8rwOdxDCozAjpA67MBefIosqaVtsO2v1vIEQ==" saltValue="83kSfiL2Z1y9/4hRsbIDAg==" spinCount="100000" sheet="1" objects="1" scenarios="1"/>
  <mergeCells count="1">
    <mergeCell ref="F4:H4"/>
  </mergeCells>
  <phoneticPr fontId="77" type="noConversion"/>
  <conditionalFormatting sqref="F6:H65">
    <cfRule type="cellIs" dxfId="60" priority="1" operator="greaterThan">
      <formula>0</formula>
    </cfRule>
  </conditionalFormatting>
  <dataValidations count="2">
    <dataValidation type="list" allowBlank="1" showInputMessage="1" showErrorMessage="1" promptTitle="localité" prompt="choisir une localité" sqref="B6:B65" xr:uid="{96C44BB0-3BE2-44C8-9FF7-71D6D2449D85}">
      <formula1>localite</formula1>
    </dataValidation>
    <dataValidation type="list" allowBlank="1" showInputMessage="1" showErrorMessage="1" sqref="F6:H65" xr:uid="{CF9C40EA-8187-4723-82F6-9BC1FC077C07}">
      <formula1>mobsoc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A3B0-E520-4D14-B5F5-4B36AD545022}">
  <sheetPr>
    <tabColor rgb="FF8DB3E2"/>
    <pageSetUpPr fitToPage="1"/>
  </sheetPr>
  <dimension ref="A1:H1031"/>
  <sheetViews>
    <sheetView showGridLines="0" zoomScale="55" zoomScaleNormal="55" workbookViewId="0">
      <selection activeCell="A6" sqref="A6:H55"/>
    </sheetView>
  </sheetViews>
  <sheetFormatPr defaultColWidth="14.390625" defaultRowHeight="15" customHeight="1" x14ac:dyDescent="0.2"/>
  <cols>
    <col min="1" max="1" width="4.83984375" customWidth="1"/>
    <col min="2" max="2" width="49.63671875" customWidth="1"/>
    <col min="3" max="3" width="14.9296875" customWidth="1"/>
    <col min="4" max="4" width="25.9609375" customWidth="1"/>
    <col min="5" max="5" width="20.71484375" customWidth="1"/>
    <col min="6" max="8" width="26.23046875" customWidth="1"/>
    <col min="9" max="25" width="9.14453125" customWidth="1"/>
  </cols>
  <sheetData>
    <row r="1" spans="1:8" ht="14.25" customHeight="1" x14ac:dyDescent="0.2">
      <c r="A1" s="38" t="s">
        <v>103</v>
      </c>
      <c r="B1" s="38"/>
    </row>
    <row r="2" spans="1:8" ht="14.25" customHeight="1" x14ac:dyDescent="0.2">
      <c r="A2" s="64"/>
      <c r="B2" s="64"/>
      <c r="C2" s="64"/>
      <c r="D2" s="64"/>
      <c r="E2" s="64"/>
      <c r="F2" s="64"/>
    </row>
    <row r="3" spans="1:8" ht="14.25" customHeight="1" x14ac:dyDescent="0.2"/>
    <row r="4" spans="1:8" ht="19.5" customHeight="1" x14ac:dyDescent="0.2">
      <c r="B4" s="65" t="s">
        <v>104</v>
      </c>
      <c r="F4" s="371" t="s">
        <v>593</v>
      </c>
      <c r="G4" s="372"/>
      <c r="H4" s="373"/>
    </row>
    <row r="5" spans="1:8" ht="69.75" customHeight="1" x14ac:dyDescent="0.2">
      <c r="A5" s="272" t="s">
        <v>22</v>
      </c>
      <c r="B5" s="281" t="s">
        <v>581</v>
      </c>
      <c r="C5" s="281" t="s">
        <v>105</v>
      </c>
      <c r="D5" s="281" t="s">
        <v>106</v>
      </c>
      <c r="E5" s="281" t="s">
        <v>107</v>
      </c>
      <c r="F5" s="273" t="s">
        <v>108</v>
      </c>
      <c r="G5" s="273" t="s">
        <v>109</v>
      </c>
      <c r="H5" s="273" t="s">
        <v>110</v>
      </c>
    </row>
    <row r="6" spans="1:8" ht="21.75" customHeight="1" x14ac:dyDescent="0.25">
      <c r="A6" s="322">
        <v>1</v>
      </c>
      <c r="B6" s="315"/>
      <c r="C6" s="323"/>
      <c r="D6" s="315"/>
      <c r="E6" s="315"/>
      <c r="F6" s="324"/>
      <c r="G6" s="324"/>
      <c r="H6" s="324"/>
    </row>
    <row r="7" spans="1:8" ht="21.75" customHeight="1" x14ac:dyDescent="0.25">
      <c r="A7" s="322">
        <v>2</v>
      </c>
      <c r="B7" s="315"/>
      <c r="C7" s="323"/>
      <c r="D7" s="315"/>
      <c r="E7" s="315"/>
      <c r="F7" s="324"/>
      <c r="G7" s="324"/>
      <c r="H7" s="324"/>
    </row>
    <row r="8" spans="1:8" ht="21.75" customHeight="1" x14ac:dyDescent="0.25">
      <c r="A8" s="322">
        <v>3</v>
      </c>
      <c r="B8" s="315"/>
      <c r="C8" s="323"/>
      <c r="D8" s="315"/>
      <c r="E8" s="315"/>
      <c r="F8" s="324"/>
      <c r="G8" s="324"/>
      <c r="H8" s="324"/>
    </row>
    <row r="9" spans="1:8" ht="21.75" customHeight="1" x14ac:dyDescent="0.25">
      <c r="A9" s="322">
        <v>4</v>
      </c>
      <c r="B9" s="315"/>
      <c r="C9" s="323"/>
      <c r="D9" s="318"/>
      <c r="E9" s="318"/>
      <c r="F9" s="324"/>
      <c r="G9" s="324"/>
      <c r="H9" s="324"/>
    </row>
    <row r="10" spans="1:8" ht="21.75" customHeight="1" x14ac:dyDescent="0.25">
      <c r="A10" s="322">
        <v>5</v>
      </c>
      <c r="B10" s="315"/>
      <c r="C10" s="323"/>
      <c r="D10" s="318"/>
      <c r="E10" s="318"/>
      <c r="F10" s="324"/>
      <c r="G10" s="324"/>
      <c r="H10" s="324"/>
    </row>
    <row r="11" spans="1:8" ht="21.75" customHeight="1" x14ac:dyDescent="0.25">
      <c r="A11" s="322">
        <v>6</v>
      </c>
      <c r="B11" s="315"/>
      <c r="C11" s="323"/>
      <c r="D11" s="318"/>
      <c r="E11" s="318"/>
      <c r="F11" s="324"/>
      <c r="G11" s="324"/>
      <c r="H11" s="324"/>
    </row>
    <row r="12" spans="1:8" ht="21.75" customHeight="1" x14ac:dyDescent="0.25">
      <c r="A12" s="322">
        <v>7</v>
      </c>
      <c r="B12" s="315"/>
      <c r="C12" s="323"/>
      <c r="D12" s="318"/>
      <c r="E12" s="318"/>
      <c r="F12" s="324"/>
      <c r="G12" s="324"/>
      <c r="H12" s="324"/>
    </row>
    <row r="13" spans="1:8" ht="21.75" customHeight="1" x14ac:dyDescent="0.25">
      <c r="A13" s="322">
        <v>8</v>
      </c>
      <c r="B13" s="315"/>
      <c r="C13" s="323"/>
      <c r="D13" s="318"/>
      <c r="E13" s="318"/>
      <c r="F13" s="324"/>
      <c r="G13" s="324"/>
      <c r="H13" s="324"/>
    </row>
    <row r="14" spans="1:8" ht="21.75" customHeight="1" x14ac:dyDescent="0.25">
      <c r="A14" s="322">
        <v>9</v>
      </c>
      <c r="B14" s="315"/>
      <c r="C14" s="323"/>
      <c r="D14" s="318"/>
      <c r="E14" s="318"/>
      <c r="F14" s="324"/>
      <c r="G14" s="324"/>
      <c r="H14" s="324"/>
    </row>
    <row r="15" spans="1:8" ht="21.75" customHeight="1" x14ac:dyDescent="0.25">
      <c r="A15" s="322">
        <v>10</v>
      </c>
      <c r="B15" s="315"/>
      <c r="C15" s="323"/>
      <c r="D15" s="318"/>
      <c r="E15" s="318"/>
      <c r="F15" s="324"/>
      <c r="G15" s="324"/>
      <c r="H15" s="324"/>
    </row>
    <row r="16" spans="1:8" ht="21.75" customHeight="1" x14ac:dyDescent="0.25">
      <c r="A16" s="322">
        <v>11</v>
      </c>
      <c r="B16" s="315"/>
      <c r="C16" s="292"/>
      <c r="D16" s="292"/>
      <c r="E16" s="292"/>
      <c r="F16" s="324"/>
      <c r="G16" s="324"/>
      <c r="H16" s="324"/>
    </row>
    <row r="17" spans="1:8" ht="21.75" customHeight="1" x14ac:dyDescent="0.25">
      <c r="A17" s="322">
        <v>12</v>
      </c>
      <c r="B17" s="315"/>
      <c r="C17" s="292"/>
      <c r="D17" s="292"/>
      <c r="E17" s="292"/>
      <c r="F17" s="324"/>
      <c r="G17" s="324"/>
      <c r="H17" s="324"/>
    </row>
    <row r="18" spans="1:8" ht="21.75" customHeight="1" x14ac:dyDescent="0.25">
      <c r="A18" s="322">
        <v>13</v>
      </c>
      <c r="B18" s="315"/>
      <c r="C18" s="292"/>
      <c r="D18" s="292"/>
      <c r="E18" s="292"/>
      <c r="F18" s="324"/>
      <c r="G18" s="324"/>
      <c r="H18" s="324"/>
    </row>
    <row r="19" spans="1:8" ht="21.75" customHeight="1" x14ac:dyDescent="0.25">
      <c r="A19" s="322">
        <v>14</v>
      </c>
      <c r="B19" s="315"/>
      <c r="C19" s="292"/>
      <c r="D19" s="292"/>
      <c r="E19" s="292"/>
      <c r="F19" s="324"/>
      <c r="G19" s="324"/>
      <c r="H19" s="324"/>
    </row>
    <row r="20" spans="1:8" ht="21.75" customHeight="1" x14ac:dyDescent="0.25">
      <c r="A20" s="322">
        <v>15</v>
      </c>
      <c r="B20" s="315"/>
      <c r="C20" s="292"/>
      <c r="D20" s="292"/>
      <c r="E20" s="292"/>
      <c r="F20" s="324"/>
      <c r="G20" s="324"/>
      <c r="H20" s="324"/>
    </row>
    <row r="21" spans="1:8" ht="21.75" customHeight="1" x14ac:dyDescent="0.25">
      <c r="A21" s="322">
        <v>16</v>
      </c>
      <c r="B21" s="315"/>
      <c r="C21" s="292"/>
      <c r="D21" s="292"/>
      <c r="E21" s="292"/>
      <c r="F21" s="324"/>
      <c r="G21" s="324"/>
      <c r="H21" s="324"/>
    </row>
    <row r="22" spans="1:8" ht="21.75" customHeight="1" x14ac:dyDescent="0.25">
      <c r="A22" s="322">
        <v>17</v>
      </c>
      <c r="B22" s="315"/>
      <c r="C22" s="292"/>
      <c r="D22" s="292"/>
      <c r="E22" s="292"/>
      <c r="F22" s="324"/>
      <c r="G22" s="324"/>
      <c r="H22" s="324"/>
    </row>
    <row r="23" spans="1:8" ht="21.75" customHeight="1" x14ac:dyDescent="0.25">
      <c r="A23" s="322">
        <v>18</v>
      </c>
      <c r="B23" s="315"/>
      <c r="C23" s="292"/>
      <c r="D23" s="292"/>
      <c r="E23" s="292"/>
      <c r="F23" s="324"/>
      <c r="G23" s="324"/>
      <c r="H23" s="324"/>
    </row>
    <row r="24" spans="1:8" ht="21.75" customHeight="1" x14ac:dyDescent="0.25">
      <c r="A24" s="322">
        <v>19</v>
      </c>
      <c r="B24" s="315"/>
      <c r="C24" s="292"/>
      <c r="D24" s="292"/>
      <c r="E24" s="292"/>
      <c r="F24" s="324"/>
      <c r="G24" s="324"/>
      <c r="H24" s="324"/>
    </row>
    <row r="25" spans="1:8" ht="21.75" customHeight="1" x14ac:dyDescent="0.25">
      <c r="A25" s="322">
        <v>20</v>
      </c>
      <c r="B25" s="315"/>
      <c r="C25" s="323"/>
      <c r="D25" s="315"/>
      <c r="E25" s="315"/>
      <c r="F25" s="324"/>
      <c r="G25" s="324"/>
      <c r="H25" s="324"/>
    </row>
    <row r="26" spans="1:8" ht="21.75" customHeight="1" x14ac:dyDescent="0.25">
      <c r="A26" s="322">
        <v>21</v>
      </c>
      <c r="B26" s="315"/>
      <c r="C26" s="323"/>
      <c r="D26" s="315"/>
      <c r="E26" s="315"/>
      <c r="F26" s="324"/>
      <c r="G26" s="324"/>
      <c r="H26" s="324"/>
    </row>
    <row r="27" spans="1:8" ht="21.75" customHeight="1" x14ac:dyDescent="0.25">
      <c r="A27" s="322">
        <v>22</v>
      </c>
      <c r="B27" s="315"/>
      <c r="C27" s="323"/>
      <c r="D27" s="315"/>
      <c r="E27" s="315"/>
      <c r="F27" s="324"/>
      <c r="G27" s="324"/>
      <c r="H27" s="324"/>
    </row>
    <row r="28" spans="1:8" ht="21.75" customHeight="1" x14ac:dyDescent="0.25">
      <c r="A28" s="322">
        <v>23</v>
      </c>
      <c r="B28" s="315"/>
      <c r="C28" s="323"/>
      <c r="D28" s="318"/>
      <c r="E28" s="318"/>
      <c r="F28" s="324"/>
      <c r="G28" s="324"/>
      <c r="H28" s="324"/>
    </row>
    <row r="29" spans="1:8" ht="21.75" customHeight="1" x14ac:dyDescent="0.25">
      <c r="A29" s="322">
        <v>24</v>
      </c>
      <c r="B29" s="315"/>
      <c r="C29" s="323"/>
      <c r="D29" s="318"/>
      <c r="E29" s="318"/>
      <c r="F29" s="324"/>
      <c r="G29" s="324"/>
      <c r="H29" s="324"/>
    </row>
    <row r="30" spans="1:8" ht="21.75" customHeight="1" x14ac:dyDescent="0.25">
      <c r="A30" s="322">
        <v>25</v>
      </c>
      <c r="B30" s="315"/>
      <c r="C30" s="323"/>
      <c r="D30" s="318"/>
      <c r="E30" s="318"/>
      <c r="F30" s="324"/>
      <c r="G30" s="324"/>
      <c r="H30" s="324"/>
    </row>
    <row r="31" spans="1:8" ht="21.75" customHeight="1" x14ac:dyDescent="0.25">
      <c r="A31" s="322">
        <v>26</v>
      </c>
      <c r="B31" s="315"/>
      <c r="C31" s="323"/>
      <c r="D31" s="318"/>
      <c r="E31" s="318"/>
      <c r="F31" s="324"/>
      <c r="G31" s="324"/>
      <c r="H31" s="324"/>
    </row>
    <row r="32" spans="1:8" ht="21.75" customHeight="1" x14ac:dyDescent="0.25">
      <c r="A32" s="322">
        <v>27</v>
      </c>
      <c r="B32" s="315"/>
      <c r="C32" s="323"/>
      <c r="D32" s="318"/>
      <c r="E32" s="318"/>
      <c r="F32" s="324"/>
      <c r="G32" s="324"/>
      <c r="H32" s="324"/>
    </row>
    <row r="33" spans="1:8" ht="21.75" customHeight="1" x14ac:dyDescent="0.25">
      <c r="A33" s="322">
        <v>28</v>
      </c>
      <c r="B33" s="315"/>
      <c r="C33" s="323"/>
      <c r="D33" s="318"/>
      <c r="E33" s="318"/>
      <c r="F33" s="324"/>
      <c r="G33" s="324"/>
      <c r="H33" s="324"/>
    </row>
    <row r="34" spans="1:8" s="263" customFormat="1" ht="21.75" customHeight="1" x14ac:dyDescent="0.25">
      <c r="A34" s="322">
        <v>29</v>
      </c>
      <c r="B34" s="315"/>
      <c r="C34" s="323"/>
      <c r="D34" s="318"/>
      <c r="E34" s="318"/>
      <c r="F34" s="324"/>
      <c r="G34" s="324"/>
      <c r="H34" s="324"/>
    </row>
    <row r="35" spans="1:8" s="263" customFormat="1" ht="21.75" customHeight="1" x14ac:dyDescent="0.25">
      <c r="A35" s="322">
        <v>30</v>
      </c>
      <c r="B35" s="315"/>
      <c r="C35" s="323"/>
      <c r="D35" s="318"/>
      <c r="E35" s="318"/>
      <c r="F35" s="324"/>
      <c r="G35" s="324"/>
      <c r="H35" s="324"/>
    </row>
    <row r="36" spans="1:8" s="263" customFormat="1" ht="21.75" customHeight="1" x14ac:dyDescent="0.25">
      <c r="A36" s="322">
        <v>31</v>
      </c>
      <c r="B36" s="315"/>
      <c r="C36" s="323"/>
      <c r="D36" s="318"/>
      <c r="E36" s="318"/>
      <c r="F36" s="324"/>
      <c r="G36" s="324"/>
      <c r="H36" s="324"/>
    </row>
    <row r="37" spans="1:8" s="263" customFormat="1" ht="21.75" customHeight="1" x14ac:dyDescent="0.25">
      <c r="A37" s="322">
        <v>32</v>
      </c>
      <c r="B37" s="315"/>
      <c r="C37" s="323"/>
      <c r="D37" s="318"/>
      <c r="E37" s="318"/>
      <c r="F37" s="324"/>
      <c r="G37" s="324"/>
      <c r="H37" s="324"/>
    </row>
    <row r="38" spans="1:8" s="263" customFormat="1" ht="21.75" customHeight="1" x14ac:dyDescent="0.25">
      <c r="A38" s="322">
        <v>33</v>
      </c>
      <c r="B38" s="315"/>
      <c r="C38" s="323"/>
      <c r="D38" s="318"/>
      <c r="E38" s="318"/>
      <c r="F38" s="324"/>
      <c r="G38" s="324"/>
      <c r="H38" s="324"/>
    </row>
    <row r="39" spans="1:8" s="263" customFormat="1" ht="21.75" customHeight="1" x14ac:dyDescent="0.25">
      <c r="A39" s="322">
        <v>34</v>
      </c>
      <c r="B39" s="315"/>
      <c r="C39" s="323"/>
      <c r="D39" s="318"/>
      <c r="E39" s="318"/>
      <c r="F39" s="324"/>
      <c r="G39" s="324"/>
      <c r="H39" s="324"/>
    </row>
    <row r="40" spans="1:8" s="263" customFormat="1" ht="21.75" customHeight="1" x14ac:dyDescent="0.25">
      <c r="A40" s="322">
        <v>35</v>
      </c>
      <c r="B40" s="315"/>
      <c r="C40" s="323"/>
      <c r="D40" s="318"/>
      <c r="E40" s="318"/>
      <c r="F40" s="324"/>
      <c r="G40" s="324"/>
      <c r="H40" s="324"/>
    </row>
    <row r="41" spans="1:8" s="263" customFormat="1" ht="21.75" customHeight="1" x14ac:dyDescent="0.25">
      <c r="A41" s="322">
        <v>36</v>
      </c>
      <c r="B41" s="315"/>
      <c r="C41" s="323"/>
      <c r="D41" s="318"/>
      <c r="E41" s="318"/>
      <c r="F41" s="324"/>
      <c r="G41" s="324"/>
      <c r="H41" s="324"/>
    </row>
    <row r="42" spans="1:8" s="263" customFormat="1" ht="21.75" customHeight="1" x14ac:dyDescent="0.25">
      <c r="A42" s="322">
        <v>37</v>
      </c>
      <c r="B42" s="315"/>
      <c r="C42" s="323"/>
      <c r="D42" s="318"/>
      <c r="E42" s="318"/>
      <c r="F42" s="324"/>
      <c r="G42" s="324"/>
      <c r="H42" s="324"/>
    </row>
    <row r="43" spans="1:8" s="263" customFormat="1" ht="21.75" customHeight="1" x14ac:dyDescent="0.25">
      <c r="A43" s="322">
        <v>38</v>
      </c>
      <c r="B43" s="315"/>
      <c r="C43" s="323"/>
      <c r="D43" s="318"/>
      <c r="E43" s="318"/>
      <c r="F43" s="324"/>
      <c r="G43" s="324"/>
      <c r="H43" s="324"/>
    </row>
    <row r="44" spans="1:8" ht="21.75" customHeight="1" x14ac:dyDescent="0.25">
      <c r="A44" s="322">
        <v>39</v>
      </c>
      <c r="B44" s="315"/>
      <c r="C44" s="323"/>
      <c r="D44" s="318"/>
      <c r="E44" s="318"/>
      <c r="F44" s="324"/>
      <c r="G44" s="324"/>
      <c r="H44" s="324"/>
    </row>
    <row r="45" spans="1:8" ht="21.75" customHeight="1" x14ac:dyDescent="0.25">
      <c r="A45" s="322">
        <v>40</v>
      </c>
      <c r="B45" s="315"/>
      <c r="C45" s="292"/>
      <c r="D45" s="292"/>
      <c r="E45" s="292"/>
      <c r="F45" s="324"/>
      <c r="G45" s="324"/>
      <c r="H45" s="324"/>
    </row>
    <row r="46" spans="1:8" ht="21.75" customHeight="1" x14ac:dyDescent="0.25">
      <c r="A46" s="322">
        <v>41</v>
      </c>
      <c r="B46" s="315"/>
      <c r="C46" s="292"/>
      <c r="D46" s="292"/>
      <c r="E46" s="292"/>
      <c r="F46" s="324"/>
      <c r="G46" s="324"/>
      <c r="H46" s="324"/>
    </row>
    <row r="47" spans="1:8" ht="21.75" customHeight="1" x14ac:dyDescent="0.25">
      <c r="A47" s="322">
        <v>42</v>
      </c>
      <c r="B47" s="315"/>
      <c r="C47" s="292"/>
      <c r="D47" s="292"/>
      <c r="E47" s="292"/>
      <c r="F47" s="324"/>
      <c r="G47" s="324"/>
      <c r="H47" s="324"/>
    </row>
    <row r="48" spans="1:8" ht="21.75" customHeight="1" x14ac:dyDescent="0.25">
      <c r="A48" s="322">
        <v>43</v>
      </c>
      <c r="B48" s="315"/>
      <c r="C48" s="292"/>
      <c r="D48" s="292"/>
      <c r="E48" s="292"/>
      <c r="F48" s="324"/>
      <c r="G48" s="324"/>
      <c r="H48" s="324"/>
    </row>
    <row r="49" spans="1:8" ht="21.75" customHeight="1" x14ac:dyDescent="0.25">
      <c r="A49" s="322">
        <v>44</v>
      </c>
      <c r="B49" s="315"/>
      <c r="C49" s="292"/>
      <c r="D49" s="292"/>
      <c r="E49" s="292"/>
      <c r="F49" s="324"/>
      <c r="G49" s="324"/>
      <c r="H49" s="324"/>
    </row>
    <row r="50" spans="1:8" ht="21.75" customHeight="1" x14ac:dyDescent="0.25">
      <c r="A50" s="322">
        <v>45</v>
      </c>
      <c r="B50" s="315"/>
      <c r="C50" s="292"/>
      <c r="D50" s="292"/>
      <c r="E50" s="292"/>
      <c r="F50" s="324"/>
      <c r="G50" s="324"/>
      <c r="H50" s="324"/>
    </row>
    <row r="51" spans="1:8" ht="21.75" customHeight="1" x14ac:dyDescent="0.25">
      <c r="A51" s="322">
        <v>46</v>
      </c>
      <c r="B51" s="315"/>
      <c r="C51" s="292"/>
      <c r="D51" s="292"/>
      <c r="E51" s="292"/>
      <c r="F51" s="324"/>
      <c r="G51" s="324"/>
      <c r="H51" s="324"/>
    </row>
    <row r="52" spans="1:8" ht="21.75" customHeight="1" x14ac:dyDescent="0.25">
      <c r="A52" s="322">
        <v>47</v>
      </c>
      <c r="B52" s="315"/>
      <c r="C52" s="292"/>
      <c r="D52" s="292"/>
      <c r="E52" s="292"/>
      <c r="F52" s="324"/>
      <c r="G52" s="324"/>
      <c r="H52" s="324"/>
    </row>
    <row r="53" spans="1:8" ht="21.75" customHeight="1" x14ac:dyDescent="0.25">
      <c r="A53" s="322">
        <v>48</v>
      </c>
      <c r="B53" s="315"/>
      <c r="C53" s="292"/>
      <c r="D53" s="292"/>
      <c r="E53" s="292"/>
      <c r="F53" s="324"/>
      <c r="G53" s="324"/>
      <c r="H53" s="324"/>
    </row>
    <row r="54" spans="1:8" s="263" customFormat="1" ht="21.75" customHeight="1" x14ac:dyDescent="0.25">
      <c r="A54" s="322">
        <v>49</v>
      </c>
      <c r="B54" s="315"/>
      <c r="C54" s="292"/>
      <c r="D54" s="292"/>
      <c r="E54" s="292"/>
      <c r="F54" s="324"/>
      <c r="G54" s="324"/>
      <c r="H54" s="324"/>
    </row>
    <row r="55" spans="1:8" s="263" customFormat="1" ht="21.75" customHeight="1" x14ac:dyDescent="0.25">
      <c r="A55" s="322">
        <v>50</v>
      </c>
      <c r="B55" s="315"/>
      <c r="C55" s="292"/>
      <c r="D55" s="292"/>
      <c r="E55" s="292"/>
      <c r="F55" s="324"/>
      <c r="G55" s="324"/>
      <c r="H55" s="324"/>
    </row>
    <row r="56" spans="1:8" ht="14.25" customHeight="1" x14ac:dyDescent="0.25">
      <c r="A56" s="378" t="s">
        <v>56</v>
      </c>
      <c r="B56" s="379"/>
      <c r="C56" s="283"/>
      <c r="D56" s="282"/>
      <c r="E56" s="282"/>
      <c r="F56" s="282"/>
      <c r="G56" s="282"/>
      <c r="H56" s="282"/>
    </row>
    <row r="57" spans="1:8" ht="14.25" customHeight="1" x14ac:dyDescent="0.2"/>
    <row r="58" spans="1:8" ht="14.25" customHeight="1" x14ac:dyDescent="0.2"/>
    <row r="59" spans="1:8" ht="14.25" customHeight="1" x14ac:dyDescent="0.2">
      <c r="A59" s="66"/>
      <c r="B59" s="67"/>
      <c r="C59" s="67"/>
      <c r="D59" s="67"/>
      <c r="E59" s="67"/>
      <c r="F59" s="67"/>
      <c r="G59" s="67"/>
      <c r="H59" s="68"/>
    </row>
    <row r="60" spans="1:8" ht="14.25" customHeight="1" x14ac:dyDescent="0.2">
      <c r="A60" s="69"/>
      <c r="H60" s="70"/>
    </row>
    <row r="61" spans="1:8" ht="14.25" customHeight="1" x14ac:dyDescent="0.2">
      <c r="A61" s="69"/>
      <c r="H61" s="70"/>
    </row>
    <row r="62" spans="1:8" ht="14.25" customHeight="1" x14ac:dyDescent="0.2">
      <c r="A62" s="69"/>
      <c r="H62" s="70"/>
    </row>
    <row r="63" spans="1:8" ht="14.25" customHeight="1" x14ac:dyDescent="0.2">
      <c r="A63" s="69"/>
      <c r="H63" s="70"/>
    </row>
    <row r="64" spans="1:8" ht="14.25" customHeight="1" x14ac:dyDescent="0.2">
      <c r="A64" s="69"/>
      <c r="H64" s="70"/>
    </row>
    <row r="65" spans="1:8" ht="14.25" customHeight="1" x14ac:dyDescent="0.2">
      <c r="A65" s="69"/>
      <c r="H65" s="70"/>
    </row>
    <row r="66" spans="1:8" ht="14.25" customHeight="1" x14ac:dyDescent="0.2">
      <c r="A66" s="69"/>
      <c r="H66" s="70"/>
    </row>
    <row r="67" spans="1:8" ht="14.25" customHeight="1" x14ac:dyDescent="0.2">
      <c r="A67" s="69"/>
      <c r="H67" s="70"/>
    </row>
    <row r="68" spans="1:8" ht="14.25" customHeight="1" x14ac:dyDescent="0.2">
      <c r="A68" s="69"/>
      <c r="H68" s="70"/>
    </row>
    <row r="69" spans="1:8" ht="14.25" customHeight="1" x14ac:dyDescent="0.2">
      <c r="A69" s="69"/>
      <c r="D69" s="37" t="s">
        <v>111</v>
      </c>
      <c r="H69" s="70"/>
    </row>
    <row r="70" spans="1:8" ht="14.25" customHeight="1" x14ac:dyDescent="0.2">
      <c r="A70" s="69"/>
      <c r="H70" s="70"/>
    </row>
    <row r="71" spans="1:8" ht="14.25" customHeight="1" x14ac:dyDescent="0.2">
      <c r="A71" s="69"/>
      <c r="H71" s="70"/>
    </row>
    <row r="72" spans="1:8" ht="14.25" customHeight="1" x14ac:dyDescent="0.2">
      <c r="A72" s="69"/>
      <c r="H72" s="70"/>
    </row>
    <row r="73" spans="1:8" ht="14.25" customHeight="1" x14ac:dyDescent="0.2">
      <c r="A73" s="69"/>
      <c r="H73" s="70"/>
    </row>
    <row r="74" spans="1:8" ht="14.25" customHeight="1" x14ac:dyDescent="0.2">
      <c r="A74" s="69"/>
      <c r="H74" s="70"/>
    </row>
    <row r="75" spans="1:8" ht="14.25" customHeight="1" x14ac:dyDescent="0.2">
      <c r="A75" s="69"/>
      <c r="H75" s="70"/>
    </row>
    <row r="76" spans="1:8" ht="14.25" customHeight="1" x14ac:dyDescent="0.2">
      <c r="A76" s="69"/>
      <c r="H76" s="70"/>
    </row>
    <row r="77" spans="1:8" ht="14.25" customHeight="1" x14ac:dyDescent="0.2">
      <c r="A77" s="69"/>
      <c r="H77" s="70"/>
    </row>
    <row r="78" spans="1:8" ht="14.25" customHeight="1" x14ac:dyDescent="0.2">
      <c r="A78" s="69"/>
      <c r="H78" s="70"/>
    </row>
    <row r="79" spans="1:8" ht="14.25" customHeight="1" x14ac:dyDescent="0.2">
      <c r="A79" s="69"/>
      <c r="H79" s="70"/>
    </row>
    <row r="80" spans="1:8" ht="14.25" customHeight="1" x14ac:dyDescent="0.2">
      <c r="A80" s="69"/>
      <c r="H80" s="70"/>
    </row>
    <row r="81" spans="1:8" ht="14.25" customHeight="1" x14ac:dyDescent="0.2">
      <c r="A81" s="69"/>
      <c r="H81" s="70"/>
    </row>
    <row r="82" spans="1:8" ht="14.25" customHeight="1" x14ac:dyDescent="0.2">
      <c r="A82" s="69"/>
      <c r="H82" s="70"/>
    </row>
    <row r="83" spans="1:8" ht="14.25" customHeight="1" x14ac:dyDescent="0.2">
      <c r="A83" s="69"/>
      <c r="H83" s="70"/>
    </row>
    <row r="84" spans="1:8" ht="14.25" customHeight="1" x14ac:dyDescent="0.2">
      <c r="A84" s="69"/>
      <c r="H84" s="70"/>
    </row>
    <row r="85" spans="1:8" ht="14.25" customHeight="1" x14ac:dyDescent="0.2">
      <c r="A85" s="69"/>
      <c r="H85" s="70"/>
    </row>
    <row r="86" spans="1:8" ht="14.25" customHeight="1" x14ac:dyDescent="0.2">
      <c r="A86" s="71"/>
      <c r="B86" s="72"/>
      <c r="C86" s="72"/>
      <c r="D86" s="72"/>
      <c r="E86" s="72"/>
      <c r="F86" s="72"/>
      <c r="G86" s="72"/>
      <c r="H86" s="73"/>
    </row>
    <row r="87" spans="1:8" ht="14.25" customHeight="1" x14ac:dyDescent="0.2"/>
    <row r="88" spans="1:8" ht="14.25" customHeight="1" x14ac:dyDescent="0.2"/>
    <row r="89" spans="1:8" ht="14.25" customHeight="1" x14ac:dyDescent="0.2"/>
    <row r="90" spans="1:8" ht="14.25" customHeight="1" x14ac:dyDescent="0.2"/>
    <row r="91" spans="1:8" ht="14.25" customHeight="1" x14ac:dyDescent="0.2"/>
    <row r="92" spans="1:8" ht="14.25" customHeight="1" x14ac:dyDescent="0.2"/>
    <row r="93" spans="1:8" ht="14.25" customHeight="1" x14ac:dyDescent="0.2"/>
    <row r="94" spans="1:8" ht="14.25" customHeight="1" x14ac:dyDescent="0.2"/>
    <row r="95" spans="1:8" ht="14.25" customHeight="1" x14ac:dyDescent="0.2"/>
    <row r="96" spans="1:8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</sheetData>
  <sheetProtection algorithmName="SHA-512" hashValue="L88yfWMvcm8umOSoqIr4OSlDxGybShTv56wWc0edlQO6eN7P6lHydptL+S0Lpd9WD2KvsxMe2S4XOebx5Ry3Bg==" saltValue="xHy4zGslnpiPh+nsF+sbNA==" spinCount="100000" sheet="1" objects="1" scenarios="1"/>
  <mergeCells count="2">
    <mergeCell ref="F4:H4"/>
    <mergeCell ref="A56:B56"/>
  </mergeCells>
  <conditionalFormatting sqref="F6:H55">
    <cfRule type="cellIs" dxfId="47" priority="1" operator="greaterThan">
      <formula>0</formula>
    </cfRule>
  </conditionalFormatting>
  <dataValidations count="2">
    <dataValidation type="list" allowBlank="1" showInputMessage="1" showErrorMessage="1" promptTitle="localité" prompt="choisir une localité" sqref="B6:B55" xr:uid="{DC253C46-9DBC-4F15-8F2B-080E2477559B}">
      <formula1>mobsoc</formula1>
    </dataValidation>
    <dataValidation type="list" allowBlank="1" showInputMessage="1" showErrorMessage="1" sqref="F6:H55" xr:uid="{79BECC21-52EF-4DC9-9E33-297B0D08A710}">
      <formula1>localite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8DB3E2"/>
    <pageSetUpPr fitToPage="1"/>
  </sheetPr>
  <dimension ref="A1:Z1030"/>
  <sheetViews>
    <sheetView showGridLines="0" zoomScale="70" zoomScaleNormal="70" workbookViewId="0">
      <selection activeCell="A6" sqref="A6:K55"/>
    </sheetView>
  </sheetViews>
  <sheetFormatPr defaultColWidth="14.390625" defaultRowHeight="15" customHeight="1" x14ac:dyDescent="0.2"/>
  <cols>
    <col min="1" max="1" width="5.109375" customWidth="1"/>
    <col min="2" max="2" width="51.7890625" customWidth="1"/>
    <col min="3" max="3" width="14.9296875" customWidth="1"/>
    <col min="4" max="4" width="21.92578125" customWidth="1"/>
    <col min="5" max="5" width="29.86328125" customWidth="1"/>
    <col min="6" max="6" width="20.4453125" customWidth="1"/>
    <col min="7" max="11" width="23.9453125" customWidth="1"/>
    <col min="12" max="26" width="9.14453125" customWidth="1"/>
  </cols>
  <sheetData>
    <row r="1" spans="1:26" ht="14.25" customHeight="1" x14ac:dyDescent="0.2">
      <c r="A1" s="38" t="s">
        <v>112</v>
      </c>
      <c r="B1" s="38"/>
    </row>
    <row r="2" spans="1:26" ht="14.25" customHeight="1" x14ac:dyDescent="0.2"/>
    <row r="3" spans="1:26" ht="14.25" customHeight="1" x14ac:dyDescent="0.2"/>
    <row r="4" spans="1:26" ht="19.5" customHeight="1" x14ac:dyDescent="0.2">
      <c r="B4" s="74" t="s">
        <v>113</v>
      </c>
      <c r="G4" s="380" t="s">
        <v>579</v>
      </c>
      <c r="H4" s="362"/>
      <c r="I4" s="362"/>
      <c r="J4" s="362"/>
      <c r="K4" s="363"/>
    </row>
    <row r="5" spans="1:26" ht="53.45" customHeight="1" x14ac:dyDescent="0.2">
      <c r="A5" s="295" t="s">
        <v>22</v>
      </c>
      <c r="B5" s="296" t="s">
        <v>610</v>
      </c>
      <c r="C5" s="296" t="s">
        <v>611</v>
      </c>
      <c r="D5" s="296" t="s">
        <v>114</v>
      </c>
      <c r="E5" s="296" t="s">
        <v>115</v>
      </c>
      <c r="F5" s="296" t="s">
        <v>107</v>
      </c>
      <c r="G5" s="296" t="s">
        <v>108</v>
      </c>
      <c r="H5" s="296" t="s">
        <v>109</v>
      </c>
      <c r="I5" s="296" t="s">
        <v>110</v>
      </c>
      <c r="J5" s="296" t="s">
        <v>116</v>
      </c>
      <c r="K5" s="297" t="s">
        <v>117</v>
      </c>
    </row>
    <row r="6" spans="1:26" ht="27.75" customHeight="1" x14ac:dyDescent="0.2">
      <c r="A6" s="325">
        <v>1</v>
      </c>
      <c r="B6" s="326"/>
      <c r="C6" s="327" t="str">
        <f>IFERROR(VLOOKUP(Tableau2[[#This Row],[Localités]],'2a_Liste localites (toutes)'!B5:N64,12,FALSE),"")</f>
        <v/>
      </c>
      <c r="D6" s="326"/>
      <c r="E6" s="326"/>
      <c r="F6" s="326"/>
      <c r="G6" s="324"/>
      <c r="H6" s="324"/>
      <c r="I6" s="324"/>
      <c r="J6" s="324"/>
      <c r="K6" s="324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7.75" customHeight="1" x14ac:dyDescent="0.2">
      <c r="A7" s="325">
        <v>2</v>
      </c>
      <c r="B7" s="326"/>
      <c r="C7" s="327" t="str">
        <f>IFERROR(VLOOKUP(Tableau2[[#This Row],[Localités]],'2a_Liste localites (toutes)'!B6:N65,12,FALSE),"")</f>
        <v/>
      </c>
      <c r="D7" s="326"/>
      <c r="E7" s="326"/>
      <c r="F7" s="326"/>
      <c r="G7" s="324"/>
      <c r="H7" s="324"/>
      <c r="I7" s="324"/>
      <c r="J7" s="324"/>
      <c r="K7" s="324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7.75" customHeight="1" x14ac:dyDescent="0.2">
      <c r="A8" s="325">
        <v>3</v>
      </c>
      <c r="B8" s="326"/>
      <c r="C8" s="327" t="str">
        <f>IFERROR(VLOOKUP(Tableau2[[#This Row],[Localités]],'2a_Liste localites (toutes)'!B7:N66,12,FALSE),"")</f>
        <v/>
      </c>
      <c r="D8" s="326"/>
      <c r="E8" s="326"/>
      <c r="F8" s="326"/>
      <c r="G8" s="324"/>
      <c r="H8" s="324"/>
      <c r="I8" s="324"/>
      <c r="J8" s="324"/>
      <c r="K8" s="324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7.75" customHeight="1" x14ac:dyDescent="0.2">
      <c r="A9" s="325">
        <v>4</v>
      </c>
      <c r="B9" s="326"/>
      <c r="C9" s="327" t="str">
        <f>IFERROR(VLOOKUP(Tableau2[[#This Row],[Localités]],'2a_Liste localites (toutes)'!B8:N67,12,FALSE),"")</f>
        <v/>
      </c>
      <c r="D9" s="326"/>
      <c r="E9" s="328"/>
      <c r="F9" s="328"/>
      <c r="G9" s="324"/>
      <c r="H9" s="324"/>
      <c r="I9" s="324"/>
      <c r="J9" s="324"/>
      <c r="K9" s="324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7.75" customHeight="1" x14ac:dyDescent="0.2">
      <c r="A10" s="325">
        <v>5</v>
      </c>
      <c r="B10" s="326"/>
      <c r="C10" s="327" t="str">
        <f>IFERROR(VLOOKUP(Tableau2[[#This Row],[Localités]],'2a_Liste localites (toutes)'!B9:N68,12,FALSE),"")</f>
        <v/>
      </c>
      <c r="D10" s="326"/>
      <c r="E10" s="328"/>
      <c r="F10" s="328"/>
      <c r="G10" s="324"/>
      <c r="H10" s="324"/>
      <c r="I10" s="324"/>
      <c r="J10" s="324"/>
      <c r="K10" s="324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7.75" customHeight="1" x14ac:dyDescent="0.2">
      <c r="A11" s="325">
        <v>6</v>
      </c>
      <c r="B11" s="326"/>
      <c r="C11" s="327" t="str">
        <f>IFERROR(VLOOKUP(Tableau2[[#This Row],[Localités]],'2a_Liste localites (toutes)'!B10:N69,12,FALSE),"")</f>
        <v/>
      </c>
      <c r="D11" s="326"/>
      <c r="E11" s="328"/>
      <c r="F11" s="328"/>
      <c r="G11" s="324"/>
      <c r="H11" s="324"/>
      <c r="I11" s="324"/>
      <c r="J11" s="324"/>
      <c r="K11" s="324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7.75" customHeight="1" x14ac:dyDescent="0.2">
      <c r="A12" s="325">
        <v>7</v>
      </c>
      <c r="B12" s="326"/>
      <c r="C12" s="327" t="str">
        <f>IFERROR(VLOOKUP(Tableau2[[#This Row],[Localités]],'2a_Liste localites (toutes)'!B11:N70,12,FALSE),"")</f>
        <v/>
      </c>
      <c r="D12" s="326"/>
      <c r="E12" s="328"/>
      <c r="F12" s="328"/>
      <c r="G12" s="324"/>
      <c r="H12" s="324"/>
      <c r="I12" s="324"/>
      <c r="J12" s="324"/>
      <c r="K12" s="324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7.75" customHeight="1" x14ac:dyDescent="0.2">
      <c r="A13" s="325">
        <v>8</v>
      </c>
      <c r="B13" s="326"/>
      <c r="C13" s="327" t="str">
        <f>IFERROR(VLOOKUP(Tableau2[[#This Row],[Localités]],'2a_Liste localites (toutes)'!B12:N71,12,FALSE),"")</f>
        <v/>
      </c>
      <c r="D13" s="326"/>
      <c r="E13" s="328"/>
      <c r="F13" s="328"/>
      <c r="G13" s="324"/>
      <c r="H13" s="324"/>
      <c r="I13" s="324"/>
      <c r="J13" s="324"/>
      <c r="K13" s="324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7.75" customHeight="1" x14ac:dyDescent="0.2">
      <c r="A14" s="325">
        <v>9</v>
      </c>
      <c r="B14" s="326"/>
      <c r="C14" s="327" t="str">
        <f>IFERROR(VLOOKUP(Tableau2[[#This Row],[Localités]],'2a_Liste localites (toutes)'!B13:N72,12,FALSE),"")</f>
        <v/>
      </c>
      <c r="D14" s="326"/>
      <c r="E14" s="328"/>
      <c r="F14" s="328"/>
      <c r="G14" s="324"/>
      <c r="H14" s="324"/>
      <c r="I14" s="324"/>
      <c r="J14" s="324"/>
      <c r="K14" s="324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27.75" customHeight="1" x14ac:dyDescent="0.2">
      <c r="A15" s="325">
        <v>10</v>
      </c>
      <c r="B15" s="326"/>
      <c r="C15" s="327" t="str">
        <f>IFERROR(VLOOKUP(Tableau2[[#This Row],[Localités]],'2a_Liste localites (toutes)'!B14:N73,12,FALSE),"")</f>
        <v/>
      </c>
      <c r="D15" s="326"/>
      <c r="E15" s="328"/>
      <c r="F15" s="328"/>
      <c r="G15" s="324"/>
      <c r="H15" s="324"/>
      <c r="I15" s="324"/>
      <c r="J15" s="324"/>
      <c r="K15" s="324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27.75" customHeight="1" x14ac:dyDescent="0.2">
      <c r="A16" s="325">
        <v>11</v>
      </c>
      <c r="B16" s="326"/>
      <c r="C16" s="329" t="str">
        <f>IFERROR(VLOOKUP(Tableau2[[#This Row],[Localités]],'2a_Liste localites (toutes)'!B15:N74,12,FALSE),"")</f>
        <v/>
      </c>
      <c r="D16" s="326"/>
      <c r="E16" s="329"/>
      <c r="F16" s="329"/>
      <c r="G16" s="324"/>
      <c r="H16" s="324"/>
      <c r="I16" s="324"/>
      <c r="J16" s="324"/>
      <c r="K16" s="3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263" customFormat="1" ht="27.75" customHeight="1" x14ac:dyDescent="0.2">
      <c r="A17" s="325">
        <v>12</v>
      </c>
      <c r="B17" s="326"/>
      <c r="C17" s="329" t="str">
        <f>IFERROR(VLOOKUP(Tableau2[[#This Row],[Localités]],'2a_Liste localites (toutes)'!B16:N75,12,FALSE),"")</f>
        <v/>
      </c>
      <c r="D17" s="326"/>
      <c r="E17" s="329"/>
      <c r="F17" s="329"/>
      <c r="G17" s="324"/>
      <c r="H17" s="324"/>
      <c r="I17" s="324"/>
      <c r="J17" s="324"/>
      <c r="K17" s="324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</row>
    <row r="18" spans="1:26" s="263" customFormat="1" ht="27.75" customHeight="1" x14ac:dyDescent="0.2">
      <c r="A18" s="325">
        <v>13</v>
      </c>
      <c r="B18" s="326"/>
      <c r="C18" s="329" t="str">
        <f>IFERROR(VLOOKUP(Tableau2[[#This Row],[Localités]],'2a_Liste localites (toutes)'!B17:N76,12,FALSE),"")</f>
        <v/>
      </c>
      <c r="D18" s="326"/>
      <c r="E18" s="329"/>
      <c r="F18" s="329"/>
      <c r="G18" s="324"/>
      <c r="H18" s="324"/>
      <c r="I18" s="324"/>
      <c r="J18" s="324"/>
      <c r="K18" s="324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</row>
    <row r="19" spans="1:26" s="263" customFormat="1" ht="27.75" customHeight="1" x14ac:dyDescent="0.2">
      <c r="A19" s="325">
        <v>14</v>
      </c>
      <c r="B19" s="326"/>
      <c r="C19" s="329" t="str">
        <f>IFERROR(VLOOKUP(Tableau2[[#This Row],[Localités]],'2a_Liste localites (toutes)'!B18:N77,12,FALSE),"")</f>
        <v/>
      </c>
      <c r="D19" s="326"/>
      <c r="E19" s="329"/>
      <c r="F19" s="329"/>
      <c r="G19" s="324"/>
      <c r="H19" s="324"/>
      <c r="I19" s="324"/>
      <c r="J19" s="324"/>
      <c r="K19" s="324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</row>
    <row r="20" spans="1:26" s="263" customFormat="1" ht="27.75" customHeight="1" x14ac:dyDescent="0.2">
      <c r="A20" s="325">
        <v>15</v>
      </c>
      <c r="B20" s="326"/>
      <c r="C20" s="329" t="str">
        <f>IFERROR(VLOOKUP(Tableau2[[#This Row],[Localités]],'2a_Liste localites (toutes)'!B19:N78,12,FALSE),"")</f>
        <v/>
      </c>
      <c r="D20" s="326"/>
      <c r="E20" s="329"/>
      <c r="F20" s="329"/>
      <c r="G20" s="324"/>
      <c r="H20" s="324"/>
      <c r="I20" s="324"/>
      <c r="J20" s="324"/>
      <c r="K20" s="324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</row>
    <row r="21" spans="1:26" s="263" customFormat="1" ht="27.75" customHeight="1" x14ac:dyDescent="0.2">
      <c r="A21" s="325">
        <v>16</v>
      </c>
      <c r="B21" s="326"/>
      <c r="C21" s="329" t="str">
        <f>IFERROR(VLOOKUP(Tableau2[[#This Row],[Localités]],'2a_Liste localites (toutes)'!B20:N79,12,FALSE),"")</f>
        <v/>
      </c>
      <c r="D21" s="326"/>
      <c r="E21" s="329"/>
      <c r="F21" s="329"/>
      <c r="G21" s="324"/>
      <c r="H21" s="324"/>
      <c r="I21" s="324"/>
      <c r="J21" s="324"/>
      <c r="K21" s="324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</row>
    <row r="22" spans="1:26" s="263" customFormat="1" ht="27.75" customHeight="1" x14ac:dyDescent="0.2">
      <c r="A22" s="325">
        <v>17</v>
      </c>
      <c r="B22" s="326"/>
      <c r="C22" s="329" t="str">
        <f>IFERROR(VLOOKUP(Tableau2[[#This Row],[Localités]],'2a_Liste localites (toutes)'!B21:N80,12,FALSE),"")</f>
        <v/>
      </c>
      <c r="D22" s="326"/>
      <c r="E22" s="329"/>
      <c r="F22" s="329"/>
      <c r="G22" s="324"/>
      <c r="H22" s="324"/>
      <c r="I22" s="324"/>
      <c r="J22" s="324"/>
      <c r="K22" s="324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</row>
    <row r="23" spans="1:26" s="263" customFormat="1" ht="27.75" customHeight="1" x14ac:dyDescent="0.2">
      <c r="A23" s="325">
        <v>18</v>
      </c>
      <c r="B23" s="326"/>
      <c r="C23" s="329" t="str">
        <f>IFERROR(VLOOKUP(Tableau2[[#This Row],[Localités]],'2a_Liste localites (toutes)'!B22:N81,12,FALSE),"")</f>
        <v/>
      </c>
      <c r="D23" s="326"/>
      <c r="E23" s="329"/>
      <c r="F23" s="329"/>
      <c r="G23" s="324"/>
      <c r="H23" s="324"/>
      <c r="I23" s="324"/>
      <c r="J23" s="324"/>
      <c r="K23" s="324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</row>
    <row r="24" spans="1:26" s="263" customFormat="1" ht="27.75" customHeight="1" x14ac:dyDescent="0.2">
      <c r="A24" s="325">
        <v>19</v>
      </c>
      <c r="B24" s="326"/>
      <c r="C24" s="329" t="str">
        <f>IFERROR(VLOOKUP(Tableau2[[#This Row],[Localités]],'2a_Liste localites (toutes)'!B23:N82,12,FALSE),"")</f>
        <v/>
      </c>
      <c r="D24" s="326"/>
      <c r="E24" s="329"/>
      <c r="F24" s="329"/>
      <c r="G24" s="324"/>
      <c r="H24" s="324"/>
      <c r="I24" s="324"/>
      <c r="J24" s="324"/>
      <c r="K24" s="324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</row>
    <row r="25" spans="1:26" s="263" customFormat="1" ht="27.75" customHeight="1" x14ac:dyDescent="0.2">
      <c r="A25" s="325">
        <v>20</v>
      </c>
      <c r="B25" s="326"/>
      <c r="C25" s="329" t="str">
        <f>IFERROR(VLOOKUP(Tableau2[[#This Row],[Localités]],'2a_Liste localites (toutes)'!B24:N83,12,FALSE),"")</f>
        <v/>
      </c>
      <c r="D25" s="326"/>
      <c r="E25" s="329"/>
      <c r="F25" s="329"/>
      <c r="G25" s="324"/>
      <c r="H25" s="324"/>
      <c r="I25" s="324"/>
      <c r="J25" s="324"/>
      <c r="K25" s="324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</row>
    <row r="26" spans="1:26" s="263" customFormat="1" ht="27.75" customHeight="1" x14ac:dyDescent="0.2">
      <c r="A26" s="325">
        <v>21</v>
      </c>
      <c r="B26" s="326"/>
      <c r="C26" s="329" t="str">
        <f>IFERROR(VLOOKUP(Tableau2[[#This Row],[Localités]],'2a_Liste localites (toutes)'!B25:N84,12,FALSE),"")</f>
        <v/>
      </c>
      <c r="D26" s="326"/>
      <c r="E26" s="329"/>
      <c r="F26" s="329"/>
      <c r="G26" s="324"/>
      <c r="H26" s="324"/>
      <c r="I26" s="324"/>
      <c r="J26" s="324"/>
      <c r="K26" s="324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</row>
    <row r="27" spans="1:26" s="263" customFormat="1" ht="27.75" customHeight="1" x14ac:dyDescent="0.2">
      <c r="A27" s="325">
        <v>22</v>
      </c>
      <c r="B27" s="326"/>
      <c r="C27" s="329" t="str">
        <f>IFERROR(VLOOKUP(Tableau2[[#This Row],[Localités]],'2a_Liste localites (toutes)'!B26:N85,12,FALSE),"")</f>
        <v/>
      </c>
      <c r="D27" s="326"/>
      <c r="E27" s="329"/>
      <c r="F27" s="329"/>
      <c r="G27" s="324"/>
      <c r="H27" s="324"/>
      <c r="I27" s="324"/>
      <c r="J27" s="324"/>
      <c r="K27" s="324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</row>
    <row r="28" spans="1:26" s="263" customFormat="1" ht="27.75" customHeight="1" x14ac:dyDescent="0.2">
      <c r="A28" s="325">
        <v>23</v>
      </c>
      <c r="B28" s="326"/>
      <c r="C28" s="329" t="str">
        <f>IFERROR(VLOOKUP(Tableau2[[#This Row],[Localités]],'2a_Liste localites (toutes)'!B27:N86,12,FALSE),"")</f>
        <v/>
      </c>
      <c r="D28" s="326"/>
      <c r="E28" s="329"/>
      <c r="F28" s="329"/>
      <c r="G28" s="324"/>
      <c r="H28" s="324"/>
      <c r="I28" s="324"/>
      <c r="J28" s="324"/>
      <c r="K28" s="324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</row>
    <row r="29" spans="1:26" s="263" customFormat="1" ht="27.75" customHeight="1" x14ac:dyDescent="0.2">
      <c r="A29" s="325">
        <v>24</v>
      </c>
      <c r="B29" s="326"/>
      <c r="C29" s="329" t="str">
        <f>IFERROR(VLOOKUP(Tableau2[[#This Row],[Localités]],'2a_Liste localites (toutes)'!B28:N87,12,FALSE),"")</f>
        <v/>
      </c>
      <c r="D29" s="326"/>
      <c r="E29" s="329"/>
      <c r="F29" s="329"/>
      <c r="G29" s="324"/>
      <c r="H29" s="324"/>
      <c r="I29" s="324"/>
      <c r="J29" s="324"/>
      <c r="K29" s="324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</row>
    <row r="30" spans="1:26" s="263" customFormat="1" ht="27.75" customHeight="1" x14ac:dyDescent="0.2">
      <c r="A30" s="325">
        <v>25</v>
      </c>
      <c r="B30" s="326"/>
      <c r="C30" s="329" t="str">
        <f>IFERROR(VLOOKUP(Tableau2[[#This Row],[Localités]],'2a_Liste localites (toutes)'!B29:N88,12,FALSE),"")</f>
        <v/>
      </c>
      <c r="D30" s="326"/>
      <c r="E30" s="329"/>
      <c r="F30" s="329"/>
      <c r="G30" s="324"/>
      <c r="H30" s="324"/>
      <c r="I30" s="324"/>
      <c r="J30" s="324"/>
      <c r="K30" s="324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</row>
    <row r="31" spans="1:26" s="263" customFormat="1" ht="27.75" customHeight="1" x14ac:dyDescent="0.2">
      <c r="A31" s="325">
        <v>26</v>
      </c>
      <c r="B31" s="326"/>
      <c r="C31" s="329" t="str">
        <f>IFERROR(VLOOKUP(Tableau2[[#This Row],[Localités]],'2a_Liste localites (toutes)'!B30:N89,12,FALSE),"")</f>
        <v/>
      </c>
      <c r="D31" s="326"/>
      <c r="E31" s="329"/>
      <c r="F31" s="329"/>
      <c r="G31" s="324"/>
      <c r="H31" s="324"/>
      <c r="I31" s="324"/>
      <c r="J31" s="324"/>
      <c r="K31" s="324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</row>
    <row r="32" spans="1:26" s="263" customFormat="1" ht="27.75" customHeight="1" x14ac:dyDescent="0.2">
      <c r="A32" s="325">
        <v>27</v>
      </c>
      <c r="B32" s="326"/>
      <c r="C32" s="329" t="str">
        <f>IFERROR(VLOOKUP(Tableau2[[#This Row],[Localités]],'2a_Liste localites (toutes)'!B31:N90,12,FALSE),"")</f>
        <v/>
      </c>
      <c r="D32" s="326"/>
      <c r="E32" s="329"/>
      <c r="F32" s="329"/>
      <c r="G32" s="324"/>
      <c r="H32" s="324"/>
      <c r="I32" s="324"/>
      <c r="J32" s="324"/>
      <c r="K32" s="324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</row>
    <row r="33" spans="1:26" s="263" customFormat="1" ht="27.75" customHeight="1" x14ac:dyDescent="0.2">
      <c r="A33" s="325">
        <v>28</v>
      </c>
      <c r="B33" s="326"/>
      <c r="C33" s="329" t="str">
        <f>IFERROR(VLOOKUP(Tableau2[[#This Row],[Localités]],'2a_Liste localites (toutes)'!B32:N91,12,FALSE),"")</f>
        <v/>
      </c>
      <c r="D33" s="326"/>
      <c r="E33" s="329"/>
      <c r="F33" s="329"/>
      <c r="G33" s="324"/>
      <c r="H33" s="324"/>
      <c r="I33" s="324"/>
      <c r="J33" s="324"/>
      <c r="K33" s="324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</row>
    <row r="34" spans="1:26" s="263" customFormat="1" ht="27.75" customHeight="1" x14ac:dyDescent="0.2">
      <c r="A34" s="325">
        <v>29</v>
      </c>
      <c r="B34" s="326"/>
      <c r="C34" s="329" t="str">
        <f>IFERROR(VLOOKUP(Tableau2[[#This Row],[Localités]],'2a_Liste localites (toutes)'!B33:N92,12,FALSE),"")</f>
        <v/>
      </c>
      <c r="D34" s="326"/>
      <c r="E34" s="329"/>
      <c r="F34" s="329"/>
      <c r="G34" s="324"/>
      <c r="H34" s="324"/>
      <c r="I34" s="324"/>
      <c r="J34" s="324"/>
      <c r="K34" s="324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</row>
    <row r="35" spans="1:26" ht="27.75" customHeight="1" x14ac:dyDescent="0.2">
      <c r="A35" s="325">
        <v>30</v>
      </c>
      <c r="B35" s="326"/>
      <c r="C35" s="329" t="str">
        <f>IFERROR(VLOOKUP(Tableau2[[#This Row],[Localités]],'2a_Liste localites (toutes)'!B34:N93,12,FALSE),"")</f>
        <v/>
      </c>
      <c r="D35" s="326"/>
      <c r="E35" s="329"/>
      <c r="F35" s="329"/>
      <c r="G35" s="324"/>
      <c r="H35" s="324"/>
      <c r="I35" s="324"/>
      <c r="J35" s="324"/>
      <c r="K35" s="324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27.75" customHeight="1" x14ac:dyDescent="0.2">
      <c r="A36" s="325">
        <v>31</v>
      </c>
      <c r="B36" s="326"/>
      <c r="C36" s="329" t="str">
        <f>IFERROR(VLOOKUP(Tableau2[[#This Row],[Localités]],'2a_Liste localites (toutes)'!B35:N94,12,FALSE),"")</f>
        <v/>
      </c>
      <c r="D36" s="326"/>
      <c r="E36" s="329"/>
      <c r="F36" s="329"/>
      <c r="G36" s="324"/>
      <c r="H36" s="324"/>
      <c r="I36" s="324"/>
      <c r="J36" s="324"/>
      <c r="K36" s="324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27.75" customHeight="1" x14ac:dyDescent="0.2">
      <c r="A37" s="325">
        <v>32</v>
      </c>
      <c r="B37" s="326"/>
      <c r="C37" s="329" t="str">
        <f>IFERROR(VLOOKUP(Tableau2[[#This Row],[Localités]],'2a_Liste localites (toutes)'!B36:N95,12,FALSE),"")</f>
        <v/>
      </c>
      <c r="D37" s="326"/>
      <c r="E37" s="329"/>
      <c r="F37" s="329"/>
      <c r="G37" s="324"/>
      <c r="H37" s="324"/>
      <c r="I37" s="324"/>
      <c r="J37" s="324"/>
      <c r="K37" s="324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27.75" customHeight="1" x14ac:dyDescent="0.2">
      <c r="A38" s="325">
        <v>33</v>
      </c>
      <c r="B38" s="326"/>
      <c r="C38" s="329" t="str">
        <f>IFERROR(VLOOKUP(Tableau2[[#This Row],[Localités]],'2a_Liste localites (toutes)'!B37:N96,12,FALSE),"")</f>
        <v/>
      </c>
      <c r="D38" s="326"/>
      <c r="E38" s="329"/>
      <c r="F38" s="329"/>
      <c r="G38" s="324"/>
      <c r="H38" s="324"/>
      <c r="I38" s="324"/>
      <c r="J38" s="324"/>
      <c r="K38" s="324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27.75" customHeight="1" x14ac:dyDescent="0.2">
      <c r="A39" s="325">
        <v>34</v>
      </c>
      <c r="B39" s="326"/>
      <c r="C39" s="329" t="str">
        <f>IFERROR(VLOOKUP(Tableau2[[#This Row],[Localités]],'2a_Liste localites (toutes)'!B38:N97,12,FALSE),"")</f>
        <v/>
      </c>
      <c r="D39" s="326"/>
      <c r="E39" s="329"/>
      <c r="F39" s="329"/>
      <c r="G39" s="324"/>
      <c r="H39" s="324"/>
      <c r="I39" s="324"/>
      <c r="J39" s="324"/>
      <c r="K39" s="324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27.75" customHeight="1" x14ac:dyDescent="0.2">
      <c r="A40" s="325">
        <v>35</v>
      </c>
      <c r="B40" s="326"/>
      <c r="C40" s="329" t="str">
        <f>IFERROR(VLOOKUP(Tableau2[[#This Row],[Localités]],'2a_Liste localites (toutes)'!B39:N98,12,FALSE),"")</f>
        <v/>
      </c>
      <c r="D40" s="326"/>
      <c r="E40" s="329"/>
      <c r="F40" s="329"/>
      <c r="G40" s="324"/>
      <c r="H40" s="324"/>
      <c r="I40" s="324"/>
      <c r="J40" s="324"/>
      <c r="K40" s="324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s="263" customFormat="1" ht="27.75" customHeight="1" x14ac:dyDescent="0.2">
      <c r="A41" s="325">
        <v>36</v>
      </c>
      <c r="B41" s="326"/>
      <c r="C41" s="329" t="str">
        <f>IFERROR(VLOOKUP(Tableau2[[#This Row],[Localités]],'2a_Liste localites (toutes)'!B40:N99,12,FALSE),"")</f>
        <v/>
      </c>
      <c r="D41" s="326"/>
      <c r="E41" s="329"/>
      <c r="F41" s="329"/>
      <c r="G41" s="324"/>
      <c r="H41" s="324"/>
      <c r="I41" s="324"/>
      <c r="J41" s="324"/>
      <c r="K41" s="324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</row>
    <row r="42" spans="1:26" s="263" customFormat="1" ht="27.75" customHeight="1" x14ac:dyDescent="0.2">
      <c r="A42" s="325">
        <v>37</v>
      </c>
      <c r="B42" s="326"/>
      <c r="C42" s="329" t="str">
        <f>IFERROR(VLOOKUP(Tableau2[[#This Row],[Localités]],'2a_Liste localites (toutes)'!B41:N100,12,FALSE),"")</f>
        <v/>
      </c>
      <c r="D42" s="326"/>
      <c r="E42" s="329"/>
      <c r="F42" s="329"/>
      <c r="G42" s="324"/>
      <c r="H42" s="324"/>
      <c r="I42" s="324"/>
      <c r="J42" s="324"/>
      <c r="K42" s="324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</row>
    <row r="43" spans="1:26" s="263" customFormat="1" ht="27.75" customHeight="1" x14ac:dyDescent="0.2">
      <c r="A43" s="325">
        <v>38</v>
      </c>
      <c r="B43" s="326"/>
      <c r="C43" s="329" t="str">
        <f>IFERROR(VLOOKUP(Tableau2[[#This Row],[Localités]],'2a_Liste localites (toutes)'!B42:N101,12,FALSE),"")</f>
        <v/>
      </c>
      <c r="D43" s="326"/>
      <c r="E43" s="329"/>
      <c r="F43" s="329"/>
      <c r="G43" s="324"/>
      <c r="H43" s="324"/>
      <c r="I43" s="324"/>
      <c r="J43" s="324"/>
      <c r="K43" s="324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</row>
    <row r="44" spans="1:26" s="263" customFormat="1" ht="27.75" customHeight="1" x14ac:dyDescent="0.2">
      <c r="A44" s="325">
        <v>39</v>
      </c>
      <c r="B44" s="326"/>
      <c r="C44" s="329" t="str">
        <f>IFERROR(VLOOKUP(Tableau2[[#This Row],[Localités]],'2a_Liste localites (toutes)'!B43:N102,12,FALSE),"")</f>
        <v/>
      </c>
      <c r="D44" s="326"/>
      <c r="E44" s="329"/>
      <c r="F44" s="329"/>
      <c r="G44" s="324"/>
      <c r="H44" s="324"/>
      <c r="I44" s="324"/>
      <c r="J44" s="324"/>
      <c r="K44" s="324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</row>
    <row r="45" spans="1:26" s="263" customFormat="1" ht="27.75" customHeight="1" x14ac:dyDescent="0.2">
      <c r="A45" s="325">
        <v>40</v>
      </c>
      <c r="B45" s="326"/>
      <c r="C45" s="329" t="str">
        <f>IFERROR(VLOOKUP(Tableau2[[#This Row],[Localités]],'2a_Liste localites (toutes)'!B44:N103,12,FALSE),"")</f>
        <v/>
      </c>
      <c r="D45" s="326"/>
      <c r="E45" s="329"/>
      <c r="F45" s="329"/>
      <c r="G45" s="324"/>
      <c r="H45" s="324"/>
      <c r="I45" s="324"/>
      <c r="J45" s="324"/>
      <c r="K45" s="324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</row>
    <row r="46" spans="1:26" s="263" customFormat="1" ht="27.75" customHeight="1" x14ac:dyDescent="0.2">
      <c r="A46" s="325">
        <v>41</v>
      </c>
      <c r="B46" s="326"/>
      <c r="C46" s="329" t="str">
        <f>IFERROR(VLOOKUP(Tableau2[[#This Row],[Localités]],'2a_Liste localites (toutes)'!B45:N104,12,FALSE),"")</f>
        <v/>
      </c>
      <c r="D46" s="326"/>
      <c r="E46" s="329"/>
      <c r="F46" s="329"/>
      <c r="G46" s="324"/>
      <c r="H46" s="324"/>
      <c r="I46" s="324"/>
      <c r="J46" s="324"/>
      <c r="K46" s="324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</row>
    <row r="47" spans="1:26" s="263" customFormat="1" ht="27.75" customHeight="1" x14ac:dyDescent="0.2">
      <c r="A47" s="325">
        <v>42</v>
      </c>
      <c r="B47" s="326"/>
      <c r="C47" s="329" t="str">
        <f>IFERROR(VLOOKUP(Tableau2[[#This Row],[Localités]],'2a_Liste localites (toutes)'!B46:N105,12,FALSE),"")</f>
        <v/>
      </c>
      <c r="D47" s="326"/>
      <c r="E47" s="329"/>
      <c r="F47" s="329"/>
      <c r="G47" s="324"/>
      <c r="H47" s="324"/>
      <c r="I47" s="324"/>
      <c r="J47" s="324"/>
      <c r="K47" s="324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</row>
    <row r="48" spans="1:26" s="263" customFormat="1" ht="27.75" customHeight="1" x14ac:dyDescent="0.2">
      <c r="A48" s="325">
        <v>43</v>
      </c>
      <c r="B48" s="326"/>
      <c r="C48" s="329" t="str">
        <f>IFERROR(VLOOKUP(Tableau2[[#This Row],[Localités]],'2a_Liste localites (toutes)'!B47:N106,12,FALSE),"")</f>
        <v/>
      </c>
      <c r="D48" s="326"/>
      <c r="E48" s="329"/>
      <c r="F48" s="329"/>
      <c r="G48" s="324"/>
      <c r="H48" s="324"/>
      <c r="I48" s="324"/>
      <c r="J48" s="324"/>
      <c r="K48" s="324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</row>
    <row r="49" spans="1:26" s="263" customFormat="1" ht="27.75" customHeight="1" x14ac:dyDescent="0.2">
      <c r="A49" s="325">
        <v>44</v>
      </c>
      <c r="B49" s="326"/>
      <c r="C49" s="329" t="str">
        <f>IFERROR(VLOOKUP(Tableau2[[#This Row],[Localités]],'2a_Liste localites (toutes)'!B48:N107,12,FALSE),"")</f>
        <v/>
      </c>
      <c r="D49" s="326"/>
      <c r="E49" s="329"/>
      <c r="F49" s="329"/>
      <c r="G49" s="324"/>
      <c r="H49" s="324"/>
      <c r="I49" s="324"/>
      <c r="J49" s="324"/>
      <c r="K49" s="324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</row>
    <row r="50" spans="1:26" ht="27.75" customHeight="1" x14ac:dyDescent="0.2">
      <c r="A50" s="325">
        <v>45</v>
      </c>
      <c r="B50" s="326"/>
      <c r="C50" s="329" t="str">
        <f>IFERROR(VLOOKUP(Tableau2[[#This Row],[Localités]],'2a_Liste localites (toutes)'!B49:N108,12,FALSE),"")</f>
        <v/>
      </c>
      <c r="D50" s="326"/>
      <c r="E50" s="329"/>
      <c r="F50" s="329"/>
      <c r="G50" s="324"/>
      <c r="H50" s="324"/>
      <c r="I50" s="324"/>
      <c r="J50" s="324"/>
      <c r="K50" s="32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s="263" customFormat="1" ht="27.75" customHeight="1" x14ac:dyDescent="0.2">
      <c r="A51" s="325">
        <v>46</v>
      </c>
      <c r="B51" s="326"/>
      <c r="C51" s="329" t="str">
        <f>IFERROR(VLOOKUP(Tableau2[[#This Row],[Localités]],'2a_Liste localites (toutes)'!B50:N109,12,FALSE),"")</f>
        <v/>
      </c>
      <c r="D51" s="326"/>
      <c r="E51" s="329"/>
      <c r="F51" s="329"/>
      <c r="G51" s="324"/>
      <c r="H51" s="324"/>
      <c r="I51" s="324"/>
      <c r="J51" s="324"/>
      <c r="K51" s="324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</row>
    <row r="52" spans="1:26" s="263" customFormat="1" ht="27.75" customHeight="1" x14ac:dyDescent="0.2">
      <c r="A52" s="325">
        <v>47</v>
      </c>
      <c r="B52" s="326"/>
      <c r="C52" s="329" t="str">
        <f>IFERROR(VLOOKUP(Tableau2[[#This Row],[Localités]],'2a_Liste localites (toutes)'!B51:N110,12,FALSE),"")</f>
        <v/>
      </c>
      <c r="D52" s="326"/>
      <c r="E52" s="329"/>
      <c r="F52" s="329"/>
      <c r="G52" s="324"/>
      <c r="H52" s="324"/>
      <c r="I52" s="324"/>
      <c r="J52" s="324"/>
      <c r="K52" s="324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</row>
    <row r="53" spans="1:26" s="263" customFormat="1" ht="27.75" customHeight="1" x14ac:dyDescent="0.2">
      <c r="A53" s="325">
        <v>48</v>
      </c>
      <c r="B53" s="326"/>
      <c r="C53" s="329" t="str">
        <f>IFERROR(VLOOKUP(Tableau2[[#This Row],[Localités]],'2a_Liste localites (toutes)'!B52:N111,12,FALSE),"")</f>
        <v/>
      </c>
      <c r="D53" s="326"/>
      <c r="E53" s="329"/>
      <c r="F53" s="329"/>
      <c r="G53" s="324"/>
      <c r="H53" s="324"/>
      <c r="I53" s="324"/>
      <c r="J53" s="324"/>
      <c r="K53" s="324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</row>
    <row r="54" spans="1:26" s="263" customFormat="1" ht="27.75" customHeight="1" x14ac:dyDescent="0.2">
      <c r="A54" s="325">
        <v>49</v>
      </c>
      <c r="B54" s="326"/>
      <c r="C54" s="329" t="str">
        <f>IFERROR(VLOOKUP(Tableau2[[#This Row],[Localités]],'2a_Liste localites (toutes)'!B53:N112,12,FALSE),"")</f>
        <v/>
      </c>
      <c r="D54" s="326"/>
      <c r="E54" s="329"/>
      <c r="F54" s="329"/>
      <c r="G54" s="324"/>
      <c r="H54" s="324"/>
      <c r="I54" s="324"/>
      <c r="J54" s="324"/>
      <c r="K54" s="324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</row>
    <row r="55" spans="1:26" ht="27.75" customHeight="1" x14ac:dyDescent="0.2">
      <c r="A55" s="325">
        <v>50</v>
      </c>
      <c r="B55" s="326"/>
      <c r="C55" s="329" t="str">
        <f>IFERROR(VLOOKUP(Tableau2[[#This Row],[Localités]],'2a_Liste localites (toutes)'!B54:N113,12,FALSE),"")</f>
        <v/>
      </c>
      <c r="D55" s="326"/>
      <c r="E55" s="329"/>
      <c r="F55" s="329"/>
      <c r="G55" s="324"/>
      <c r="H55" s="324"/>
      <c r="I55" s="324"/>
      <c r="J55" s="324"/>
      <c r="K55" s="324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2"/>
    <row r="57" spans="1:26" ht="14.25" customHeight="1" x14ac:dyDescent="0.2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8"/>
    </row>
    <row r="58" spans="1:26" ht="14.25" customHeight="1" x14ac:dyDescent="0.2">
      <c r="A58" s="69"/>
      <c r="K58" s="70"/>
    </row>
    <row r="59" spans="1:26" ht="14.25" customHeight="1" x14ac:dyDescent="0.2">
      <c r="A59" s="69"/>
      <c r="K59" s="70"/>
    </row>
    <row r="60" spans="1:26" ht="14.25" customHeight="1" x14ac:dyDescent="0.2">
      <c r="A60" s="69"/>
      <c r="K60" s="70"/>
    </row>
    <row r="61" spans="1:26" ht="14.25" customHeight="1" x14ac:dyDescent="0.2">
      <c r="A61" s="69"/>
      <c r="K61" s="70"/>
    </row>
    <row r="62" spans="1:26" ht="14.25" customHeight="1" x14ac:dyDescent="0.2">
      <c r="A62" s="69"/>
      <c r="K62" s="70"/>
    </row>
    <row r="63" spans="1:26" ht="14.25" customHeight="1" x14ac:dyDescent="0.2">
      <c r="A63" s="69"/>
      <c r="K63" s="70"/>
    </row>
    <row r="64" spans="1:26" ht="14.25" customHeight="1" x14ac:dyDescent="0.2">
      <c r="A64" s="69"/>
      <c r="K64" s="70"/>
    </row>
    <row r="65" spans="1:11" ht="14.25" customHeight="1" x14ac:dyDescent="0.2">
      <c r="A65" s="69"/>
      <c r="K65" s="70"/>
    </row>
    <row r="66" spans="1:11" ht="14.25" customHeight="1" x14ac:dyDescent="0.2">
      <c r="A66" s="69"/>
      <c r="K66" s="70"/>
    </row>
    <row r="67" spans="1:11" ht="14.25" customHeight="1" x14ac:dyDescent="0.2">
      <c r="A67" s="69"/>
      <c r="K67" s="70"/>
    </row>
    <row r="68" spans="1:11" ht="14.25" customHeight="1" x14ac:dyDescent="0.2">
      <c r="A68" s="69"/>
      <c r="K68" s="70"/>
    </row>
    <row r="69" spans="1:11" ht="14.25" customHeight="1" x14ac:dyDescent="0.2">
      <c r="A69" s="69"/>
      <c r="K69" s="70"/>
    </row>
    <row r="70" spans="1:11" ht="14.25" customHeight="1" x14ac:dyDescent="0.2">
      <c r="A70" s="69"/>
      <c r="E70" s="37" t="s">
        <v>118</v>
      </c>
      <c r="K70" s="70"/>
    </row>
    <row r="71" spans="1:11" ht="14.25" customHeight="1" x14ac:dyDescent="0.2">
      <c r="A71" s="69"/>
      <c r="K71" s="70"/>
    </row>
    <row r="72" spans="1:11" ht="14.25" customHeight="1" x14ac:dyDescent="0.2">
      <c r="A72" s="69"/>
      <c r="K72" s="70"/>
    </row>
    <row r="73" spans="1:11" ht="14.25" customHeight="1" x14ac:dyDescent="0.2">
      <c r="A73" s="69"/>
      <c r="K73" s="70"/>
    </row>
    <row r="74" spans="1:11" ht="14.25" customHeight="1" x14ac:dyDescent="0.2">
      <c r="A74" s="69"/>
      <c r="K74" s="70"/>
    </row>
    <row r="75" spans="1:11" ht="14.25" customHeight="1" x14ac:dyDescent="0.2">
      <c r="A75" s="69"/>
      <c r="K75" s="70"/>
    </row>
    <row r="76" spans="1:11" ht="14.25" customHeight="1" x14ac:dyDescent="0.2">
      <c r="A76" s="69"/>
      <c r="K76" s="70"/>
    </row>
    <row r="77" spans="1:11" ht="14.25" customHeight="1" x14ac:dyDescent="0.2">
      <c r="A77" s="69"/>
      <c r="K77" s="70"/>
    </row>
    <row r="78" spans="1:11" ht="14.25" customHeight="1" x14ac:dyDescent="0.2">
      <c r="A78" s="69"/>
      <c r="K78" s="70"/>
    </row>
    <row r="79" spans="1:11" ht="14.25" customHeight="1" x14ac:dyDescent="0.2">
      <c r="A79" s="69"/>
      <c r="K79" s="70"/>
    </row>
    <row r="80" spans="1:11" ht="14.25" customHeight="1" x14ac:dyDescent="0.2">
      <c r="A80" s="69"/>
      <c r="K80" s="70"/>
    </row>
    <row r="81" spans="1:11" ht="14.25" customHeight="1" x14ac:dyDescent="0.2">
      <c r="A81" s="69"/>
      <c r="K81" s="70"/>
    </row>
    <row r="82" spans="1:11" ht="14.25" customHeight="1" x14ac:dyDescent="0.2">
      <c r="A82" s="69"/>
      <c r="K82" s="70"/>
    </row>
    <row r="83" spans="1:11" ht="14.25" customHeight="1" x14ac:dyDescent="0.2">
      <c r="A83" s="69"/>
      <c r="K83" s="70"/>
    </row>
    <row r="84" spans="1:11" ht="14.25" customHeight="1" x14ac:dyDescent="0.2">
      <c r="A84" s="69"/>
      <c r="K84" s="70"/>
    </row>
    <row r="85" spans="1:11" ht="14.25" customHeight="1" x14ac:dyDescent="0.2">
      <c r="A85" s="69"/>
      <c r="K85" s="70"/>
    </row>
    <row r="86" spans="1:11" ht="14.25" customHeight="1" x14ac:dyDescent="0.2">
      <c r="A86" s="69"/>
      <c r="K86" s="70"/>
    </row>
    <row r="87" spans="1:11" ht="14.25" customHeight="1" x14ac:dyDescent="0.2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3"/>
    </row>
    <row r="88" spans="1:11" ht="14.25" customHeight="1" x14ac:dyDescent="0.2"/>
    <row r="89" spans="1:11" ht="14.25" customHeight="1" x14ac:dyDescent="0.2"/>
    <row r="90" spans="1:11" ht="14.25" customHeight="1" x14ac:dyDescent="0.2"/>
    <row r="91" spans="1:11" ht="14.25" customHeight="1" x14ac:dyDescent="0.2"/>
    <row r="92" spans="1:11" ht="14.25" customHeight="1" x14ac:dyDescent="0.2"/>
    <row r="93" spans="1:11" ht="14.25" customHeight="1" x14ac:dyDescent="0.2"/>
    <row r="94" spans="1:11" ht="14.25" customHeight="1" x14ac:dyDescent="0.2"/>
    <row r="95" spans="1:11" ht="14.25" customHeight="1" x14ac:dyDescent="0.2"/>
    <row r="96" spans="1:11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</sheetData>
  <sheetProtection algorithmName="SHA-512" hashValue="+LlxiHQNdFsjepQLs5AHzGIOeeN3+heW5+KcA+5xzFxXq1sHABJFLp1bIVPXdnGRiQVTSJS0d3aPClHg4kxs6w==" saltValue="OjNa2RD1dIY2iJHDlz5A1w==" spinCount="100000" sheet="1" objects="1" scenarios="1"/>
  <mergeCells count="1">
    <mergeCell ref="G4:K4"/>
  </mergeCells>
  <conditionalFormatting sqref="G6:K55">
    <cfRule type="cellIs" dxfId="34" priority="1" operator="greaterThan">
      <formula>0</formula>
    </cfRule>
  </conditionalFormatting>
  <dataValidations count="3">
    <dataValidation type="list" allowBlank="1" showInputMessage="1" showErrorMessage="1" sqref="G6:K55" xr:uid="{CB45760B-B819-427C-BFE2-19183B0F3E8D}">
      <formula1>vaccinateur</formula1>
    </dataValidation>
    <dataValidation type="list" allowBlank="1" showInputMessage="1" showErrorMessage="1" sqref="B6:B55" xr:uid="{F59DB8E6-999B-4622-B937-077900CA9F9B}">
      <formula1>localite</formula1>
    </dataValidation>
    <dataValidation type="list" allowBlank="1" showInputMessage="1" showErrorMessage="1" sqref="D7:D55 D6" xr:uid="{F27B67BF-BF99-4C96-887B-4132BC13EFC5}">
      <formula1>strategies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E230-7883-4699-8EDE-ACDE01D11314}">
  <sheetPr>
    <tabColor rgb="FF8DB3E2"/>
    <pageSetUpPr fitToPage="1"/>
  </sheetPr>
  <dimension ref="A1:Z1030"/>
  <sheetViews>
    <sheetView showGridLines="0" zoomScale="70" zoomScaleNormal="70" workbookViewId="0">
      <selection activeCell="A6" sqref="A6:K55"/>
    </sheetView>
  </sheetViews>
  <sheetFormatPr defaultColWidth="14.390625" defaultRowHeight="15" customHeight="1" x14ac:dyDescent="0.2"/>
  <cols>
    <col min="1" max="1" width="4.83984375" customWidth="1"/>
    <col min="2" max="2" width="34.5703125" customWidth="1"/>
    <col min="3" max="3" width="14.9296875" customWidth="1"/>
    <col min="4" max="4" width="21.65625" customWidth="1"/>
    <col min="5" max="5" width="29.86328125" customWidth="1"/>
    <col min="6" max="6" width="20.71484375" customWidth="1"/>
    <col min="7" max="11" width="31.20703125" customWidth="1"/>
    <col min="12" max="12" width="9.14453125" customWidth="1"/>
    <col min="13" max="13" width="13.98828125" hidden="1" customWidth="1"/>
    <col min="14" max="14" width="9.14453125" hidden="1" customWidth="1"/>
    <col min="15" max="26" width="9.14453125" customWidth="1"/>
  </cols>
  <sheetData>
    <row r="1" spans="1:26" ht="14.25" customHeight="1" x14ac:dyDescent="0.2">
      <c r="A1" s="38" t="s">
        <v>112</v>
      </c>
      <c r="B1" s="38"/>
      <c r="E1" s="284"/>
    </row>
    <row r="2" spans="1:26" ht="14.25" customHeight="1" x14ac:dyDescent="0.2">
      <c r="E2" s="284"/>
    </row>
    <row r="3" spans="1:26" ht="14.25" customHeight="1" x14ac:dyDescent="0.2">
      <c r="E3" s="284"/>
    </row>
    <row r="4" spans="1:26" ht="19.5" customHeight="1" x14ac:dyDescent="0.2">
      <c r="B4" s="74" t="s">
        <v>113</v>
      </c>
      <c r="E4" s="284"/>
      <c r="G4" s="380" t="s">
        <v>580</v>
      </c>
      <c r="H4" s="362"/>
      <c r="I4" s="362"/>
      <c r="J4" s="362"/>
      <c r="K4" s="363"/>
    </row>
    <row r="5" spans="1:26" ht="29.45" customHeight="1" x14ac:dyDescent="0.2">
      <c r="A5" s="272" t="s">
        <v>22</v>
      </c>
      <c r="B5" s="273" t="s">
        <v>583</v>
      </c>
      <c r="C5" s="273" t="s">
        <v>582</v>
      </c>
      <c r="D5" s="273" t="s">
        <v>114</v>
      </c>
      <c r="E5" s="273" t="s">
        <v>584</v>
      </c>
      <c r="F5" s="273" t="s">
        <v>107</v>
      </c>
      <c r="G5" s="273" t="s">
        <v>108</v>
      </c>
      <c r="H5" s="273" t="s">
        <v>109</v>
      </c>
      <c r="I5" s="273" t="s">
        <v>110</v>
      </c>
      <c r="J5" s="273" t="s">
        <v>116</v>
      </c>
      <c r="K5" s="274" t="s">
        <v>117</v>
      </c>
      <c r="N5" s="298" t="s">
        <v>602</v>
      </c>
    </row>
    <row r="6" spans="1:26" ht="27.75" customHeight="1" x14ac:dyDescent="0.2">
      <c r="A6" s="325">
        <v>1</v>
      </c>
      <c r="B6" s="324"/>
      <c r="C6" s="327"/>
      <c r="D6" s="326"/>
      <c r="E6" s="326"/>
      <c r="F6" s="326"/>
      <c r="G6" s="324"/>
      <c r="H6" s="324"/>
      <c r="I6" s="324"/>
      <c r="J6" s="324"/>
      <c r="K6" s="324"/>
      <c r="L6" s="21"/>
      <c r="M6" s="21" t="str">
        <f>Data!C2</f>
        <v>Epuipe_Vacc1</v>
      </c>
      <c r="N6" s="21">
        <f>SUMIFS(Tableau4[Population cible 09-59 mois],Tableau4[Equipes de vaccination responsable],M6)</f>
        <v>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7.75" customHeight="1" x14ac:dyDescent="0.2">
      <c r="A7" s="325">
        <v>2</v>
      </c>
      <c r="B7" s="324"/>
      <c r="C7" s="327"/>
      <c r="D7" s="326"/>
      <c r="E7" s="326"/>
      <c r="F7" s="326"/>
      <c r="G7" s="324"/>
      <c r="H7" s="324"/>
      <c r="I7" s="324"/>
      <c r="J7" s="324"/>
      <c r="K7" s="324"/>
      <c r="L7" s="21"/>
      <c r="M7" s="21" t="str">
        <f>Data!C3</f>
        <v>Epuipe_Vacc2</v>
      </c>
      <c r="N7" s="21">
        <f>SUMIFS(Tableau4[Population cible 09-59 mois],Tableau4[Equipes de vaccination responsable],M7)</f>
        <v>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27.75" customHeight="1" x14ac:dyDescent="0.2">
      <c r="A8" s="325">
        <v>3</v>
      </c>
      <c r="B8" s="324"/>
      <c r="C8" s="327"/>
      <c r="D8" s="326"/>
      <c r="E8" s="326"/>
      <c r="F8" s="326"/>
      <c r="G8" s="324"/>
      <c r="H8" s="324"/>
      <c r="I8" s="324"/>
      <c r="J8" s="324"/>
      <c r="K8" s="324"/>
      <c r="L8" s="21"/>
      <c r="M8" s="21" t="str">
        <f>Data!C4</f>
        <v>Epuipe_Vacc3</v>
      </c>
      <c r="N8" s="21">
        <f>SUMIFS(Tableau4[Population cible 09-59 mois],Tableau4[Equipes de vaccination responsable],M8)</f>
        <v>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7.75" customHeight="1" x14ac:dyDescent="0.2">
      <c r="A9" s="325">
        <v>4</v>
      </c>
      <c r="B9" s="324"/>
      <c r="C9" s="327"/>
      <c r="D9" s="326"/>
      <c r="E9" s="328"/>
      <c r="F9" s="328"/>
      <c r="G9" s="324"/>
      <c r="H9" s="324"/>
      <c r="I9" s="324"/>
      <c r="J9" s="324"/>
      <c r="K9" s="324"/>
      <c r="L9" s="21"/>
      <c r="M9" s="21" t="str">
        <f>Data!C5</f>
        <v>Epuipe_Vacc4</v>
      </c>
      <c r="N9" s="21">
        <f>SUMIFS(Tableau4[Population cible 09-59 mois],Tableau4[Equipes de vaccination responsable],M9)</f>
        <v>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27.75" customHeight="1" x14ac:dyDescent="0.2">
      <c r="A10" s="325">
        <v>5</v>
      </c>
      <c r="B10" s="324"/>
      <c r="C10" s="327"/>
      <c r="D10" s="326"/>
      <c r="E10" s="328"/>
      <c r="F10" s="328"/>
      <c r="G10" s="324"/>
      <c r="H10" s="324"/>
      <c r="I10" s="324"/>
      <c r="J10" s="324"/>
      <c r="K10" s="324"/>
      <c r="L10" s="21"/>
      <c r="M10" s="21" t="str">
        <f>Data!C6</f>
        <v>Epuipe_Vacc5</v>
      </c>
      <c r="N10" s="21">
        <f>SUMIFS(Tableau4[Population cible 09-59 mois],Tableau4[Equipes de vaccination responsable],M10)</f>
        <v>0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7.75" customHeight="1" x14ac:dyDescent="0.2">
      <c r="A11" s="325">
        <v>6</v>
      </c>
      <c r="B11" s="324"/>
      <c r="C11" s="327"/>
      <c r="D11" s="326"/>
      <c r="E11" s="328"/>
      <c r="F11" s="328"/>
      <c r="G11" s="324"/>
      <c r="H11" s="324"/>
      <c r="I11" s="324"/>
      <c r="J11" s="324"/>
      <c r="K11" s="324"/>
      <c r="L11" s="21"/>
      <c r="M11" s="21" t="str">
        <f>Data!C7</f>
        <v>Epuipe_Vacc6</v>
      </c>
      <c r="N11" s="21">
        <f>SUMIFS(Tableau4[Population cible 09-59 mois],Tableau4[Equipes de vaccination responsable],M11)</f>
        <v>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27.75" customHeight="1" x14ac:dyDescent="0.2">
      <c r="A12" s="325">
        <v>7</v>
      </c>
      <c r="B12" s="324"/>
      <c r="C12" s="327"/>
      <c r="D12" s="326"/>
      <c r="E12" s="328"/>
      <c r="F12" s="328"/>
      <c r="G12" s="324"/>
      <c r="H12" s="324"/>
      <c r="I12" s="324"/>
      <c r="J12" s="324"/>
      <c r="K12" s="324"/>
      <c r="L12" s="21"/>
      <c r="M12" s="21" t="str">
        <f>Data!C8</f>
        <v>Epuipe_Vacc7</v>
      </c>
      <c r="N12" s="21">
        <f>SUMIFS(Tableau4[Population cible 09-59 mois],Tableau4[Equipes de vaccination responsable],M12)</f>
        <v>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7.75" customHeight="1" x14ac:dyDescent="0.2">
      <c r="A13" s="325">
        <v>8</v>
      </c>
      <c r="B13" s="324"/>
      <c r="C13" s="327"/>
      <c r="D13" s="326"/>
      <c r="E13" s="328"/>
      <c r="F13" s="328"/>
      <c r="G13" s="324"/>
      <c r="H13" s="324"/>
      <c r="I13" s="324"/>
      <c r="J13" s="324"/>
      <c r="K13" s="324"/>
      <c r="L13" s="21"/>
      <c r="M13" s="21" t="str">
        <f>Data!C9</f>
        <v>Epuipe_Vacc8</v>
      </c>
      <c r="N13" s="21">
        <f>SUMIFS(Tableau4[Population cible 09-59 mois],Tableau4[Equipes de vaccination responsable],M13)</f>
        <v>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27.75" customHeight="1" x14ac:dyDescent="0.2">
      <c r="A14" s="325">
        <v>9</v>
      </c>
      <c r="B14" s="324"/>
      <c r="C14" s="327"/>
      <c r="D14" s="326"/>
      <c r="E14" s="328"/>
      <c r="F14" s="328"/>
      <c r="G14" s="324"/>
      <c r="H14" s="324"/>
      <c r="I14" s="324"/>
      <c r="J14" s="324"/>
      <c r="K14" s="324"/>
      <c r="L14" s="21"/>
      <c r="M14" s="21" t="str">
        <f>Data!C10</f>
        <v>Epuipe_Vacc9</v>
      </c>
      <c r="N14" s="21">
        <f>SUMIFS(Tableau4[Population cible 09-59 mois],Tableau4[Equipes de vaccination responsable],M14)</f>
        <v>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s="263" customFormat="1" ht="27.75" customHeight="1" x14ac:dyDescent="0.2">
      <c r="A15" s="325">
        <v>10</v>
      </c>
      <c r="B15" s="324"/>
      <c r="C15" s="329"/>
      <c r="D15" s="326"/>
      <c r="E15" s="329"/>
      <c r="F15" s="329"/>
      <c r="G15" s="324"/>
      <c r="H15" s="324"/>
      <c r="I15" s="324"/>
      <c r="J15" s="324"/>
      <c r="K15" s="324"/>
      <c r="L15" s="271"/>
      <c r="M15" s="21" t="str">
        <f>Data!C11</f>
        <v>Epuipe_Vacc10</v>
      </c>
      <c r="N15" s="21">
        <f>SUMIFS(Tableau4[Population cible 09-59 mois],Tableau4[Equipes de vaccination responsable],M15)</f>
        <v>0</v>
      </c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</row>
    <row r="16" spans="1:26" s="263" customFormat="1" ht="27.75" customHeight="1" x14ac:dyDescent="0.2">
      <c r="A16" s="325">
        <v>11</v>
      </c>
      <c r="B16" s="324"/>
      <c r="C16" s="329"/>
      <c r="D16" s="326"/>
      <c r="E16" s="329"/>
      <c r="F16" s="329"/>
      <c r="G16" s="324"/>
      <c r="H16" s="324"/>
      <c r="I16" s="324"/>
      <c r="J16" s="324"/>
      <c r="K16" s="324"/>
      <c r="L16" s="271"/>
      <c r="M16" s="21" t="str">
        <f>Data!C12</f>
        <v>Epuipe_Vacc11</v>
      </c>
      <c r="N16" s="21">
        <f>SUMIFS(Tableau4[Population cible 09-59 mois],Tableau4[Equipes de vaccination responsable],M16)</f>
        <v>0</v>
      </c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</row>
    <row r="17" spans="1:26" s="263" customFormat="1" ht="27.75" customHeight="1" x14ac:dyDescent="0.2">
      <c r="A17" s="325">
        <v>12</v>
      </c>
      <c r="B17" s="324"/>
      <c r="C17" s="329"/>
      <c r="D17" s="326"/>
      <c r="E17" s="329"/>
      <c r="F17" s="329"/>
      <c r="G17" s="324"/>
      <c r="H17" s="324"/>
      <c r="I17" s="324"/>
      <c r="J17" s="324"/>
      <c r="K17" s="324"/>
      <c r="L17" s="271"/>
      <c r="M17" s="21" t="str">
        <f>Data!C13</f>
        <v>Epuipe_Vacc12</v>
      </c>
      <c r="N17" s="21">
        <f>SUMIFS(Tableau4[Population cible 09-59 mois],Tableau4[Equipes de vaccination responsable],M17)</f>
        <v>0</v>
      </c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</row>
    <row r="18" spans="1:26" s="263" customFormat="1" ht="27.75" customHeight="1" x14ac:dyDescent="0.2">
      <c r="A18" s="325">
        <v>13</v>
      </c>
      <c r="B18" s="324"/>
      <c r="C18" s="329"/>
      <c r="D18" s="326"/>
      <c r="E18" s="329"/>
      <c r="F18" s="329"/>
      <c r="G18" s="324"/>
      <c r="H18" s="324"/>
      <c r="I18" s="324"/>
      <c r="J18" s="324"/>
      <c r="K18" s="324"/>
      <c r="L18" s="271"/>
      <c r="M18" s="21" t="str">
        <f>Data!C14</f>
        <v>Epuipe_Vacc13</v>
      </c>
      <c r="N18" s="21">
        <f>SUMIFS(Tableau4[Population cible 09-59 mois],Tableau4[Equipes de vaccination responsable],M18)</f>
        <v>0</v>
      </c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</row>
    <row r="19" spans="1:26" s="263" customFormat="1" ht="27.75" customHeight="1" x14ac:dyDescent="0.2">
      <c r="A19" s="325">
        <v>14</v>
      </c>
      <c r="B19" s="324"/>
      <c r="C19" s="329"/>
      <c r="D19" s="326"/>
      <c r="E19" s="329"/>
      <c r="F19" s="329"/>
      <c r="G19" s="324"/>
      <c r="H19" s="324"/>
      <c r="I19" s="324"/>
      <c r="J19" s="324"/>
      <c r="K19" s="324"/>
      <c r="L19" s="271"/>
      <c r="M19" s="21" t="str">
        <f>Data!C15</f>
        <v>Epuipe_Vacc14</v>
      </c>
      <c r="N19" s="21">
        <f>SUMIFS(Tableau4[Population cible 09-59 mois],Tableau4[Equipes de vaccination responsable],M19)</f>
        <v>0</v>
      </c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</row>
    <row r="20" spans="1:26" s="263" customFormat="1" ht="27.75" customHeight="1" x14ac:dyDescent="0.2">
      <c r="A20" s="325">
        <v>15</v>
      </c>
      <c r="B20" s="324"/>
      <c r="C20" s="329"/>
      <c r="D20" s="326"/>
      <c r="E20" s="329"/>
      <c r="F20" s="329"/>
      <c r="G20" s="324"/>
      <c r="H20" s="324"/>
      <c r="I20" s="324"/>
      <c r="J20" s="324"/>
      <c r="K20" s="324"/>
      <c r="L20" s="271"/>
      <c r="M20" s="21" t="str">
        <f>Data!C16</f>
        <v>Epuipe_Vacc15</v>
      </c>
      <c r="N20" s="21">
        <f>SUMIFS(Tableau4[Population cible 09-59 mois],Tableau4[Equipes de vaccination responsable],M20)</f>
        <v>0</v>
      </c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</row>
    <row r="21" spans="1:26" s="263" customFormat="1" ht="27.75" customHeight="1" x14ac:dyDescent="0.2">
      <c r="A21" s="325">
        <v>16</v>
      </c>
      <c r="B21" s="324"/>
      <c r="C21" s="329"/>
      <c r="D21" s="326"/>
      <c r="E21" s="329"/>
      <c r="F21" s="329"/>
      <c r="G21" s="324"/>
      <c r="H21" s="324"/>
      <c r="I21" s="324"/>
      <c r="J21" s="324"/>
      <c r="K21" s="324"/>
      <c r="L21" s="271"/>
      <c r="M21" s="21" t="str">
        <f>Data!C17</f>
        <v>Epuipe_Vacc16</v>
      </c>
      <c r="N21" s="21">
        <f>SUMIFS(Tableau4[Population cible 09-59 mois],Tableau4[Equipes de vaccination responsable],M21)</f>
        <v>0</v>
      </c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</row>
    <row r="22" spans="1:26" s="263" customFormat="1" ht="27.75" customHeight="1" x14ac:dyDescent="0.2">
      <c r="A22" s="325">
        <v>17</v>
      </c>
      <c r="B22" s="324"/>
      <c r="C22" s="329"/>
      <c r="D22" s="326"/>
      <c r="E22" s="329"/>
      <c r="F22" s="329"/>
      <c r="G22" s="324"/>
      <c r="H22" s="324"/>
      <c r="I22" s="324"/>
      <c r="J22" s="324"/>
      <c r="K22" s="324"/>
      <c r="L22" s="271"/>
      <c r="M22" s="21" t="str">
        <f>Data!C18</f>
        <v>Epuipe_Vacc17</v>
      </c>
      <c r="N22" s="21">
        <f>SUMIFS(Tableau4[Population cible 09-59 mois],Tableau4[Equipes de vaccination responsable],M22)</f>
        <v>0</v>
      </c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</row>
    <row r="23" spans="1:26" s="263" customFormat="1" ht="27.75" customHeight="1" x14ac:dyDescent="0.2">
      <c r="A23" s="325">
        <v>18</v>
      </c>
      <c r="B23" s="324"/>
      <c r="C23" s="329"/>
      <c r="D23" s="326"/>
      <c r="E23" s="329"/>
      <c r="F23" s="329"/>
      <c r="G23" s="324"/>
      <c r="H23" s="324"/>
      <c r="I23" s="324"/>
      <c r="J23" s="324"/>
      <c r="K23" s="324"/>
      <c r="L23" s="271"/>
      <c r="M23" s="21" t="str">
        <f>Data!C19</f>
        <v>Epuipe_Vacc18</v>
      </c>
      <c r="N23" s="21">
        <f>SUMIFS(Tableau4[Population cible 09-59 mois],Tableau4[Equipes de vaccination responsable],M23)</f>
        <v>0</v>
      </c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</row>
    <row r="24" spans="1:26" s="263" customFormat="1" ht="27.75" customHeight="1" x14ac:dyDescent="0.2">
      <c r="A24" s="325">
        <v>19</v>
      </c>
      <c r="B24" s="324"/>
      <c r="C24" s="329"/>
      <c r="D24" s="326"/>
      <c r="E24" s="329"/>
      <c r="F24" s="329"/>
      <c r="G24" s="324"/>
      <c r="H24" s="324"/>
      <c r="I24" s="324"/>
      <c r="J24" s="324"/>
      <c r="K24" s="324"/>
      <c r="L24" s="271"/>
      <c r="M24" s="21" t="str">
        <f>Data!C20</f>
        <v>Epuipe_Vacc19</v>
      </c>
      <c r="N24" s="21">
        <f>SUMIFS(Tableau4[Population cible 09-59 mois],Tableau4[Equipes de vaccination responsable],M24)</f>
        <v>0</v>
      </c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</row>
    <row r="25" spans="1:26" s="263" customFormat="1" ht="27.75" customHeight="1" x14ac:dyDescent="0.2">
      <c r="A25" s="325">
        <v>20</v>
      </c>
      <c r="B25" s="324"/>
      <c r="C25" s="329"/>
      <c r="D25" s="326"/>
      <c r="E25" s="329"/>
      <c r="F25" s="329"/>
      <c r="G25" s="324"/>
      <c r="H25" s="324"/>
      <c r="I25" s="324"/>
      <c r="J25" s="324"/>
      <c r="K25" s="324"/>
      <c r="L25" s="271"/>
      <c r="M25" s="21" t="str">
        <f>Data!C21</f>
        <v>Epuipe_Vacc20</v>
      </c>
      <c r="N25" s="21">
        <f>SUMIFS(Tableau4[Population cible 09-59 mois],Tableau4[Equipes de vaccination responsable],M25)</f>
        <v>0</v>
      </c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</row>
    <row r="26" spans="1:26" s="263" customFormat="1" ht="27.75" customHeight="1" x14ac:dyDescent="0.2">
      <c r="A26" s="325">
        <v>21</v>
      </c>
      <c r="B26" s="324"/>
      <c r="C26" s="329"/>
      <c r="D26" s="326"/>
      <c r="E26" s="329"/>
      <c r="F26" s="329"/>
      <c r="G26" s="324"/>
      <c r="H26" s="324"/>
      <c r="I26" s="324"/>
      <c r="J26" s="324"/>
      <c r="K26" s="324"/>
      <c r="L26" s="271"/>
      <c r="M26" s="21" t="str">
        <f>Data!C22</f>
        <v>Epuipe_Vacc21</v>
      </c>
      <c r="N26" s="21">
        <f>SUMIFS(Tableau4[Population cible 09-59 mois],Tableau4[Equipes de vaccination responsable],M26)</f>
        <v>0</v>
      </c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</row>
    <row r="27" spans="1:26" s="263" customFormat="1" ht="27.75" customHeight="1" x14ac:dyDescent="0.2">
      <c r="A27" s="325">
        <v>22</v>
      </c>
      <c r="B27" s="324"/>
      <c r="C27" s="329"/>
      <c r="D27" s="326"/>
      <c r="E27" s="329"/>
      <c r="F27" s="329"/>
      <c r="G27" s="324"/>
      <c r="H27" s="324"/>
      <c r="I27" s="324"/>
      <c r="J27" s="324"/>
      <c r="K27" s="324"/>
      <c r="L27" s="271"/>
      <c r="M27" s="21" t="str">
        <f>Data!C23</f>
        <v>Epuipe_Vacc22</v>
      </c>
      <c r="N27" s="21">
        <f>SUMIFS(Tableau4[Population cible 09-59 mois],Tableau4[Equipes de vaccination responsable],M27)</f>
        <v>0</v>
      </c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</row>
    <row r="28" spans="1:26" s="263" customFormat="1" ht="27.75" customHeight="1" x14ac:dyDescent="0.2">
      <c r="A28" s="325">
        <v>23</v>
      </c>
      <c r="B28" s="324"/>
      <c r="C28" s="329"/>
      <c r="D28" s="326"/>
      <c r="E28" s="329"/>
      <c r="F28" s="329"/>
      <c r="G28" s="324"/>
      <c r="H28" s="324"/>
      <c r="I28" s="324"/>
      <c r="J28" s="324"/>
      <c r="K28" s="324"/>
      <c r="L28" s="271"/>
      <c r="M28" s="21" t="str">
        <f>Data!C24</f>
        <v>Epuipe_Vacc23</v>
      </c>
      <c r="N28" s="21">
        <f>SUMIFS(Tableau4[Population cible 09-59 mois],Tableau4[Equipes de vaccination responsable],M28)</f>
        <v>0</v>
      </c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</row>
    <row r="29" spans="1:26" s="263" customFormat="1" ht="27.75" customHeight="1" x14ac:dyDescent="0.2">
      <c r="A29" s="325">
        <v>24</v>
      </c>
      <c r="B29" s="324"/>
      <c r="C29" s="329"/>
      <c r="D29" s="326"/>
      <c r="E29" s="329"/>
      <c r="F29" s="329"/>
      <c r="G29" s="324"/>
      <c r="H29" s="324"/>
      <c r="I29" s="324"/>
      <c r="J29" s="324"/>
      <c r="K29" s="324"/>
      <c r="L29" s="271"/>
      <c r="M29" s="21" t="str">
        <f>Data!C25</f>
        <v>Epuipe_Vacc24</v>
      </c>
      <c r="N29" s="21">
        <f>SUMIFS(Tableau4[Population cible 09-59 mois],Tableau4[Equipes de vaccination responsable],M29)</f>
        <v>0</v>
      </c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</row>
    <row r="30" spans="1:26" s="263" customFormat="1" ht="27.75" customHeight="1" x14ac:dyDescent="0.2">
      <c r="A30" s="325">
        <v>25</v>
      </c>
      <c r="B30" s="324"/>
      <c r="C30" s="329"/>
      <c r="D30" s="326"/>
      <c r="E30" s="329"/>
      <c r="F30" s="329"/>
      <c r="G30" s="324"/>
      <c r="H30" s="324"/>
      <c r="I30" s="324"/>
      <c r="J30" s="324"/>
      <c r="K30" s="324"/>
      <c r="L30" s="271"/>
      <c r="M30" s="21" t="str">
        <f>Data!C26</f>
        <v>Epuipe_Vacc25</v>
      </c>
      <c r="N30" s="21">
        <f>SUMIFS(Tableau4[Population cible 09-59 mois],Tableau4[Equipes de vaccination responsable],M30)</f>
        <v>0</v>
      </c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</row>
    <row r="31" spans="1:26" s="263" customFormat="1" ht="27.75" customHeight="1" x14ac:dyDescent="0.2">
      <c r="A31" s="325">
        <v>26</v>
      </c>
      <c r="B31" s="324"/>
      <c r="C31" s="329"/>
      <c r="D31" s="326"/>
      <c r="E31" s="329"/>
      <c r="F31" s="329"/>
      <c r="G31" s="324"/>
      <c r="H31" s="324"/>
      <c r="I31" s="324"/>
      <c r="J31" s="324"/>
      <c r="K31" s="324"/>
      <c r="L31" s="271"/>
      <c r="M31" s="21" t="str">
        <f>Data!C27</f>
        <v>Epuipe_Vacc26</v>
      </c>
      <c r="N31" s="21">
        <f>SUMIFS(Tableau4[Population cible 09-59 mois],Tableau4[Equipes de vaccination responsable],M31)</f>
        <v>0</v>
      </c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</row>
    <row r="32" spans="1:26" s="263" customFormat="1" ht="27.75" customHeight="1" x14ac:dyDescent="0.2">
      <c r="A32" s="325">
        <v>27</v>
      </c>
      <c r="B32" s="324"/>
      <c r="C32" s="329"/>
      <c r="D32" s="326"/>
      <c r="E32" s="329"/>
      <c r="F32" s="329"/>
      <c r="G32" s="324"/>
      <c r="H32" s="324"/>
      <c r="I32" s="324"/>
      <c r="J32" s="324"/>
      <c r="K32" s="324"/>
      <c r="L32" s="271"/>
      <c r="M32" s="21" t="str">
        <f>Data!C28</f>
        <v>Epuipe_Vacc27</v>
      </c>
      <c r="N32" s="21">
        <f>SUMIFS(Tableau4[Population cible 09-59 mois],Tableau4[Equipes de vaccination responsable],M32)</f>
        <v>0</v>
      </c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</row>
    <row r="33" spans="1:26" s="263" customFormat="1" ht="27.75" customHeight="1" x14ac:dyDescent="0.2">
      <c r="A33" s="325">
        <v>28</v>
      </c>
      <c r="B33" s="324"/>
      <c r="C33" s="329"/>
      <c r="D33" s="326"/>
      <c r="E33" s="329"/>
      <c r="F33" s="329"/>
      <c r="G33" s="324"/>
      <c r="H33" s="324"/>
      <c r="I33" s="324"/>
      <c r="J33" s="324"/>
      <c r="K33" s="324"/>
      <c r="L33" s="271"/>
      <c r="M33" s="21" t="str">
        <f>Data!C29</f>
        <v>Epuipe_Vacc28</v>
      </c>
      <c r="N33" s="21">
        <f>SUMIFS(Tableau4[Population cible 09-59 mois],Tableau4[Equipes de vaccination responsable],M33)</f>
        <v>0</v>
      </c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</row>
    <row r="34" spans="1:26" s="263" customFormat="1" ht="27.75" customHeight="1" x14ac:dyDescent="0.2">
      <c r="A34" s="325">
        <v>29</v>
      </c>
      <c r="B34" s="324"/>
      <c r="C34" s="329"/>
      <c r="D34" s="326"/>
      <c r="E34" s="329"/>
      <c r="F34" s="329"/>
      <c r="G34" s="324"/>
      <c r="H34" s="324"/>
      <c r="I34" s="324"/>
      <c r="J34" s="324"/>
      <c r="K34" s="324"/>
      <c r="L34" s="271"/>
      <c r="M34" s="21" t="str">
        <f>Data!C30</f>
        <v>Epuipe_Vacc29</v>
      </c>
      <c r="N34" s="21">
        <f>SUMIFS(Tableau4[Population cible 09-59 mois],Tableau4[Equipes de vaccination responsable],M34)</f>
        <v>0</v>
      </c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</row>
    <row r="35" spans="1:26" s="263" customFormat="1" ht="27.75" customHeight="1" x14ac:dyDescent="0.2">
      <c r="A35" s="325">
        <v>30</v>
      </c>
      <c r="B35" s="324"/>
      <c r="C35" s="329"/>
      <c r="D35" s="326"/>
      <c r="E35" s="329"/>
      <c r="F35" s="329"/>
      <c r="G35" s="324"/>
      <c r="H35" s="324"/>
      <c r="I35" s="324"/>
      <c r="J35" s="324"/>
      <c r="K35" s="324"/>
      <c r="L35" s="271"/>
      <c r="M35" s="21" t="str">
        <f>Data!C31</f>
        <v>Epuipe_Vacc30</v>
      </c>
      <c r="N35" s="21">
        <f>SUMIFS(Tableau4[Population cible 09-59 mois],Tableau4[Equipes de vaccination responsable],M35)</f>
        <v>0</v>
      </c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</row>
    <row r="36" spans="1:26" s="263" customFormat="1" ht="27.75" customHeight="1" x14ac:dyDescent="0.2">
      <c r="A36" s="325">
        <v>31</v>
      </c>
      <c r="B36" s="324"/>
      <c r="C36" s="329"/>
      <c r="D36" s="326"/>
      <c r="E36" s="329"/>
      <c r="F36" s="329"/>
      <c r="G36" s="324"/>
      <c r="H36" s="324"/>
      <c r="I36" s="324"/>
      <c r="J36" s="324"/>
      <c r="K36" s="324"/>
      <c r="L36" s="271"/>
      <c r="M36" s="21" t="str">
        <f>Data!C32</f>
        <v>Epuipe_Vacc31</v>
      </c>
      <c r="N36" s="21">
        <f>SUMIFS(Tableau4[Population cible 09-59 mois],Tableau4[Equipes de vaccination responsable],M36)</f>
        <v>0</v>
      </c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</row>
    <row r="37" spans="1:26" s="263" customFormat="1" ht="27.75" customHeight="1" x14ac:dyDescent="0.2">
      <c r="A37" s="325">
        <v>32</v>
      </c>
      <c r="B37" s="324"/>
      <c r="C37" s="329"/>
      <c r="D37" s="326"/>
      <c r="E37" s="329"/>
      <c r="F37" s="329"/>
      <c r="G37" s="324"/>
      <c r="H37" s="324"/>
      <c r="I37" s="324"/>
      <c r="J37" s="324"/>
      <c r="K37" s="324"/>
      <c r="L37" s="271"/>
      <c r="M37" s="21" t="str">
        <f>Data!C33</f>
        <v>Epuipe_Vacc32</v>
      </c>
      <c r="N37" s="21">
        <f>SUMIFS(Tableau4[Population cible 09-59 mois],Tableau4[Equipes de vaccination responsable],M37)</f>
        <v>0</v>
      </c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</row>
    <row r="38" spans="1:26" s="263" customFormat="1" ht="27.75" customHeight="1" x14ac:dyDescent="0.2">
      <c r="A38" s="325">
        <v>33</v>
      </c>
      <c r="B38" s="324"/>
      <c r="C38" s="329"/>
      <c r="D38" s="326"/>
      <c r="E38" s="329"/>
      <c r="F38" s="329"/>
      <c r="G38" s="324"/>
      <c r="H38" s="324"/>
      <c r="I38" s="324"/>
      <c r="J38" s="324"/>
      <c r="K38" s="324"/>
      <c r="L38" s="271"/>
      <c r="M38" s="21" t="str">
        <f>Data!C34</f>
        <v>Epuipe_Vacc33</v>
      </c>
      <c r="N38" s="21">
        <f>SUMIFS(Tableau4[Population cible 09-59 mois],Tableau4[Equipes de vaccination responsable],M38)</f>
        <v>0</v>
      </c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</row>
    <row r="39" spans="1:26" s="263" customFormat="1" ht="27.75" customHeight="1" x14ac:dyDescent="0.2">
      <c r="A39" s="325">
        <v>34</v>
      </c>
      <c r="B39" s="324"/>
      <c r="C39" s="329"/>
      <c r="D39" s="326"/>
      <c r="E39" s="329"/>
      <c r="F39" s="329"/>
      <c r="G39" s="324"/>
      <c r="H39" s="324"/>
      <c r="I39" s="324"/>
      <c r="J39" s="324"/>
      <c r="K39" s="324"/>
      <c r="L39" s="271"/>
      <c r="M39" s="21" t="str">
        <f>Data!C35</f>
        <v>Epuipe_Vacc34</v>
      </c>
      <c r="N39" s="21">
        <f>SUMIFS(Tableau4[Population cible 09-59 mois],Tableau4[Equipes de vaccination responsable],M39)</f>
        <v>0</v>
      </c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</row>
    <row r="40" spans="1:26" s="263" customFormat="1" ht="27.75" customHeight="1" x14ac:dyDescent="0.2">
      <c r="A40" s="325">
        <v>35</v>
      </c>
      <c r="B40" s="324"/>
      <c r="C40" s="329"/>
      <c r="D40" s="326"/>
      <c r="E40" s="329"/>
      <c r="F40" s="329"/>
      <c r="G40" s="324"/>
      <c r="H40" s="324"/>
      <c r="I40" s="324"/>
      <c r="J40" s="324"/>
      <c r="K40" s="324"/>
      <c r="L40" s="271"/>
      <c r="M40" s="21" t="str">
        <f>Data!C36</f>
        <v>Epuipe_Vacc35</v>
      </c>
      <c r="N40" s="21">
        <f>SUMIFS(Tableau4[Population cible 09-59 mois],Tableau4[Equipes de vaccination responsable],M40)</f>
        <v>0</v>
      </c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</row>
    <row r="41" spans="1:26" s="263" customFormat="1" ht="27.75" customHeight="1" x14ac:dyDescent="0.2">
      <c r="A41" s="325">
        <v>36</v>
      </c>
      <c r="B41" s="324"/>
      <c r="C41" s="329"/>
      <c r="D41" s="326"/>
      <c r="E41" s="329"/>
      <c r="F41" s="329"/>
      <c r="G41" s="324"/>
      <c r="H41" s="324"/>
      <c r="I41" s="324"/>
      <c r="J41" s="324"/>
      <c r="K41" s="324"/>
      <c r="L41" s="271"/>
      <c r="M41" s="21" t="str">
        <f>Data!C37</f>
        <v>Epuipe_Vacc36</v>
      </c>
      <c r="N41" s="21">
        <f>SUMIFS(Tableau4[Population cible 09-59 mois],Tableau4[Equipes de vaccination responsable],M41)</f>
        <v>0</v>
      </c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</row>
    <row r="42" spans="1:26" s="263" customFormat="1" ht="27.75" customHeight="1" x14ac:dyDescent="0.2">
      <c r="A42" s="325">
        <v>37</v>
      </c>
      <c r="B42" s="324"/>
      <c r="C42" s="329"/>
      <c r="D42" s="326"/>
      <c r="E42" s="329"/>
      <c r="F42" s="329"/>
      <c r="G42" s="324"/>
      <c r="H42" s="324"/>
      <c r="I42" s="324"/>
      <c r="J42" s="324"/>
      <c r="K42" s="324"/>
      <c r="L42" s="271"/>
      <c r="M42" s="21" t="str">
        <f>Data!C38</f>
        <v>Epuipe_Vacc37</v>
      </c>
      <c r="N42" s="21">
        <f>SUMIFS(Tableau4[Population cible 09-59 mois],Tableau4[Equipes de vaccination responsable],M42)</f>
        <v>0</v>
      </c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</row>
    <row r="43" spans="1:26" s="263" customFormat="1" ht="27.75" customHeight="1" x14ac:dyDescent="0.2">
      <c r="A43" s="325">
        <v>38</v>
      </c>
      <c r="B43" s="324"/>
      <c r="C43" s="329"/>
      <c r="D43" s="326"/>
      <c r="E43" s="329"/>
      <c r="F43" s="329"/>
      <c r="G43" s="324"/>
      <c r="H43" s="324"/>
      <c r="I43" s="324"/>
      <c r="J43" s="324"/>
      <c r="K43" s="324"/>
      <c r="L43" s="271"/>
      <c r="M43" s="21" t="str">
        <f>Data!C39</f>
        <v>Epuipe_Vacc38</v>
      </c>
      <c r="N43" s="21">
        <f>SUMIFS(Tableau4[Population cible 09-59 mois],Tableau4[Equipes de vaccination responsable],M43)</f>
        <v>0</v>
      </c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</row>
    <row r="44" spans="1:26" s="263" customFormat="1" ht="27.75" customHeight="1" x14ac:dyDescent="0.2">
      <c r="A44" s="325">
        <v>39</v>
      </c>
      <c r="B44" s="324"/>
      <c r="C44" s="329"/>
      <c r="D44" s="326"/>
      <c r="E44" s="329"/>
      <c r="F44" s="329"/>
      <c r="G44" s="324"/>
      <c r="H44" s="324"/>
      <c r="I44" s="324"/>
      <c r="J44" s="324"/>
      <c r="K44" s="324"/>
      <c r="L44" s="271"/>
      <c r="M44" s="21" t="str">
        <f>Data!C40</f>
        <v>Epuipe_Vacc39</v>
      </c>
      <c r="N44" s="21">
        <f>SUMIFS(Tableau4[Population cible 09-59 mois],Tableau4[Equipes de vaccination responsable],M44)</f>
        <v>0</v>
      </c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</row>
    <row r="45" spans="1:26" ht="27.75" customHeight="1" x14ac:dyDescent="0.2">
      <c r="A45" s="325">
        <v>40</v>
      </c>
      <c r="B45" s="324"/>
      <c r="C45" s="327"/>
      <c r="D45" s="326"/>
      <c r="E45" s="328"/>
      <c r="F45" s="328"/>
      <c r="G45" s="324"/>
      <c r="H45" s="324"/>
      <c r="I45" s="324"/>
      <c r="J45" s="324"/>
      <c r="K45" s="324"/>
      <c r="L45" s="21"/>
      <c r="M45" s="21" t="str">
        <f>Data!C41</f>
        <v>Epuipe_Vacc40</v>
      </c>
      <c r="N45" s="21">
        <f>SUMIFS(Tableau4[Population cible 09-59 mois],Tableau4[Equipes de vaccination responsable],M45)</f>
        <v>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27.75" customHeight="1" x14ac:dyDescent="0.2">
      <c r="A46" s="325">
        <v>41</v>
      </c>
      <c r="B46" s="324"/>
      <c r="C46" s="329"/>
      <c r="D46" s="326"/>
      <c r="E46" s="329"/>
      <c r="F46" s="329"/>
      <c r="G46" s="324"/>
      <c r="H46" s="324"/>
      <c r="I46" s="324"/>
      <c r="J46" s="324"/>
      <c r="K46" s="324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27.75" customHeight="1" x14ac:dyDescent="0.2">
      <c r="A47" s="325">
        <v>42</v>
      </c>
      <c r="B47" s="324"/>
      <c r="C47" s="329"/>
      <c r="D47" s="326"/>
      <c r="E47" s="329"/>
      <c r="F47" s="329"/>
      <c r="G47" s="324"/>
      <c r="H47" s="324"/>
      <c r="I47" s="324"/>
      <c r="J47" s="324"/>
      <c r="K47" s="324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27.75" customHeight="1" x14ac:dyDescent="0.2">
      <c r="A48" s="325">
        <v>43</v>
      </c>
      <c r="B48" s="324"/>
      <c r="C48" s="329"/>
      <c r="D48" s="326"/>
      <c r="E48" s="329"/>
      <c r="F48" s="329"/>
      <c r="G48" s="324"/>
      <c r="H48" s="324"/>
      <c r="I48" s="324"/>
      <c r="J48" s="324"/>
      <c r="K48" s="324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27.75" customHeight="1" x14ac:dyDescent="0.2">
      <c r="A49" s="325">
        <v>44</v>
      </c>
      <c r="B49" s="324"/>
      <c r="C49" s="329"/>
      <c r="D49" s="326"/>
      <c r="E49" s="329"/>
      <c r="F49" s="329"/>
      <c r="G49" s="324"/>
      <c r="H49" s="324"/>
      <c r="I49" s="324"/>
      <c r="J49" s="324"/>
      <c r="K49" s="324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27.75" customHeight="1" x14ac:dyDescent="0.2">
      <c r="A50" s="325">
        <v>45</v>
      </c>
      <c r="B50" s="324"/>
      <c r="C50" s="329"/>
      <c r="D50" s="326"/>
      <c r="E50" s="329"/>
      <c r="F50" s="329"/>
      <c r="G50" s="324"/>
      <c r="H50" s="324"/>
      <c r="I50" s="324"/>
      <c r="J50" s="324"/>
      <c r="K50" s="32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27.75" customHeight="1" x14ac:dyDescent="0.2">
      <c r="A51" s="325">
        <v>46</v>
      </c>
      <c r="B51" s="324"/>
      <c r="C51" s="329"/>
      <c r="D51" s="326"/>
      <c r="E51" s="329"/>
      <c r="F51" s="329"/>
      <c r="G51" s="324"/>
      <c r="H51" s="324"/>
      <c r="I51" s="324"/>
      <c r="J51" s="324"/>
      <c r="K51" s="324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27.75" customHeight="1" x14ac:dyDescent="0.2">
      <c r="A52" s="325">
        <v>47</v>
      </c>
      <c r="B52" s="324"/>
      <c r="C52" s="329"/>
      <c r="D52" s="326"/>
      <c r="E52" s="329"/>
      <c r="F52" s="329"/>
      <c r="G52" s="324"/>
      <c r="H52" s="324"/>
      <c r="I52" s="324"/>
      <c r="J52" s="324"/>
      <c r="K52" s="324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27.75" customHeight="1" x14ac:dyDescent="0.2">
      <c r="A53" s="325">
        <v>48</v>
      </c>
      <c r="B53" s="324"/>
      <c r="C53" s="329"/>
      <c r="D53" s="326"/>
      <c r="E53" s="329"/>
      <c r="F53" s="329"/>
      <c r="G53" s="324"/>
      <c r="H53" s="324"/>
      <c r="I53" s="324"/>
      <c r="J53" s="324"/>
      <c r="K53" s="324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s="263" customFormat="1" ht="27.75" customHeight="1" x14ac:dyDescent="0.2">
      <c r="A54" s="325">
        <v>49</v>
      </c>
      <c r="B54" s="324"/>
      <c r="C54" s="329"/>
      <c r="D54" s="326"/>
      <c r="E54" s="329"/>
      <c r="F54" s="329"/>
      <c r="G54" s="324"/>
      <c r="H54" s="324"/>
      <c r="I54" s="324"/>
      <c r="J54" s="324"/>
      <c r="K54" s="324"/>
      <c r="L54" s="271"/>
      <c r="M54" s="2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</row>
    <row r="55" spans="1:26" ht="27.75" customHeight="1" x14ac:dyDescent="0.2">
      <c r="A55" s="325">
        <v>50</v>
      </c>
      <c r="B55" s="324"/>
      <c r="C55" s="330"/>
      <c r="D55" s="326"/>
      <c r="E55" s="330"/>
      <c r="F55" s="330"/>
      <c r="G55" s="324"/>
      <c r="H55" s="324"/>
      <c r="I55" s="324"/>
      <c r="J55" s="324"/>
      <c r="K55" s="324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2"/>
    <row r="57" spans="1:26" ht="14.25" customHeight="1" x14ac:dyDescent="0.2">
      <c r="A57" s="66"/>
      <c r="B57" s="67"/>
      <c r="C57" s="67"/>
      <c r="D57" s="67"/>
      <c r="E57" s="67"/>
      <c r="F57" s="67"/>
      <c r="G57" s="67"/>
      <c r="H57" s="67"/>
      <c r="I57" s="67"/>
      <c r="J57" s="67"/>
      <c r="K57" s="68"/>
    </row>
    <row r="58" spans="1:26" ht="14.25" customHeight="1" x14ac:dyDescent="0.2">
      <c r="A58" s="69"/>
      <c r="K58" s="70"/>
    </row>
    <row r="59" spans="1:26" ht="14.25" customHeight="1" x14ac:dyDescent="0.2">
      <c r="A59" s="69"/>
      <c r="K59" s="70"/>
    </row>
    <row r="60" spans="1:26" ht="14.25" customHeight="1" x14ac:dyDescent="0.2">
      <c r="A60" s="69"/>
      <c r="K60" s="70"/>
    </row>
    <row r="61" spans="1:26" ht="14.25" customHeight="1" x14ac:dyDescent="0.2">
      <c r="A61" s="69"/>
      <c r="K61" s="70"/>
    </row>
    <row r="62" spans="1:26" ht="14.25" customHeight="1" x14ac:dyDescent="0.2">
      <c r="A62" s="69"/>
      <c r="K62" s="70"/>
    </row>
    <row r="63" spans="1:26" ht="14.25" customHeight="1" x14ac:dyDescent="0.2">
      <c r="A63" s="69"/>
      <c r="K63" s="70"/>
    </row>
    <row r="64" spans="1:26" ht="14.25" customHeight="1" x14ac:dyDescent="0.2">
      <c r="A64" s="69"/>
      <c r="K64" s="70"/>
    </row>
    <row r="65" spans="1:11" ht="14.25" customHeight="1" x14ac:dyDescent="0.2">
      <c r="A65" s="69"/>
      <c r="K65" s="70"/>
    </row>
    <row r="66" spans="1:11" ht="14.25" customHeight="1" x14ac:dyDescent="0.2">
      <c r="A66" s="69"/>
      <c r="K66" s="70"/>
    </row>
    <row r="67" spans="1:11" ht="14.25" customHeight="1" x14ac:dyDescent="0.2">
      <c r="A67" s="69"/>
      <c r="K67" s="70"/>
    </row>
    <row r="68" spans="1:11" ht="14.25" customHeight="1" x14ac:dyDescent="0.2">
      <c r="A68" s="69"/>
      <c r="K68" s="70"/>
    </row>
    <row r="69" spans="1:11" ht="14.25" customHeight="1" x14ac:dyDescent="0.2">
      <c r="A69" s="69"/>
      <c r="K69" s="70"/>
    </row>
    <row r="70" spans="1:11" ht="14.25" customHeight="1" x14ac:dyDescent="0.2">
      <c r="A70" s="69"/>
      <c r="E70" s="37" t="s">
        <v>118</v>
      </c>
      <c r="K70" s="70"/>
    </row>
    <row r="71" spans="1:11" ht="14.25" customHeight="1" x14ac:dyDescent="0.2">
      <c r="A71" s="69"/>
      <c r="K71" s="70"/>
    </row>
    <row r="72" spans="1:11" ht="14.25" customHeight="1" x14ac:dyDescent="0.2">
      <c r="A72" s="69"/>
      <c r="K72" s="70"/>
    </row>
    <row r="73" spans="1:11" ht="14.25" customHeight="1" x14ac:dyDescent="0.2">
      <c r="A73" s="69"/>
      <c r="K73" s="70"/>
    </row>
    <row r="74" spans="1:11" ht="14.25" customHeight="1" x14ac:dyDescent="0.2">
      <c r="A74" s="69"/>
      <c r="K74" s="70"/>
    </row>
    <row r="75" spans="1:11" ht="14.25" customHeight="1" x14ac:dyDescent="0.2">
      <c r="A75" s="69"/>
      <c r="K75" s="70"/>
    </row>
    <row r="76" spans="1:11" ht="14.25" customHeight="1" x14ac:dyDescent="0.2">
      <c r="A76" s="69"/>
      <c r="K76" s="70"/>
    </row>
    <row r="77" spans="1:11" ht="14.25" customHeight="1" x14ac:dyDescent="0.2">
      <c r="A77" s="69"/>
      <c r="K77" s="70"/>
    </row>
    <row r="78" spans="1:11" ht="14.25" customHeight="1" x14ac:dyDescent="0.2">
      <c r="A78" s="69"/>
      <c r="K78" s="70"/>
    </row>
    <row r="79" spans="1:11" ht="14.25" customHeight="1" x14ac:dyDescent="0.2">
      <c r="A79" s="69"/>
      <c r="K79" s="70"/>
    </row>
    <row r="80" spans="1:11" ht="14.25" customHeight="1" x14ac:dyDescent="0.2">
      <c r="A80" s="69"/>
      <c r="K80" s="70"/>
    </row>
    <row r="81" spans="1:11" ht="14.25" customHeight="1" x14ac:dyDescent="0.2">
      <c r="A81" s="69"/>
      <c r="K81" s="70"/>
    </row>
    <row r="82" spans="1:11" ht="14.25" customHeight="1" x14ac:dyDescent="0.2">
      <c r="A82" s="69"/>
      <c r="K82" s="70"/>
    </row>
    <row r="83" spans="1:11" ht="14.25" customHeight="1" x14ac:dyDescent="0.2">
      <c r="A83" s="69"/>
      <c r="K83" s="70"/>
    </row>
    <row r="84" spans="1:11" ht="14.25" customHeight="1" x14ac:dyDescent="0.2">
      <c r="A84" s="69"/>
      <c r="K84" s="70"/>
    </row>
    <row r="85" spans="1:11" ht="14.25" customHeight="1" x14ac:dyDescent="0.2">
      <c r="A85" s="69"/>
      <c r="K85" s="70"/>
    </row>
    <row r="86" spans="1:11" ht="14.25" customHeight="1" x14ac:dyDescent="0.2">
      <c r="A86" s="69"/>
      <c r="K86" s="70"/>
    </row>
    <row r="87" spans="1:11" ht="14.25" customHeight="1" x14ac:dyDescent="0.2">
      <c r="A87" s="71"/>
      <c r="B87" s="72"/>
      <c r="C87" s="72"/>
      <c r="D87" s="72"/>
      <c r="E87" s="72"/>
      <c r="F87" s="72"/>
      <c r="G87" s="72"/>
      <c r="H87" s="72"/>
      <c r="I87" s="72"/>
      <c r="J87" s="72"/>
      <c r="K87" s="73"/>
    </row>
    <row r="88" spans="1:11" ht="14.25" customHeight="1" x14ac:dyDescent="0.2"/>
    <row r="89" spans="1:11" ht="14.25" customHeight="1" x14ac:dyDescent="0.2"/>
    <row r="90" spans="1:11" ht="14.25" customHeight="1" x14ac:dyDescent="0.2"/>
    <row r="91" spans="1:11" ht="14.25" customHeight="1" x14ac:dyDescent="0.2"/>
    <row r="92" spans="1:11" ht="14.25" customHeight="1" x14ac:dyDescent="0.2"/>
    <row r="93" spans="1:11" ht="14.25" customHeight="1" x14ac:dyDescent="0.2"/>
    <row r="94" spans="1:11" ht="14.25" customHeight="1" x14ac:dyDescent="0.2"/>
    <row r="95" spans="1:11" ht="14.25" customHeight="1" x14ac:dyDescent="0.2"/>
    <row r="96" spans="1:11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</sheetData>
  <sheetProtection algorithmName="SHA-512" hashValue="25r4fyzzL9/PLSRqSw+5XVr+XL2ffjXtOvcqwrF5iivZ18E/1YMiNLIP5V6RUPUU916XTj9Psr2y73KwlPS02A==" saltValue="boG7wlXsFpe0d/QNSaGGPQ==" spinCount="100000" sheet="1" objects="1" scenarios="1"/>
  <mergeCells count="1">
    <mergeCell ref="G4:K4"/>
  </mergeCells>
  <conditionalFormatting sqref="B6:B55">
    <cfRule type="cellIs" dxfId="17" priority="1" operator="greaterThan">
      <formula>0</formula>
    </cfRule>
  </conditionalFormatting>
  <conditionalFormatting sqref="G6:K55">
    <cfRule type="cellIs" dxfId="16" priority="2" operator="greaterThan">
      <formula>0</formula>
    </cfRule>
  </conditionalFormatting>
  <dataValidations count="2">
    <dataValidation type="list" allowBlank="1" showInputMessage="1" showErrorMessage="1" sqref="B6:B55" xr:uid="{7F36F7EB-F661-4BC6-AEFA-EF8099C52711}">
      <formula1>vaccinateur</formula1>
    </dataValidation>
    <dataValidation type="list" allowBlank="1" showInputMessage="1" showErrorMessage="1" sqref="G6:K55" xr:uid="{168D5959-C48E-4EC2-8B79-E259ACE959A3}">
      <formula1>localite</formula1>
    </dataValidation>
  </dataValidation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2951B-8E57-40CC-B564-411E6D09A1F9}">
          <x14:formula1>
            <xm:f>Data!$F$2:$F$10</xm:f>
          </x14:formula1>
          <xm:sqref>D6:D55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8DB3E2"/>
    <pageSetUpPr fitToPage="1"/>
  </sheetPr>
  <dimension ref="A1:J1000"/>
  <sheetViews>
    <sheetView showGridLines="0" workbookViewId="0"/>
  </sheetViews>
  <sheetFormatPr defaultColWidth="14.390625" defaultRowHeight="15" customHeight="1" x14ac:dyDescent="0.2"/>
  <cols>
    <col min="1" max="1" width="3.09375" customWidth="1"/>
    <col min="2" max="2" width="24.078125" customWidth="1"/>
    <col min="3" max="3" width="14.9296875" customWidth="1"/>
    <col min="4" max="4" width="16.94921875" customWidth="1"/>
    <col min="5" max="5" width="12.64453125" customWidth="1"/>
    <col min="6" max="6" width="15.6015625" customWidth="1"/>
    <col min="7" max="10" width="11.703125" customWidth="1"/>
    <col min="11" max="26" width="9.14453125" customWidth="1"/>
  </cols>
  <sheetData>
    <row r="1" spans="1:10" ht="14.25" customHeight="1" x14ac:dyDescent="0.2">
      <c r="A1" s="38" t="s">
        <v>119</v>
      </c>
      <c r="B1" s="38"/>
    </row>
    <row r="2" spans="1:10" ht="14.25" customHeight="1" x14ac:dyDescent="0.2">
      <c r="A2" s="75"/>
      <c r="B2" s="76"/>
      <c r="C2" s="76"/>
      <c r="D2" s="76"/>
      <c r="E2" s="76"/>
      <c r="F2" s="76"/>
      <c r="G2" s="76"/>
      <c r="H2" s="67"/>
      <c r="I2" s="67"/>
      <c r="J2" s="68"/>
    </row>
    <row r="3" spans="1:10" ht="14.25" customHeight="1" x14ac:dyDescent="0.2">
      <c r="A3" s="69"/>
      <c r="J3" s="70"/>
    </row>
    <row r="4" spans="1:10" ht="14.25" customHeight="1" x14ac:dyDescent="0.2">
      <c r="A4" s="69"/>
      <c r="J4" s="70"/>
    </row>
    <row r="5" spans="1:10" ht="14.25" customHeight="1" x14ac:dyDescent="0.2">
      <c r="A5" s="69"/>
      <c r="J5" s="70"/>
    </row>
    <row r="6" spans="1:10" ht="14.25" customHeight="1" x14ac:dyDescent="0.2">
      <c r="A6" s="69"/>
      <c r="J6" s="70"/>
    </row>
    <row r="7" spans="1:10" ht="14.25" customHeight="1" x14ac:dyDescent="0.2">
      <c r="A7" s="69"/>
      <c r="J7" s="70"/>
    </row>
    <row r="8" spans="1:10" ht="14.25" customHeight="1" x14ac:dyDescent="0.2">
      <c r="A8" s="69"/>
      <c r="J8" s="70"/>
    </row>
    <row r="9" spans="1:10" ht="14.25" customHeight="1" x14ac:dyDescent="0.2">
      <c r="A9" s="69"/>
      <c r="J9" s="70"/>
    </row>
    <row r="10" spans="1:10" ht="14.25" customHeight="1" x14ac:dyDescent="0.2">
      <c r="A10" s="69"/>
      <c r="J10" s="70"/>
    </row>
    <row r="11" spans="1:10" ht="14.25" customHeight="1" x14ac:dyDescent="0.2">
      <c r="A11" s="69"/>
      <c r="J11" s="70"/>
    </row>
    <row r="12" spans="1:10" ht="14.25" customHeight="1" x14ac:dyDescent="0.2">
      <c r="A12" s="69"/>
      <c r="J12" s="70"/>
    </row>
    <row r="13" spans="1:10" ht="14.25" customHeight="1" x14ac:dyDescent="0.2">
      <c r="A13" s="69"/>
      <c r="J13" s="70"/>
    </row>
    <row r="14" spans="1:10" ht="14.25" customHeight="1" x14ac:dyDescent="0.2">
      <c r="A14" s="69"/>
      <c r="J14" s="70"/>
    </row>
    <row r="15" spans="1:10" ht="14.25" customHeight="1" x14ac:dyDescent="0.2">
      <c r="A15" s="69"/>
      <c r="J15" s="70"/>
    </row>
    <row r="16" spans="1:10" ht="14.25" customHeight="1" x14ac:dyDescent="0.2">
      <c r="A16" s="69"/>
      <c r="J16" s="70"/>
    </row>
    <row r="17" spans="1:10" ht="14.25" customHeight="1" x14ac:dyDescent="0.2">
      <c r="A17" s="69"/>
      <c r="J17" s="70"/>
    </row>
    <row r="18" spans="1:10" ht="14.25" customHeight="1" x14ac:dyDescent="0.2">
      <c r="A18" s="69"/>
      <c r="J18" s="70"/>
    </row>
    <row r="19" spans="1:10" ht="14.25" customHeight="1" x14ac:dyDescent="0.2">
      <c r="A19" s="69"/>
      <c r="J19" s="70"/>
    </row>
    <row r="20" spans="1:10" ht="14.25" customHeight="1" x14ac:dyDescent="0.2">
      <c r="A20" s="69"/>
      <c r="J20" s="70"/>
    </row>
    <row r="21" spans="1:10" ht="14.25" customHeight="1" x14ac:dyDescent="0.2">
      <c r="A21" s="69"/>
      <c r="J21" s="70"/>
    </row>
    <row r="22" spans="1:10" ht="14.25" customHeight="1" x14ac:dyDescent="0.2">
      <c r="A22" s="69"/>
      <c r="J22" s="70"/>
    </row>
    <row r="23" spans="1:10" ht="14.25" customHeight="1" x14ac:dyDescent="0.2">
      <c r="A23" s="69"/>
      <c r="J23" s="70"/>
    </row>
    <row r="24" spans="1:10" ht="14.25" customHeight="1" x14ac:dyDescent="0.2">
      <c r="A24" s="69"/>
      <c r="J24" s="70"/>
    </row>
    <row r="25" spans="1:10" ht="14.25" customHeight="1" x14ac:dyDescent="0.2">
      <c r="A25" s="69"/>
      <c r="J25" s="70"/>
    </row>
    <row r="26" spans="1:10" ht="14.25" customHeight="1" x14ac:dyDescent="0.2">
      <c r="A26" s="69"/>
      <c r="J26" s="70"/>
    </row>
    <row r="27" spans="1:10" ht="14.25" customHeight="1" x14ac:dyDescent="0.2">
      <c r="A27" s="69"/>
      <c r="J27" s="70"/>
    </row>
    <row r="28" spans="1:10" ht="14.25" customHeight="1" x14ac:dyDescent="0.2">
      <c r="A28" s="69"/>
      <c r="J28" s="70"/>
    </row>
    <row r="29" spans="1:10" ht="14.25" customHeight="1" x14ac:dyDescent="0.2">
      <c r="A29" s="69"/>
      <c r="J29" s="70"/>
    </row>
    <row r="30" spans="1:10" ht="14.25" customHeight="1" x14ac:dyDescent="0.2">
      <c r="A30" s="69"/>
      <c r="J30" s="70"/>
    </row>
    <row r="31" spans="1:10" ht="14.25" customHeight="1" x14ac:dyDescent="0.2">
      <c r="A31" s="69"/>
      <c r="J31" s="70"/>
    </row>
    <row r="32" spans="1:10" ht="14.25" customHeight="1" x14ac:dyDescent="0.2">
      <c r="A32" s="69"/>
      <c r="J32" s="70"/>
    </row>
    <row r="33" spans="1:10" ht="14.25" customHeight="1" x14ac:dyDescent="0.2">
      <c r="A33" s="69"/>
      <c r="J33" s="70"/>
    </row>
    <row r="34" spans="1:10" ht="14.25" customHeight="1" x14ac:dyDescent="0.2">
      <c r="A34" s="69"/>
      <c r="J34" s="70"/>
    </row>
    <row r="35" spans="1:10" ht="14.25" customHeight="1" x14ac:dyDescent="0.2">
      <c r="A35" s="69"/>
      <c r="J35" s="70"/>
    </row>
    <row r="36" spans="1:10" ht="14.25" customHeight="1" x14ac:dyDescent="0.2">
      <c r="A36" s="69"/>
      <c r="J36" s="70"/>
    </row>
    <row r="37" spans="1:10" ht="14.25" customHeight="1" x14ac:dyDescent="0.2">
      <c r="A37" s="69"/>
      <c r="J37" s="70"/>
    </row>
    <row r="38" spans="1:10" ht="14.25" customHeight="1" x14ac:dyDescent="0.2">
      <c r="A38" s="71"/>
      <c r="B38" s="72"/>
      <c r="C38" s="72"/>
      <c r="D38" s="72"/>
      <c r="E38" s="72"/>
      <c r="F38" s="72"/>
      <c r="G38" s="72"/>
      <c r="H38" s="72"/>
      <c r="I38" s="72"/>
      <c r="J38" s="73"/>
    </row>
    <row r="39" spans="1:10" ht="14.25" customHeight="1" x14ac:dyDescent="0.2"/>
    <row r="40" spans="1:10" ht="14.25" customHeight="1" x14ac:dyDescent="0.2"/>
    <row r="41" spans="1:10" ht="14.25" customHeight="1" x14ac:dyDescent="0.2"/>
    <row r="42" spans="1:10" ht="14.25" customHeight="1" x14ac:dyDescent="0.2"/>
    <row r="43" spans="1:10" ht="14.25" customHeight="1" x14ac:dyDescent="0.2"/>
    <row r="44" spans="1:10" ht="14.25" customHeight="1" x14ac:dyDescent="0.2"/>
    <row r="45" spans="1:10" ht="14.25" customHeight="1" x14ac:dyDescent="0.2"/>
    <row r="46" spans="1:10" ht="14.25" customHeight="1" x14ac:dyDescent="0.2"/>
    <row r="47" spans="1:10" ht="14.25" customHeight="1" x14ac:dyDescent="0.2"/>
    <row r="48" spans="1:1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23622047244094491" right="0.23622047244094491" top="0.35433070866141742" bottom="0.35433070866141742" header="0" footer="0"/>
  <pageSetup paperSize="9" orientation="landscape"/>
  <headerFooter>
    <oddFooter>&amp;R&amp;F / 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8D8D8"/>
    <pageSetUpPr fitToPage="1"/>
  </sheetPr>
  <dimension ref="A1:D1000"/>
  <sheetViews>
    <sheetView showGridLines="0" workbookViewId="0">
      <selection activeCell="C5" sqref="C5"/>
    </sheetView>
  </sheetViews>
  <sheetFormatPr defaultColWidth="14.390625" defaultRowHeight="15" customHeight="1" x14ac:dyDescent="0.2"/>
  <cols>
    <col min="1" max="1" width="21.1171875" customWidth="1"/>
    <col min="2" max="2" width="25.421875" customWidth="1"/>
    <col min="3" max="4" width="24.48046875" customWidth="1"/>
    <col min="5" max="6" width="1.61328125" customWidth="1"/>
    <col min="7" max="26" width="9.14453125" customWidth="1"/>
  </cols>
  <sheetData>
    <row r="1" spans="1:4" ht="14.25" customHeight="1" x14ac:dyDescent="0.2">
      <c r="A1" s="38" t="s">
        <v>120</v>
      </c>
      <c r="B1" s="38"/>
    </row>
    <row r="2" spans="1:4" ht="14.25" customHeight="1" x14ac:dyDescent="0.2">
      <c r="A2" s="77"/>
      <c r="B2" s="77"/>
    </row>
    <row r="3" spans="1:4" ht="15.75" customHeight="1" x14ac:dyDescent="0.2">
      <c r="A3" s="383" t="s">
        <v>121</v>
      </c>
      <c r="B3" s="387"/>
      <c r="C3" s="383" t="s">
        <v>122</v>
      </c>
      <c r="D3" s="383" t="s">
        <v>56</v>
      </c>
    </row>
    <row r="4" spans="1:4" ht="15.75" customHeight="1" x14ac:dyDescent="0.2">
      <c r="A4" s="388"/>
      <c r="B4" s="379"/>
      <c r="C4" s="360"/>
      <c r="D4" s="360"/>
    </row>
    <row r="5" spans="1:4" ht="42" customHeight="1" x14ac:dyDescent="0.2">
      <c r="A5" s="78" t="s">
        <v>123</v>
      </c>
      <c r="B5" s="79" t="s">
        <v>124</v>
      </c>
      <c r="C5" s="80"/>
      <c r="D5" s="80"/>
    </row>
    <row r="6" spans="1:4" ht="24.75" customHeight="1" x14ac:dyDescent="0.2">
      <c r="A6" s="385" t="s">
        <v>125</v>
      </c>
      <c r="B6" s="79" t="s">
        <v>126</v>
      </c>
      <c r="C6" s="81"/>
      <c r="D6" s="381"/>
    </row>
    <row r="7" spans="1:4" ht="24.75" customHeight="1" x14ac:dyDescent="0.2">
      <c r="A7" s="382"/>
      <c r="B7" s="79" t="s">
        <v>127</v>
      </c>
      <c r="C7" s="81"/>
      <c r="D7" s="382"/>
    </row>
    <row r="8" spans="1:4" ht="24.75" customHeight="1" x14ac:dyDescent="0.2">
      <c r="A8" s="382"/>
      <c r="B8" s="79" t="s">
        <v>128</v>
      </c>
      <c r="C8" s="81"/>
      <c r="D8" s="382"/>
    </row>
    <row r="9" spans="1:4" ht="24.75" customHeight="1" x14ac:dyDescent="0.2">
      <c r="A9" s="360"/>
      <c r="B9" s="79" t="s">
        <v>129</v>
      </c>
      <c r="C9" s="81"/>
      <c r="D9" s="360"/>
    </row>
    <row r="10" spans="1:4" ht="24.75" customHeight="1" x14ac:dyDescent="0.2">
      <c r="A10" s="385" t="s">
        <v>130</v>
      </c>
      <c r="B10" s="79" t="s">
        <v>126</v>
      </c>
      <c r="C10" s="81"/>
      <c r="D10" s="381"/>
    </row>
    <row r="11" spans="1:4" ht="24.75" customHeight="1" x14ac:dyDescent="0.2">
      <c r="A11" s="382"/>
      <c r="B11" s="79" t="s">
        <v>127</v>
      </c>
      <c r="C11" s="81"/>
      <c r="D11" s="382"/>
    </row>
    <row r="12" spans="1:4" ht="24.75" customHeight="1" x14ac:dyDescent="0.2">
      <c r="A12" s="382"/>
      <c r="B12" s="79" t="s">
        <v>128</v>
      </c>
      <c r="C12" s="81"/>
      <c r="D12" s="382"/>
    </row>
    <row r="13" spans="1:4" ht="24.75" customHeight="1" x14ac:dyDescent="0.2">
      <c r="A13" s="360"/>
      <c r="B13" s="79" t="s">
        <v>129</v>
      </c>
      <c r="C13" s="81"/>
      <c r="D13" s="360"/>
    </row>
    <row r="14" spans="1:4" ht="24.75" customHeight="1" x14ac:dyDescent="0.2">
      <c r="A14" s="385" t="s">
        <v>131</v>
      </c>
      <c r="B14" s="79" t="s">
        <v>127</v>
      </c>
      <c r="C14" s="81"/>
      <c r="D14" s="386"/>
    </row>
    <row r="15" spans="1:4" ht="24.75" customHeight="1" x14ac:dyDescent="0.2">
      <c r="A15" s="360"/>
      <c r="B15" s="79" t="s">
        <v>128</v>
      </c>
      <c r="C15" s="81"/>
      <c r="D15" s="382"/>
    </row>
    <row r="16" spans="1:4" ht="45" customHeight="1" x14ac:dyDescent="0.2">
      <c r="A16" s="82" t="s">
        <v>132</v>
      </c>
      <c r="B16" s="79"/>
      <c r="C16" s="80"/>
      <c r="D16" s="80"/>
    </row>
    <row r="17" spans="1:4" ht="45" customHeight="1" x14ac:dyDescent="0.2">
      <c r="A17" s="82" t="s">
        <v>133</v>
      </c>
      <c r="B17" s="79"/>
      <c r="C17" s="80"/>
      <c r="D17" s="80"/>
    </row>
    <row r="18" spans="1:4" ht="54" customHeight="1" x14ac:dyDescent="0.2">
      <c r="A18" s="82" t="s">
        <v>134</v>
      </c>
      <c r="B18" s="79"/>
      <c r="C18" s="80"/>
      <c r="D18" s="80"/>
    </row>
    <row r="19" spans="1:4" ht="34.5" customHeight="1" x14ac:dyDescent="0.2">
      <c r="A19" s="384" t="s">
        <v>135</v>
      </c>
      <c r="B19" s="363"/>
      <c r="C19" s="80"/>
    </row>
    <row r="20" spans="1:4" ht="14.25" customHeight="1" x14ac:dyDescent="0.2"/>
    <row r="21" spans="1:4" ht="14.25" customHeight="1" x14ac:dyDescent="0.2"/>
    <row r="22" spans="1:4" ht="14.25" customHeight="1" x14ac:dyDescent="0.2"/>
    <row r="23" spans="1:4" ht="14.25" customHeight="1" x14ac:dyDescent="0.2"/>
    <row r="24" spans="1:4" ht="14.25" customHeight="1" x14ac:dyDescent="0.2"/>
    <row r="25" spans="1:4" ht="14.25" customHeight="1" x14ac:dyDescent="0.2"/>
    <row r="26" spans="1:4" ht="14.25" customHeight="1" x14ac:dyDescent="0.2"/>
    <row r="27" spans="1:4" ht="14.25" customHeight="1" x14ac:dyDescent="0.2"/>
    <row r="28" spans="1:4" ht="14.25" customHeight="1" x14ac:dyDescent="0.2"/>
    <row r="29" spans="1:4" ht="14.25" customHeight="1" x14ac:dyDescent="0.2"/>
    <row r="30" spans="1:4" ht="14.25" customHeight="1" x14ac:dyDescent="0.2"/>
    <row r="31" spans="1:4" ht="14.25" customHeight="1" x14ac:dyDescent="0.2"/>
    <row r="32" spans="1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0">
    <mergeCell ref="D10:D13"/>
    <mergeCell ref="C3:C4"/>
    <mergeCell ref="A19:B19"/>
    <mergeCell ref="A6:A9"/>
    <mergeCell ref="D6:D9"/>
    <mergeCell ref="D3:D4"/>
    <mergeCell ref="A10:A13"/>
    <mergeCell ref="D14:D15"/>
    <mergeCell ref="A14:A15"/>
    <mergeCell ref="A3:B4"/>
  </mergeCells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D179-1736-445F-AA59-C83A6BE63C30}">
  <sheetPr>
    <tabColor rgb="FFD8D8D8"/>
    <pageSetUpPr fitToPage="1"/>
  </sheetPr>
  <dimension ref="A1:D1016"/>
  <sheetViews>
    <sheetView showGridLines="0" workbookViewId="0">
      <selection activeCell="C14" sqref="C14"/>
    </sheetView>
  </sheetViews>
  <sheetFormatPr defaultColWidth="14.390625" defaultRowHeight="15" customHeight="1" x14ac:dyDescent="0.2"/>
  <cols>
    <col min="1" max="1" width="21.1171875" customWidth="1"/>
    <col min="2" max="2" width="31.20703125" customWidth="1"/>
    <col min="3" max="3" width="30.9375" customWidth="1"/>
    <col min="4" max="4" width="24.48046875" customWidth="1"/>
    <col min="5" max="6" width="1.61328125" customWidth="1"/>
    <col min="7" max="26" width="9.14453125" customWidth="1"/>
  </cols>
  <sheetData>
    <row r="1" spans="1:4" ht="14.25" customHeight="1" x14ac:dyDescent="0.2">
      <c r="A1" s="38" t="s">
        <v>120</v>
      </c>
      <c r="B1" s="38"/>
    </row>
    <row r="2" spans="1:4" ht="14.25" customHeight="1" x14ac:dyDescent="0.2">
      <c r="A2" s="77"/>
      <c r="B2" s="77"/>
    </row>
    <row r="3" spans="1:4" ht="15.75" customHeight="1" x14ac:dyDescent="0.2">
      <c r="A3" s="331" t="s">
        <v>612</v>
      </c>
      <c r="B3" s="331" t="s">
        <v>613</v>
      </c>
      <c r="C3" s="331" t="s">
        <v>614</v>
      </c>
      <c r="D3" s="331" t="s">
        <v>573</v>
      </c>
    </row>
    <row r="4" spans="1:4" s="310" customFormat="1" ht="15.75" customHeight="1" x14ac:dyDescent="0.2">
      <c r="A4" s="332"/>
      <c r="B4" s="332"/>
      <c r="C4" s="332"/>
      <c r="D4" s="332"/>
    </row>
    <row r="5" spans="1:4" s="310" customFormat="1" ht="15.75" customHeight="1" x14ac:dyDescent="0.2">
      <c r="A5" s="332"/>
      <c r="B5" s="332"/>
      <c r="C5" s="332"/>
      <c r="D5" s="332"/>
    </row>
    <row r="6" spans="1:4" s="310" customFormat="1" ht="15.75" customHeight="1" x14ac:dyDescent="0.2">
      <c r="A6" s="332"/>
      <c r="B6" s="332"/>
      <c r="C6" s="332"/>
      <c r="D6" s="332"/>
    </row>
    <row r="7" spans="1:4" s="310" customFormat="1" ht="15.75" customHeight="1" x14ac:dyDescent="0.2">
      <c r="A7" s="332"/>
      <c r="B7" s="332"/>
      <c r="C7" s="332"/>
      <c r="D7" s="332"/>
    </row>
    <row r="8" spans="1:4" s="310" customFormat="1" ht="15.75" customHeight="1" x14ac:dyDescent="0.2">
      <c r="A8" s="332"/>
      <c r="B8" s="332"/>
      <c r="C8" s="332"/>
      <c r="D8" s="332"/>
    </row>
    <row r="9" spans="1:4" s="310" customFormat="1" ht="15.75" customHeight="1" x14ac:dyDescent="0.2">
      <c r="A9" s="332"/>
      <c r="B9" s="332"/>
      <c r="C9" s="332"/>
      <c r="D9" s="332"/>
    </row>
    <row r="10" spans="1:4" s="310" customFormat="1" ht="15.75" customHeight="1" x14ac:dyDescent="0.2">
      <c r="A10" s="332"/>
      <c r="B10" s="332"/>
      <c r="C10" s="332"/>
      <c r="D10" s="332"/>
    </row>
    <row r="11" spans="1:4" s="310" customFormat="1" ht="15.75" customHeight="1" x14ac:dyDescent="0.2">
      <c r="A11" s="332"/>
      <c r="B11" s="332"/>
      <c r="C11" s="332"/>
      <c r="D11" s="332"/>
    </row>
    <row r="12" spans="1:4" s="310" customFormat="1" ht="15.75" customHeight="1" x14ac:dyDescent="0.2">
      <c r="A12" s="332"/>
      <c r="B12" s="332"/>
      <c r="C12" s="332"/>
      <c r="D12" s="332"/>
    </row>
    <row r="13" spans="1:4" s="310" customFormat="1" ht="15.75" customHeight="1" x14ac:dyDescent="0.2">
      <c r="A13" s="332"/>
      <c r="B13" s="332"/>
      <c r="C13" s="332"/>
      <c r="D13" s="332"/>
    </row>
    <row r="14" spans="1:4" s="310" customFormat="1" ht="15.75" customHeight="1" x14ac:dyDescent="0.2">
      <c r="A14" s="332"/>
      <c r="B14" s="332"/>
      <c r="C14" s="332"/>
      <c r="D14" s="332"/>
    </row>
    <row r="15" spans="1:4" s="310" customFormat="1" ht="15.75" customHeight="1" x14ac:dyDescent="0.2">
      <c r="A15" s="332"/>
      <c r="B15" s="332"/>
      <c r="C15" s="332"/>
      <c r="D15" s="332"/>
    </row>
    <row r="16" spans="1:4" s="310" customFormat="1" ht="15.75" customHeight="1" x14ac:dyDescent="0.2">
      <c r="A16" s="332"/>
      <c r="B16" s="332"/>
      <c r="C16" s="332"/>
      <c r="D16" s="332"/>
    </row>
    <row r="17" spans="1:4" s="310" customFormat="1" ht="15.75" customHeight="1" x14ac:dyDescent="0.2">
      <c r="A17" s="332"/>
      <c r="B17" s="332"/>
      <c r="C17" s="332"/>
      <c r="D17" s="332"/>
    </row>
    <row r="18" spans="1:4" s="310" customFormat="1" ht="15.75" customHeight="1" x14ac:dyDescent="0.2">
      <c r="A18" s="332"/>
      <c r="B18" s="332"/>
      <c r="C18" s="332"/>
      <c r="D18" s="332"/>
    </row>
    <row r="19" spans="1:4" s="310" customFormat="1" ht="15.75" customHeight="1" x14ac:dyDescent="0.2">
      <c r="A19" s="332"/>
      <c r="B19" s="332"/>
      <c r="C19" s="332"/>
      <c r="D19" s="332"/>
    </row>
    <row r="20" spans="1:4" ht="19.899999999999999" customHeight="1" x14ac:dyDescent="0.2">
      <c r="A20" s="332"/>
      <c r="B20" s="332"/>
      <c r="C20" s="332"/>
      <c r="D20" s="332"/>
    </row>
    <row r="21" spans="1:4" ht="19.899999999999999" customHeight="1" x14ac:dyDescent="0.2">
      <c r="A21" s="333"/>
      <c r="B21" s="334"/>
      <c r="C21" s="335"/>
      <c r="D21" s="335"/>
    </row>
    <row r="22" spans="1:4" ht="19.899999999999999" customHeight="1" x14ac:dyDescent="0.2">
      <c r="A22" s="333"/>
      <c r="B22" s="334"/>
      <c r="C22" s="336"/>
      <c r="D22" s="337"/>
    </row>
    <row r="23" spans="1:4" ht="19.899999999999999" customHeight="1" x14ac:dyDescent="0.2">
      <c r="A23" s="332"/>
      <c r="B23" s="334"/>
      <c r="C23" s="336"/>
      <c r="D23" s="332"/>
    </row>
    <row r="24" spans="1:4" ht="19.899999999999999" customHeight="1" x14ac:dyDescent="0.2">
      <c r="A24" s="332"/>
      <c r="B24" s="334"/>
      <c r="C24" s="336"/>
      <c r="D24" s="332"/>
    </row>
    <row r="25" spans="1:4" ht="19.899999999999999" customHeight="1" x14ac:dyDescent="0.2">
      <c r="A25" s="332"/>
      <c r="B25" s="334"/>
      <c r="C25" s="336"/>
      <c r="D25" s="332"/>
    </row>
    <row r="26" spans="1:4" ht="19.899999999999999" customHeight="1" x14ac:dyDescent="0.2">
      <c r="A26" s="333"/>
      <c r="B26" s="334"/>
      <c r="C26" s="336"/>
      <c r="D26" s="337"/>
    </row>
    <row r="27" spans="1:4" ht="19.899999999999999" customHeight="1" x14ac:dyDescent="0.2">
      <c r="A27" s="332"/>
      <c r="B27" s="334"/>
      <c r="C27" s="336"/>
      <c r="D27" s="332"/>
    </row>
    <row r="28" spans="1:4" ht="19.899999999999999" customHeight="1" x14ac:dyDescent="0.2">
      <c r="A28" s="332"/>
      <c r="B28" s="334"/>
      <c r="C28" s="336"/>
      <c r="D28" s="332"/>
    </row>
    <row r="29" spans="1:4" ht="19.899999999999999" customHeight="1" x14ac:dyDescent="0.2">
      <c r="A29" s="332"/>
      <c r="B29" s="334"/>
      <c r="C29" s="336"/>
      <c r="D29" s="332"/>
    </row>
    <row r="30" spans="1:4" ht="19.899999999999999" customHeight="1" x14ac:dyDescent="0.2">
      <c r="A30" s="333"/>
      <c r="B30" s="334"/>
      <c r="C30" s="336"/>
      <c r="D30" s="337"/>
    </row>
    <row r="31" spans="1:4" ht="19.899999999999999" customHeight="1" x14ac:dyDescent="0.2">
      <c r="A31" s="332"/>
      <c r="B31" s="334"/>
      <c r="C31" s="336"/>
      <c r="D31" s="332"/>
    </row>
    <row r="32" spans="1:4" ht="19.899999999999999" customHeight="1" x14ac:dyDescent="0.2">
      <c r="A32" s="338"/>
      <c r="B32" s="334"/>
      <c r="C32" s="335"/>
      <c r="D32" s="335"/>
    </row>
    <row r="33" spans="1:4" ht="19.899999999999999" customHeight="1" x14ac:dyDescent="0.2">
      <c r="A33" s="338"/>
      <c r="B33" s="334"/>
      <c r="C33" s="335"/>
      <c r="D33" s="335"/>
    </row>
    <row r="34" spans="1:4" ht="19.899999999999999" customHeight="1" x14ac:dyDescent="0.2">
      <c r="A34" s="338"/>
      <c r="B34" s="334"/>
      <c r="C34" s="335"/>
      <c r="D34" s="335"/>
    </row>
    <row r="35" spans="1:4" ht="19.899999999999999" customHeight="1" x14ac:dyDescent="0.2">
      <c r="A35" s="339"/>
      <c r="B35" s="332"/>
      <c r="C35" s="335"/>
      <c r="D35" s="286"/>
    </row>
    <row r="36" spans="1:4" ht="14.25" customHeight="1" x14ac:dyDescent="0.2"/>
    <row r="37" spans="1:4" ht="14.25" customHeight="1" x14ac:dyDescent="0.2"/>
    <row r="38" spans="1:4" ht="14.25" customHeight="1" x14ac:dyDescent="0.2"/>
    <row r="39" spans="1:4" ht="14.25" customHeight="1" x14ac:dyDescent="0.2"/>
    <row r="40" spans="1:4" ht="14.25" customHeight="1" x14ac:dyDescent="0.2"/>
    <row r="41" spans="1:4" ht="14.25" customHeight="1" x14ac:dyDescent="0.2"/>
    <row r="42" spans="1:4" ht="14.25" customHeight="1" x14ac:dyDescent="0.2"/>
    <row r="43" spans="1:4" ht="14.25" customHeight="1" x14ac:dyDescent="0.2"/>
    <row r="44" spans="1:4" ht="14.25" customHeight="1" x14ac:dyDescent="0.2"/>
    <row r="45" spans="1:4" ht="14.25" customHeight="1" x14ac:dyDescent="0.2"/>
    <row r="46" spans="1:4" ht="14.25" customHeight="1" x14ac:dyDescent="0.2"/>
    <row r="47" spans="1:4" ht="14.25" customHeight="1" x14ac:dyDescent="0.2"/>
    <row r="48" spans="1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</sheetData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8DB3E2"/>
    <pageSetUpPr fitToPage="1"/>
  </sheetPr>
  <dimension ref="A1:R1030"/>
  <sheetViews>
    <sheetView showGridLines="0" workbookViewId="0">
      <selection activeCell="L44" sqref="C5:L44"/>
    </sheetView>
  </sheetViews>
  <sheetFormatPr defaultColWidth="14.390625" defaultRowHeight="15" customHeight="1" x14ac:dyDescent="0.2"/>
  <cols>
    <col min="1" max="1" width="6.05078125" customWidth="1"/>
    <col min="2" max="2" width="18.6953125" customWidth="1"/>
    <col min="3" max="3" width="13.98828125" customWidth="1"/>
    <col min="4" max="4" width="9.68359375" customWidth="1"/>
    <col min="5" max="6" width="8.47265625" customWidth="1"/>
    <col min="7" max="7" width="13.046875" customWidth="1"/>
    <col min="8" max="8" width="9.68359375" customWidth="1"/>
    <col min="9" max="12" width="10.625" customWidth="1"/>
    <col min="13" max="16" width="10.4921875" customWidth="1"/>
    <col min="17" max="17" width="9.68359375" customWidth="1"/>
    <col min="18" max="26" width="9.14453125" customWidth="1"/>
  </cols>
  <sheetData>
    <row r="1" spans="1:18" ht="21" customHeight="1" x14ac:dyDescent="0.2">
      <c r="A1" s="83" t="s">
        <v>136</v>
      </c>
      <c r="B1" s="84"/>
      <c r="C1" s="85"/>
      <c r="D1" s="85"/>
      <c r="E1" s="85"/>
      <c r="F1" s="85"/>
      <c r="G1" s="85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18" ht="21" customHeight="1" x14ac:dyDescent="0.2">
      <c r="A2" s="36"/>
      <c r="B2" s="84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ht="49.5" customHeight="1" x14ac:dyDescent="0.2">
      <c r="A3" s="391" t="s">
        <v>22</v>
      </c>
      <c r="B3" s="392" t="s">
        <v>137</v>
      </c>
      <c r="C3" s="393" t="s">
        <v>594</v>
      </c>
      <c r="D3" s="394"/>
      <c r="E3" s="394"/>
      <c r="F3" s="394"/>
      <c r="G3" s="395"/>
      <c r="H3" s="389" t="s">
        <v>138</v>
      </c>
      <c r="I3" s="362"/>
      <c r="J3" s="362"/>
      <c r="K3" s="362"/>
      <c r="L3" s="362"/>
      <c r="M3" s="392" t="s">
        <v>139</v>
      </c>
      <c r="N3" s="362"/>
      <c r="O3" s="362"/>
      <c r="P3" s="362"/>
      <c r="Q3" s="363"/>
      <c r="R3" s="86"/>
    </row>
    <row r="4" spans="1:18" ht="54" customHeight="1" x14ac:dyDescent="0.2">
      <c r="A4" s="360"/>
      <c r="B4" s="360"/>
      <c r="C4" s="87" t="s">
        <v>140</v>
      </c>
      <c r="D4" s="87" t="s">
        <v>141</v>
      </c>
      <c r="E4" s="87" t="s">
        <v>142</v>
      </c>
      <c r="F4" s="87" t="s">
        <v>143</v>
      </c>
      <c r="G4" s="87" t="s">
        <v>144</v>
      </c>
      <c r="H4" s="87" t="str">
        <f>C4</f>
        <v>Réfrigé
rateur</v>
      </c>
      <c r="I4" s="87" t="str">
        <f>D4</f>
        <v>Glaçière</v>
      </c>
      <c r="J4" s="87" t="s">
        <v>145</v>
      </c>
      <c r="K4" s="87" t="s">
        <v>143</v>
      </c>
      <c r="L4" s="87" t="s">
        <v>144</v>
      </c>
      <c r="M4" s="87" t="str">
        <f>C4</f>
        <v>Réfrigé
rateur</v>
      </c>
      <c r="N4" s="87" t="str">
        <f>D4</f>
        <v>Glaçière</v>
      </c>
      <c r="O4" s="87" t="str">
        <f>D4</f>
        <v>Glaçière</v>
      </c>
      <c r="P4" s="87" t="s">
        <v>143</v>
      </c>
      <c r="Q4" s="87" t="s">
        <v>144</v>
      </c>
      <c r="R4" s="88"/>
    </row>
    <row r="5" spans="1:18" ht="27" customHeight="1" x14ac:dyDescent="0.2">
      <c r="A5" s="25">
        <v>1</v>
      </c>
      <c r="B5" s="89">
        <f>'1_Liste fosa'!B4</f>
        <v>0</v>
      </c>
      <c r="C5" s="340"/>
      <c r="D5" s="340"/>
      <c r="E5" s="340"/>
      <c r="F5" s="340"/>
      <c r="G5" s="340"/>
      <c r="H5" s="341"/>
      <c r="I5" s="342"/>
      <c r="J5" s="342"/>
      <c r="K5" s="342"/>
      <c r="L5" s="342"/>
      <c r="M5" s="90">
        <f>C5-H5</f>
        <v>0</v>
      </c>
      <c r="N5" s="90">
        <f t="shared" ref="N5:Q5" si="0">D5-I5</f>
        <v>0</v>
      </c>
      <c r="O5" s="90">
        <f t="shared" si="0"/>
        <v>0</v>
      </c>
      <c r="P5" s="90">
        <f t="shared" si="0"/>
        <v>0</v>
      </c>
      <c r="Q5" s="90">
        <f t="shared" si="0"/>
        <v>0</v>
      </c>
      <c r="R5" s="91"/>
    </row>
    <row r="6" spans="1:18" ht="27" customHeight="1" x14ac:dyDescent="0.2">
      <c r="A6" s="25">
        <v>2</v>
      </c>
      <c r="B6" s="89">
        <f>'1_Liste fosa'!B5</f>
        <v>0</v>
      </c>
      <c r="C6" s="340"/>
      <c r="D6" s="340"/>
      <c r="E6" s="340"/>
      <c r="F6" s="340"/>
      <c r="G6" s="340"/>
      <c r="H6" s="341"/>
      <c r="I6" s="342"/>
      <c r="J6" s="342"/>
      <c r="K6" s="342"/>
      <c r="L6" s="342"/>
      <c r="M6" s="90">
        <f t="shared" ref="M6:M24" si="1">C6-H6</f>
        <v>0</v>
      </c>
      <c r="N6" s="90">
        <f t="shared" ref="N6:N24" si="2">D6-I6</f>
        <v>0</v>
      </c>
      <c r="O6" s="90">
        <f t="shared" ref="O6:O24" si="3">E6-J6</f>
        <v>0</v>
      </c>
      <c r="P6" s="90">
        <f t="shared" ref="P6:P24" si="4">F6-K6</f>
        <v>0</v>
      </c>
      <c r="Q6" s="90">
        <f t="shared" ref="Q6:Q24" si="5">G6-L6</f>
        <v>0</v>
      </c>
      <c r="R6" s="91"/>
    </row>
    <row r="7" spans="1:18" ht="27" customHeight="1" x14ac:dyDescent="0.2">
      <c r="A7" s="25">
        <v>3</v>
      </c>
      <c r="B7" s="89">
        <f>'1_Liste fosa'!B6</f>
        <v>0</v>
      </c>
      <c r="C7" s="340"/>
      <c r="D7" s="340"/>
      <c r="E7" s="340"/>
      <c r="F7" s="340"/>
      <c r="G7" s="340"/>
      <c r="H7" s="341"/>
      <c r="I7" s="342"/>
      <c r="J7" s="342"/>
      <c r="K7" s="342"/>
      <c r="L7" s="342"/>
      <c r="M7" s="90">
        <f t="shared" si="1"/>
        <v>0</v>
      </c>
      <c r="N7" s="90">
        <f t="shared" si="2"/>
        <v>0</v>
      </c>
      <c r="O7" s="90">
        <f t="shared" si="3"/>
        <v>0</v>
      </c>
      <c r="P7" s="90">
        <f t="shared" si="4"/>
        <v>0</v>
      </c>
      <c r="Q7" s="90">
        <f t="shared" si="5"/>
        <v>0</v>
      </c>
      <c r="R7" s="91"/>
    </row>
    <row r="8" spans="1:18" ht="27" customHeight="1" x14ac:dyDescent="0.2">
      <c r="A8" s="25">
        <v>4</v>
      </c>
      <c r="B8" s="89">
        <f>'1_Liste fosa'!B7</f>
        <v>0</v>
      </c>
      <c r="C8" s="340"/>
      <c r="D8" s="340"/>
      <c r="E8" s="340"/>
      <c r="F8" s="340"/>
      <c r="G8" s="340"/>
      <c r="H8" s="341"/>
      <c r="I8" s="342"/>
      <c r="J8" s="342"/>
      <c r="K8" s="342"/>
      <c r="L8" s="342"/>
      <c r="M8" s="90">
        <f t="shared" si="1"/>
        <v>0</v>
      </c>
      <c r="N8" s="90">
        <f t="shared" si="2"/>
        <v>0</v>
      </c>
      <c r="O8" s="90">
        <f t="shared" si="3"/>
        <v>0</v>
      </c>
      <c r="P8" s="90">
        <f t="shared" si="4"/>
        <v>0</v>
      </c>
      <c r="Q8" s="90">
        <f t="shared" si="5"/>
        <v>0</v>
      </c>
      <c r="R8" s="91"/>
    </row>
    <row r="9" spans="1:18" ht="27" customHeight="1" x14ac:dyDescent="0.2">
      <c r="A9" s="25">
        <v>5</v>
      </c>
      <c r="B9" s="89">
        <f>'1_Liste fosa'!B8</f>
        <v>0</v>
      </c>
      <c r="C9" s="340"/>
      <c r="D9" s="340"/>
      <c r="E9" s="340"/>
      <c r="F9" s="340"/>
      <c r="G9" s="340"/>
      <c r="H9" s="341"/>
      <c r="I9" s="342"/>
      <c r="J9" s="342"/>
      <c r="K9" s="342"/>
      <c r="L9" s="342"/>
      <c r="M9" s="90">
        <f t="shared" si="1"/>
        <v>0</v>
      </c>
      <c r="N9" s="90">
        <f t="shared" si="2"/>
        <v>0</v>
      </c>
      <c r="O9" s="90">
        <f t="shared" si="3"/>
        <v>0</v>
      </c>
      <c r="P9" s="90">
        <f t="shared" si="4"/>
        <v>0</v>
      </c>
      <c r="Q9" s="90">
        <f t="shared" si="5"/>
        <v>0</v>
      </c>
      <c r="R9" s="91"/>
    </row>
    <row r="10" spans="1:18" ht="27" customHeight="1" x14ac:dyDescent="0.2">
      <c r="A10" s="25">
        <v>6</v>
      </c>
      <c r="B10" s="89">
        <f>'1_Liste fosa'!B9</f>
        <v>0</v>
      </c>
      <c r="C10" s="340"/>
      <c r="D10" s="340"/>
      <c r="E10" s="340"/>
      <c r="F10" s="340"/>
      <c r="G10" s="340"/>
      <c r="H10" s="341"/>
      <c r="I10" s="342"/>
      <c r="J10" s="342"/>
      <c r="K10" s="342"/>
      <c r="L10" s="342"/>
      <c r="M10" s="90">
        <f t="shared" si="1"/>
        <v>0</v>
      </c>
      <c r="N10" s="90">
        <f t="shared" si="2"/>
        <v>0</v>
      </c>
      <c r="O10" s="90">
        <f t="shared" si="3"/>
        <v>0</v>
      </c>
      <c r="P10" s="90">
        <f t="shared" si="4"/>
        <v>0</v>
      </c>
      <c r="Q10" s="90">
        <f t="shared" si="5"/>
        <v>0</v>
      </c>
      <c r="R10" s="91"/>
    </row>
    <row r="11" spans="1:18" s="263" customFormat="1" ht="27" customHeight="1" x14ac:dyDescent="0.2">
      <c r="A11" s="25">
        <v>7</v>
      </c>
      <c r="B11" s="89">
        <f>'1_Liste fosa'!B10</f>
        <v>0</v>
      </c>
      <c r="C11" s="340"/>
      <c r="D11" s="340"/>
      <c r="E11" s="340"/>
      <c r="F11" s="340"/>
      <c r="G11" s="340"/>
      <c r="H11" s="341"/>
      <c r="I11" s="342"/>
      <c r="J11" s="342"/>
      <c r="K11" s="342"/>
      <c r="L11" s="342"/>
      <c r="M11" s="90">
        <f t="shared" si="1"/>
        <v>0</v>
      </c>
      <c r="N11" s="90">
        <f t="shared" si="2"/>
        <v>0</v>
      </c>
      <c r="O11" s="90">
        <f t="shared" si="3"/>
        <v>0</v>
      </c>
      <c r="P11" s="90">
        <f t="shared" si="4"/>
        <v>0</v>
      </c>
      <c r="Q11" s="90">
        <f t="shared" si="5"/>
        <v>0</v>
      </c>
      <c r="R11" s="275"/>
    </row>
    <row r="12" spans="1:18" s="263" customFormat="1" ht="27" customHeight="1" x14ac:dyDescent="0.2">
      <c r="A12" s="25">
        <v>8</v>
      </c>
      <c r="B12" s="89">
        <f>'1_Liste fosa'!B11</f>
        <v>0</v>
      </c>
      <c r="C12" s="340"/>
      <c r="D12" s="340"/>
      <c r="E12" s="340"/>
      <c r="F12" s="340"/>
      <c r="G12" s="340"/>
      <c r="H12" s="341"/>
      <c r="I12" s="342"/>
      <c r="J12" s="342"/>
      <c r="K12" s="342"/>
      <c r="L12" s="342"/>
      <c r="M12" s="90">
        <f t="shared" si="1"/>
        <v>0</v>
      </c>
      <c r="N12" s="90">
        <f t="shared" si="2"/>
        <v>0</v>
      </c>
      <c r="O12" s="90">
        <f t="shared" si="3"/>
        <v>0</v>
      </c>
      <c r="P12" s="90">
        <f t="shared" si="4"/>
        <v>0</v>
      </c>
      <c r="Q12" s="90">
        <f t="shared" si="5"/>
        <v>0</v>
      </c>
      <c r="R12" s="275"/>
    </row>
    <row r="13" spans="1:18" s="263" customFormat="1" ht="27" customHeight="1" x14ac:dyDescent="0.2">
      <c r="A13" s="25">
        <v>9</v>
      </c>
      <c r="B13" s="89">
        <f>'1_Liste fosa'!B12</f>
        <v>0</v>
      </c>
      <c r="C13" s="340"/>
      <c r="D13" s="340"/>
      <c r="E13" s="340"/>
      <c r="F13" s="340"/>
      <c r="G13" s="340"/>
      <c r="H13" s="341"/>
      <c r="I13" s="342"/>
      <c r="J13" s="342"/>
      <c r="K13" s="342"/>
      <c r="L13" s="342"/>
      <c r="M13" s="90">
        <f t="shared" si="1"/>
        <v>0</v>
      </c>
      <c r="N13" s="90">
        <f t="shared" si="2"/>
        <v>0</v>
      </c>
      <c r="O13" s="90">
        <f t="shared" si="3"/>
        <v>0</v>
      </c>
      <c r="P13" s="90">
        <f t="shared" si="4"/>
        <v>0</v>
      </c>
      <c r="Q13" s="90">
        <f t="shared" si="5"/>
        <v>0</v>
      </c>
      <c r="R13" s="275"/>
    </row>
    <row r="14" spans="1:18" s="263" customFormat="1" ht="27" customHeight="1" x14ac:dyDescent="0.2">
      <c r="A14" s="25">
        <v>10</v>
      </c>
      <c r="B14" s="89">
        <f>'1_Liste fosa'!B13</f>
        <v>0</v>
      </c>
      <c r="C14" s="340"/>
      <c r="D14" s="340"/>
      <c r="E14" s="340"/>
      <c r="F14" s="340"/>
      <c r="G14" s="340"/>
      <c r="H14" s="341"/>
      <c r="I14" s="342"/>
      <c r="J14" s="342"/>
      <c r="K14" s="342"/>
      <c r="L14" s="342"/>
      <c r="M14" s="90">
        <f t="shared" si="1"/>
        <v>0</v>
      </c>
      <c r="N14" s="90">
        <f t="shared" si="2"/>
        <v>0</v>
      </c>
      <c r="O14" s="90">
        <f t="shared" si="3"/>
        <v>0</v>
      </c>
      <c r="P14" s="90">
        <f t="shared" si="4"/>
        <v>0</v>
      </c>
      <c r="Q14" s="90">
        <f t="shared" si="5"/>
        <v>0</v>
      </c>
      <c r="R14" s="275"/>
    </row>
    <row r="15" spans="1:18" s="263" customFormat="1" ht="27" customHeight="1" x14ac:dyDescent="0.2">
      <c r="A15" s="25">
        <v>11</v>
      </c>
      <c r="B15" s="89">
        <f>'1_Liste fosa'!B14</f>
        <v>0</v>
      </c>
      <c r="C15" s="340"/>
      <c r="D15" s="340"/>
      <c r="E15" s="340"/>
      <c r="F15" s="340"/>
      <c r="G15" s="340"/>
      <c r="H15" s="341"/>
      <c r="I15" s="342"/>
      <c r="J15" s="342"/>
      <c r="K15" s="342"/>
      <c r="L15" s="342"/>
      <c r="M15" s="90">
        <f t="shared" si="1"/>
        <v>0</v>
      </c>
      <c r="N15" s="90">
        <f t="shared" si="2"/>
        <v>0</v>
      </c>
      <c r="O15" s="90">
        <f t="shared" si="3"/>
        <v>0</v>
      </c>
      <c r="P15" s="90">
        <f t="shared" si="4"/>
        <v>0</v>
      </c>
      <c r="Q15" s="90">
        <f t="shared" si="5"/>
        <v>0</v>
      </c>
      <c r="R15" s="275"/>
    </row>
    <row r="16" spans="1:18" s="263" customFormat="1" ht="27" customHeight="1" x14ac:dyDescent="0.2">
      <c r="A16" s="25">
        <v>12</v>
      </c>
      <c r="B16" s="89">
        <f>'1_Liste fosa'!B32</f>
        <v>0</v>
      </c>
      <c r="C16" s="340"/>
      <c r="D16" s="340"/>
      <c r="E16" s="340"/>
      <c r="F16" s="340"/>
      <c r="G16" s="340"/>
      <c r="H16" s="341"/>
      <c r="I16" s="342"/>
      <c r="J16" s="342"/>
      <c r="K16" s="342"/>
      <c r="L16" s="342"/>
      <c r="M16" s="90">
        <f t="shared" si="1"/>
        <v>0</v>
      </c>
      <c r="N16" s="90">
        <f t="shared" si="2"/>
        <v>0</v>
      </c>
      <c r="O16" s="90">
        <f t="shared" si="3"/>
        <v>0</v>
      </c>
      <c r="P16" s="90">
        <f t="shared" si="4"/>
        <v>0</v>
      </c>
      <c r="Q16" s="90">
        <f t="shared" si="5"/>
        <v>0</v>
      </c>
      <c r="R16" s="275"/>
    </row>
    <row r="17" spans="1:18" s="263" customFormat="1" ht="27" customHeight="1" x14ac:dyDescent="0.2">
      <c r="A17" s="25">
        <v>13</v>
      </c>
      <c r="B17" s="89">
        <f>'1_Liste fosa'!B33</f>
        <v>0</v>
      </c>
      <c r="C17" s="340"/>
      <c r="D17" s="340"/>
      <c r="E17" s="340"/>
      <c r="F17" s="340"/>
      <c r="G17" s="340"/>
      <c r="H17" s="341"/>
      <c r="I17" s="342"/>
      <c r="J17" s="342"/>
      <c r="K17" s="342"/>
      <c r="L17" s="342"/>
      <c r="M17" s="90">
        <f t="shared" si="1"/>
        <v>0</v>
      </c>
      <c r="N17" s="90">
        <f t="shared" si="2"/>
        <v>0</v>
      </c>
      <c r="O17" s="90">
        <f t="shared" si="3"/>
        <v>0</v>
      </c>
      <c r="P17" s="90">
        <f t="shared" si="4"/>
        <v>0</v>
      </c>
      <c r="Q17" s="90">
        <f t="shared" si="5"/>
        <v>0</v>
      </c>
      <c r="R17" s="275"/>
    </row>
    <row r="18" spans="1:18" s="263" customFormat="1" ht="27" customHeight="1" x14ac:dyDescent="0.2">
      <c r="A18" s="25">
        <v>14</v>
      </c>
      <c r="B18" s="89">
        <f>'1_Liste fosa'!B34</f>
        <v>0</v>
      </c>
      <c r="C18" s="340"/>
      <c r="D18" s="340"/>
      <c r="E18" s="340"/>
      <c r="F18" s="340"/>
      <c r="G18" s="340"/>
      <c r="H18" s="341"/>
      <c r="I18" s="342"/>
      <c r="J18" s="342"/>
      <c r="K18" s="342"/>
      <c r="L18" s="342"/>
      <c r="M18" s="90">
        <f t="shared" si="1"/>
        <v>0</v>
      </c>
      <c r="N18" s="90">
        <f t="shared" si="2"/>
        <v>0</v>
      </c>
      <c r="O18" s="90">
        <f t="shared" si="3"/>
        <v>0</v>
      </c>
      <c r="P18" s="90">
        <f t="shared" si="4"/>
        <v>0</v>
      </c>
      <c r="Q18" s="90">
        <f t="shared" si="5"/>
        <v>0</v>
      </c>
      <c r="R18" s="275"/>
    </row>
    <row r="19" spans="1:18" s="263" customFormat="1" ht="27" customHeight="1" x14ac:dyDescent="0.2">
      <c r="A19" s="25">
        <v>15</v>
      </c>
      <c r="B19" s="89">
        <f>'1_Liste fosa'!B35</f>
        <v>0</v>
      </c>
      <c r="C19" s="340"/>
      <c r="D19" s="340"/>
      <c r="E19" s="340"/>
      <c r="F19" s="340"/>
      <c r="G19" s="340"/>
      <c r="H19" s="341"/>
      <c r="I19" s="342"/>
      <c r="J19" s="342"/>
      <c r="K19" s="342"/>
      <c r="L19" s="342"/>
      <c r="M19" s="90">
        <f t="shared" si="1"/>
        <v>0</v>
      </c>
      <c r="N19" s="90">
        <f t="shared" si="2"/>
        <v>0</v>
      </c>
      <c r="O19" s="90">
        <f t="shared" si="3"/>
        <v>0</v>
      </c>
      <c r="P19" s="90">
        <f t="shared" si="4"/>
        <v>0</v>
      </c>
      <c r="Q19" s="90">
        <f t="shared" si="5"/>
        <v>0</v>
      </c>
      <c r="R19" s="275"/>
    </row>
    <row r="20" spans="1:18" s="263" customFormat="1" ht="27" customHeight="1" x14ac:dyDescent="0.2">
      <c r="A20" s="25">
        <v>16</v>
      </c>
      <c r="B20" s="89">
        <f>'1_Liste fosa'!B36</f>
        <v>0</v>
      </c>
      <c r="C20" s="340"/>
      <c r="D20" s="340"/>
      <c r="E20" s="340"/>
      <c r="F20" s="340"/>
      <c r="G20" s="340"/>
      <c r="H20" s="341"/>
      <c r="I20" s="342"/>
      <c r="J20" s="342"/>
      <c r="K20" s="342"/>
      <c r="L20" s="342"/>
      <c r="M20" s="90">
        <f t="shared" si="1"/>
        <v>0</v>
      </c>
      <c r="N20" s="90">
        <f t="shared" si="2"/>
        <v>0</v>
      </c>
      <c r="O20" s="90">
        <f t="shared" si="3"/>
        <v>0</v>
      </c>
      <c r="P20" s="90">
        <f t="shared" si="4"/>
        <v>0</v>
      </c>
      <c r="Q20" s="90">
        <f t="shared" si="5"/>
        <v>0</v>
      </c>
      <c r="R20" s="275"/>
    </row>
    <row r="21" spans="1:18" s="263" customFormat="1" ht="27" customHeight="1" x14ac:dyDescent="0.2">
      <c r="A21" s="25">
        <v>17</v>
      </c>
      <c r="B21" s="89">
        <f>'1_Liste fosa'!B37</f>
        <v>0</v>
      </c>
      <c r="C21" s="340"/>
      <c r="D21" s="340"/>
      <c r="E21" s="340"/>
      <c r="F21" s="340"/>
      <c r="G21" s="340"/>
      <c r="H21" s="341"/>
      <c r="I21" s="342"/>
      <c r="J21" s="342"/>
      <c r="K21" s="342"/>
      <c r="L21" s="342"/>
      <c r="M21" s="90">
        <f t="shared" si="1"/>
        <v>0</v>
      </c>
      <c r="N21" s="90">
        <f t="shared" si="2"/>
        <v>0</v>
      </c>
      <c r="O21" s="90">
        <f t="shared" si="3"/>
        <v>0</v>
      </c>
      <c r="P21" s="90">
        <f t="shared" si="4"/>
        <v>0</v>
      </c>
      <c r="Q21" s="90">
        <f t="shared" si="5"/>
        <v>0</v>
      </c>
      <c r="R21" s="275"/>
    </row>
    <row r="22" spans="1:18" s="263" customFormat="1" ht="27" customHeight="1" x14ac:dyDescent="0.2">
      <c r="A22" s="25">
        <v>18</v>
      </c>
      <c r="B22" s="89">
        <f>'1_Liste fosa'!B38</f>
        <v>0</v>
      </c>
      <c r="C22" s="340"/>
      <c r="D22" s="340"/>
      <c r="E22" s="340"/>
      <c r="F22" s="340"/>
      <c r="G22" s="340"/>
      <c r="H22" s="341"/>
      <c r="I22" s="342"/>
      <c r="J22" s="342"/>
      <c r="K22" s="342"/>
      <c r="L22" s="342"/>
      <c r="M22" s="90">
        <f t="shared" si="1"/>
        <v>0</v>
      </c>
      <c r="N22" s="90">
        <f t="shared" si="2"/>
        <v>0</v>
      </c>
      <c r="O22" s="90">
        <f t="shared" si="3"/>
        <v>0</v>
      </c>
      <c r="P22" s="90">
        <f t="shared" si="4"/>
        <v>0</v>
      </c>
      <c r="Q22" s="90">
        <f t="shared" si="5"/>
        <v>0</v>
      </c>
      <c r="R22" s="275"/>
    </row>
    <row r="23" spans="1:18" s="263" customFormat="1" ht="27" customHeight="1" x14ac:dyDescent="0.2">
      <c r="A23" s="25">
        <v>19</v>
      </c>
      <c r="B23" s="89">
        <f>'1_Liste fosa'!B39</f>
        <v>0</v>
      </c>
      <c r="C23" s="340"/>
      <c r="D23" s="340"/>
      <c r="E23" s="340"/>
      <c r="F23" s="340"/>
      <c r="G23" s="340"/>
      <c r="H23" s="341"/>
      <c r="I23" s="342"/>
      <c r="J23" s="342"/>
      <c r="K23" s="342"/>
      <c r="L23" s="342"/>
      <c r="M23" s="90">
        <f t="shared" si="1"/>
        <v>0</v>
      </c>
      <c r="N23" s="90">
        <f t="shared" si="2"/>
        <v>0</v>
      </c>
      <c r="O23" s="90">
        <f t="shared" si="3"/>
        <v>0</v>
      </c>
      <c r="P23" s="90">
        <f t="shared" si="4"/>
        <v>0</v>
      </c>
      <c r="Q23" s="90">
        <f t="shared" si="5"/>
        <v>0</v>
      </c>
      <c r="R23" s="275"/>
    </row>
    <row r="24" spans="1:18" s="263" customFormat="1" ht="27" customHeight="1" x14ac:dyDescent="0.2">
      <c r="A24" s="25">
        <v>20</v>
      </c>
      <c r="B24" s="89">
        <f>'1_Liste fosa'!B40</f>
        <v>0</v>
      </c>
      <c r="C24" s="340"/>
      <c r="D24" s="340"/>
      <c r="E24" s="340"/>
      <c r="F24" s="340"/>
      <c r="G24" s="340"/>
      <c r="H24" s="341"/>
      <c r="I24" s="342"/>
      <c r="J24" s="342"/>
      <c r="K24" s="342"/>
      <c r="L24" s="342"/>
      <c r="M24" s="90">
        <f t="shared" si="1"/>
        <v>0</v>
      </c>
      <c r="N24" s="90">
        <f t="shared" si="2"/>
        <v>0</v>
      </c>
      <c r="O24" s="90">
        <f t="shared" si="3"/>
        <v>0</v>
      </c>
      <c r="P24" s="90">
        <f t="shared" si="4"/>
        <v>0</v>
      </c>
      <c r="Q24" s="90">
        <f t="shared" si="5"/>
        <v>0</v>
      </c>
      <c r="R24" s="275"/>
    </row>
    <row r="25" spans="1:18" s="263" customFormat="1" ht="27" customHeight="1" x14ac:dyDescent="0.2">
      <c r="A25" s="25">
        <v>21</v>
      </c>
      <c r="B25" s="89">
        <f>'1_Liste fosa'!B41</f>
        <v>0</v>
      </c>
      <c r="C25" s="340"/>
      <c r="D25" s="340"/>
      <c r="E25" s="340"/>
      <c r="F25" s="340"/>
      <c r="G25" s="340"/>
      <c r="H25" s="341"/>
      <c r="I25" s="342"/>
      <c r="J25" s="342"/>
      <c r="K25" s="342"/>
      <c r="L25" s="342"/>
      <c r="M25" s="90">
        <f t="shared" ref="M25:M44" si="6">C25-H25</f>
        <v>0</v>
      </c>
      <c r="N25" s="90">
        <f t="shared" ref="N25:N44" si="7">D25-I25</f>
        <v>0</v>
      </c>
      <c r="O25" s="90">
        <f t="shared" ref="O25:O44" si="8">E25-J25</f>
        <v>0</v>
      </c>
      <c r="P25" s="90">
        <f t="shared" ref="P25:P44" si="9">F25-K25</f>
        <v>0</v>
      </c>
      <c r="Q25" s="90">
        <f t="shared" ref="Q25:Q44" si="10">G25-L25</f>
        <v>0</v>
      </c>
      <c r="R25" s="275"/>
    </row>
    <row r="26" spans="1:18" s="263" customFormat="1" ht="27" customHeight="1" x14ac:dyDescent="0.2">
      <c r="A26" s="25">
        <v>22</v>
      </c>
      <c r="B26" s="89">
        <f>'1_Liste fosa'!B42</f>
        <v>0</v>
      </c>
      <c r="C26" s="340"/>
      <c r="D26" s="340"/>
      <c r="E26" s="340"/>
      <c r="F26" s="340"/>
      <c r="G26" s="340"/>
      <c r="H26" s="341"/>
      <c r="I26" s="342"/>
      <c r="J26" s="342"/>
      <c r="K26" s="342"/>
      <c r="L26" s="342"/>
      <c r="M26" s="90">
        <f t="shared" si="6"/>
        <v>0</v>
      </c>
      <c r="N26" s="90">
        <f t="shared" si="7"/>
        <v>0</v>
      </c>
      <c r="O26" s="90">
        <f t="shared" si="8"/>
        <v>0</v>
      </c>
      <c r="P26" s="90">
        <f t="shared" si="9"/>
        <v>0</v>
      </c>
      <c r="Q26" s="90">
        <f t="shared" si="10"/>
        <v>0</v>
      </c>
      <c r="R26" s="275"/>
    </row>
    <row r="27" spans="1:18" s="263" customFormat="1" ht="27" customHeight="1" x14ac:dyDescent="0.2">
      <c r="A27" s="25">
        <v>23</v>
      </c>
      <c r="B27" s="89">
        <f>'1_Liste fosa'!B43</f>
        <v>0</v>
      </c>
      <c r="C27" s="340"/>
      <c r="D27" s="340"/>
      <c r="E27" s="340"/>
      <c r="F27" s="340"/>
      <c r="G27" s="340"/>
      <c r="H27" s="341"/>
      <c r="I27" s="342"/>
      <c r="J27" s="342"/>
      <c r="K27" s="342"/>
      <c r="L27" s="342"/>
      <c r="M27" s="90">
        <f t="shared" si="6"/>
        <v>0</v>
      </c>
      <c r="N27" s="90">
        <f t="shared" si="7"/>
        <v>0</v>
      </c>
      <c r="O27" s="90">
        <f t="shared" si="8"/>
        <v>0</v>
      </c>
      <c r="P27" s="90">
        <f t="shared" si="9"/>
        <v>0</v>
      </c>
      <c r="Q27" s="90">
        <f t="shared" si="10"/>
        <v>0</v>
      </c>
      <c r="R27" s="275"/>
    </row>
    <row r="28" spans="1:18" s="263" customFormat="1" ht="27" customHeight="1" x14ac:dyDescent="0.2">
      <c r="A28" s="25">
        <v>24</v>
      </c>
      <c r="B28" s="89">
        <f>'1_Liste fosa'!B44</f>
        <v>0</v>
      </c>
      <c r="C28" s="340"/>
      <c r="D28" s="340"/>
      <c r="E28" s="340"/>
      <c r="F28" s="340"/>
      <c r="G28" s="340"/>
      <c r="H28" s="341"/>
      <c r="I28" s="342"/>
      <c r="J28" s="342"/>
      <c r="K28" s="342"/>
      <c r="L28" s="342"/>
      <c r="M28" s="90">
        <f t="shared" si="6"/>
        <v>0</v>
      </c>
      <c r="N28" s="90">
        <f t="shared" si="7"/>
        <v>0</v>
      </c>
      <c r="O28" s="90">
        <f t="shared" si="8"/>
        <v>0</v>
      </c>
      <c r="P28" s="90">
        <f t="shared" si="9"/>
        <v>0</v>
      </c>
      <c r="Q28" s="90">
        <f t="shared" si="10"/>
        <v>0</v>
      </c>
      <c r="R28" s="275"/>
    </row>
    <row r="29" spans="1:18" s="263" customFormat="1" ht="27" customHeight="1" x14ac:dyDescent="0.2">
      <c r="A29" s="25">
        <v>25</v>
      </c>
      <c r="B29" s="89">
        <f>'1_Liste fosa'!B45</f>
        <v>0</v>
      </c>
      <c r="C29" s="340"/>
      <c r="D29" s="340"/>
      <c r="E29" s="340"/>
      <c r="F29" s="340"/>
      <c r="G29" s="340"/>
      <c r="H29" s="341"/>
      <c r="I29" s="342"/>
      <c r="J29" s="342"/>
      <c r="K29" s="342"/>
      <c r="L29" s="342"/>
      <c r="M29" s="90">
        <f t="shared" si="6"/>
        <v>0</v>
      </c>
      <c r="N29" s="90">
        <f t="shared" si="7"/>
        <v>0</v>
      </c>
      <c r="O29" s="90">
        <f t="shared" si="8"/>
        <v>0</v>
      </c>
      <c r="P29" s="90">
        <f t="shared" si="9"/>
        <v>0</v>
      </c>
      <c r="Q29" s="90">
        <f t="shared" si="10"/>
        <v>0</v>
      </c>
      <c r="R29" s="275"/>
    </row>
    <row r="30" spans="1:18" s="263" customFormat="1" ht="27" customHeight="1" x14ac:dyDescent="0.2">
      <c r="A30" s="25">
        <v>26</v>
      </c>
      <c r="B30" s="89">
        <f>'1_Liste fosa'!B46</f>
        <v>0</v>
      </c>
      <c r="C30" s="340"/>
      <c r="D30" s="340"/>
      <c r="E30" s="340"/>
      <c r="F30" s="340"/>
      <c r="G30" s="340"/>
      <c r="H30" s="341"/>
      <c r="I30" s="342"/>
      <c r="J30" s="342"/>
      <c r="K30" s="342"/>
      <c r="L30" s="342"/>
      <c r="M30" s="90">
        <f t="shared" si="6"/>
        <v>0</v>
      </c>
      <c r="N30" s="90">
        <f t="shared" si="7"/>
        <v>0</v>
      </c>
      <c r="O30" s="90">
        <f t="shared" si="8"/>
        <v>0</v>
      </c>
      <c r="P30" s="90">
        <f t="shared" si="9"/>
        <v>0</v>
      </c>
      <c r="Q30" s="90">
        <f t="shared" si="10"/>
        <v>0</v>
      </c>
      <c r="R30" s="275"/>
    </row>
    <row r="31" spans="1:18" s="263" customFormat="1" ht="27" customHeight="1" x14ac:dyDescent="0.2">
      <c r="A31" s="25">
        <v>27</v>
      </c>
      <c r="B31" s="89">
        <f>'1_Liste fosa'!B47</f>
        <v>0</v>
      </c>
      <c r="C31" s="340"/>
      <c r="D31" s="340"/>
      <c r="E31" s="340"/>
      <c r="F31" s="340"/>
      <c r="G31" s="340"/>
      <c r="H31" s="341"/>
      <c r="I31" s="342"/>
      <c r="J31" s="342"/>
      <c r="K31" s="342"/>
      <c r="L31" s="342"/>
      <c r="M31" s="90">
        <f t="shared" si="6"/>
        <v>0</v>
      </c>
      <c r="N31" s="90">
        <f t="shared" si="7"/>
        <v>0</v>
      </c>
      <c r="O31" s="90">
        <f t="shared" si="8"/>
        <v>0</v>
      </c>
      <c r="P31" s="90">
        <f t="shared" si="9"/>
        <v>0</v>
      </c>
      <c r="Q31" s="90">
        <f t="shared" si="10"/>
        <v>0</v>
      </c>
      <c r="R31" s="275"/>
    </row>
    <row r="32" spans="1:18" s="263" customFormat="1" ht="27" customHeight="1" x14ac:dyDescent="0.2">
      <c r="A32" s="25">
        <v>28</v>
      </c>
      <c r="B32" s="89">
        <f>'1_Liste fosa'!B48</f>
        <v>0</v>
      </c>
      <c r="C32" s="340"/>
      <c r="D32" s="340"/>
      <c r="E32" s="340"/>
      <c r="F32" s="340"/>
      <c r="G32" s="340"/>
      <c r="H32" s="341"/>
      <c r="I32" s="342"/>
      <c r="J32" s="342"/>
      <c r="K32" s="342"/>
      <c r="L32" s="342"/>
      <c r="M32" s="90">
        <f t="shared" si="6"/>
        <v>0</v>
      </c>
      <c r="N32" s="90">
        <f t="shared" si="7"/>
        <v>0</v>
      </c>
      <c r="O32" s="90">
        <f t="shared" si="8"/>
        <v>0</v>
      </c>
      <c r="P32" s="90">
        <f t="shared" si="9"/>
        <v>0</v>
      </c>
      <c r="Q32" s="90">
        <f t="shared" si="10"/>
        <v>0</v>
      </c>
      <c r="R32" s="275"/>
    </row>
    <row r="33" spans="1:18" s="263" customFormat="1" ht="27" customHeight="1" x14ac:dyDescent="0.2">
      <c r="A33" s="25">
        <v>29</v>
      </c>
      <c r="B33" s="89">
        <f>'1_Liste fosa'!B49</f>
        <v>0</v>
      </c>
      <c r="C33" s="340"/>
      <c r="D33" s="340"/>
      <c r="E33" s="340"/>
      <c r="F33" s="340"/>
      <c r="G33" s="340"/>
      <c r="H33" s="341"/>
      <c r="I33" s="342"/>
      <c r="J33" s="342"/>
      <c r="K33" s="342"/>
      <c r="L33" s="342"/>
      <c r="M33" s="90">
        <f t="shared" si="6"/>
        <v>0</v>
      </c>
      <c r="N33" s="90">
        <f t="shared" si="7"/>
        <v>0</v>
      </c>
      <c r="O33" s="90">
        <f t="shared" si="8"/>
        <v>0</v>
      </c>
      <c r="P33" s="90">
        <f t="shared" si="9"/>
        <v>0</v>
      </c>
      <c r="Q33" s="90">
        <f t="shared" si="10"/>
        <v>0</v>
      </c>
      <c r="R33" s="275"/>
    </row>
    <row r="34" spans="1:18" s="263" customFormat="1" ht="27" customHeight="1" x14ac:dyDescent="0.2">
      <c r="A34" s="25">
        <v>30</v>
      </c>
      <c r="B34" s="89">
        <f>'1_Liste fosa'!B50</f>
        <v>0</v>
      </c>
      <c r="C34" s="340"/>
      <c r="D34" s="340"/>
      <c r="E34" s="340"/>
      <c r="F34" s="340"/>
      <c r="G34" s="340"/>
      <c r="H34" s="341"/>
      <c r="I34" s="342"/>
      <c r="J34" s="342"/>
      <c r="K34" s="342"/>
      <c r="L34" s="342"/>
      <c r="M34" s="90">
        <f t="shared" si="6"/>
        <v>0</v>
      </c>
      <c r="N34" s="90">
        <f t="shared" si="7"/>
        <v>0</v>
      </c>
      <c r="O34" s="90">
        <f t="shared" si="8"/>
        <v>0</v>
      </c>
      <c r="P34" s="90">
        <f t="shared" si="9"/>
        <v>0</v>
      </c>
      <c r="Q34" s="90">
        <f t="shared" si="10"/>
        <v>0</v>
      </c>
      <c r="R34" s="275"/>
    </row>
    <row r="35" spans="1:18" s="263" customFormat="1" ht="27" customHeight="1" x14ac:dyDescent="0.2">
      <c r="A35" s="25">
        <v>31</v>
      </c>
      <c r="B35" s="89">
        <f>'1_Liste fosa'!B51</f>
        <v>0</v>
      </c>
      <c r="C35" s="340"/>
      <c r="D35" s="340"/>
      <c r="E35" s="340"/>
      <c r="F35" s="340"/>
      <c r="G35" s="340"/>
      <c r="H35" s="341"/>
      <c r="I35" s="342"/>
      <c r="J35" s="342"/>
      <c r="K35" s="342"/>
      <c r="L35" s="342"/>
      <c r="M35" s="90">
        <f t="shared" si="6"/>
        <v>0</v>
      </c>
      <c r="N35" s="90">
        <f t="shared" si="7"/>
        <v>0</v>
      </c>
      <c r="O35" s="90">
        <f t="shared" si="8"/>
        <v>0</v>
      </c>
      <c r="P35" s="90">
        <f t="shared" si="9"/>
        <v>0</v>
      </c>
      <c r="Q35" s="90">
        <f t="shared" si="10"/>
        <v>0</v>
      </c>
      <c r="R35" s="275"/>
    </row>
    <row r="36" spans="1:18" s="263" customFormat="1" ht="27" customHeight="1" x14ac:dyDescent="0.2">
      <c r="A36" s="25">
        <v>32</v>
      </c>
      <c r="B36" s="89">
        <f>'1_Liste fosa'!B52</f>
        <v>0</v>
      </c>
      <c r="C36" s="340"/>
      <c r="D36" s="340"/>
      <c r="E36" s="340"/>
      <c r="F36" s="340"/>
      <c r="G36" s="340"/>
      <c r="H36" s="341"/>
      <c r="I36" s="342"/>
      <c r="J36" s="342"/>
      <c r="K36" s="342"/>
      <c r="L36" s="342"/>
      <c r="M36" s="90">
        <f t="shared" si="6"/>
        <v>0</v>
      </c>
      <c r="N36" s="90">
        <f t="shared" si="7"/>
        <v>0</v>
      </c>
      <c r="O36" s="90">
        <f t="shared" si="8"/>
        <v>0</v>
      </c>
      <c r="P36" s="90">
        <f t="shared" si="9"/>
        <v>0</v>
      </c>
      <c r="Q36" s="90">
        <f t="shared" si="10"/>
        <v>0</v>
      </c>
      <c r="R36" s="275"/>
    </row>
    <row r="37" spans="1:18" s="263" customFormat="1" ht="27" customHeight="1" x14ac:dyDescent="0.2">
      <c r="A37" s="25">
        <v>33</v>
      </c>
      <c r="B37" s="89">
        <f>'1_Liste fosa'!B53</f>
        <v>0</v>
      </c>
      <c r="C37" s="340"/>
      <c r="D37" s="340"/>
      <c r="E37" s="340"/>
      <c r="F37" s="340"/>
      <c r="G37" s="340"/>
      <c r="H37" s="341"/>
      <c r="I37" s="342"/>
      <c r="J37" s="342"/>
      <c r="K37" s="342"/>
      <c r="L37" s="342"/>
      <c r="M37" s="90">
        <f t="shared" si="6"/>
        <v>0</v>
      </c>
      <c r="N37" s="90">
        <f t="shared" si="7"/>
        <v>0</v>
      </c>
      <c r="O37" s="90">
        <f t="shared" si="8"/>
        <v>0</v>
      </c>
      <c r="P37" s="90">
        <f t="shared" si="9"/>
        <v>0</v>
      </c>
      <c r="Q37" s="90">
        <f t="shared" si="10"/>
        <v>0</v>
      </c>
      <c r="R37" s="275"/>
    </row>
    <row r="38" spans="1:18" s="263" customFormat="1" ht="27" customHeight="1" x14ac:dyDescent="0.2">
      <c r="A38" s="25">
        <v>34</v>
      </c>
      <c r="B38" s="89">
        <f>'1_Liste fosa'!B54</f>
        <v>0</v>
      </c>
      <c r="C38" s="340"/>
      <c r="D38" s="340"/>
      <c r="E38" s="340"/>
      <c r="F38" s="340"/>
      <c r="G38" s="340"/>
      <c r="H38" s="341"/>
      <c r="I38" s="342"/>
      <c r="J38" s="342"/>
      <c r="K38" s="342"/>
      <c r="L38" s="342"/>
      <c r="M38" s="90">
        <f t="shared" si="6"/>
        <v>0</v>
      </c>
      <c r="N38" s="90">
        <f t="shared" si="7"/>
        <v>0</v>
      </c>
      <c r="O38" s="90">
        <f t="shared" si="8"/>
        <v>0</v>
      </c>
      <c r="P38" s="90">
        <f t="shared" si="9"/>
        <v>0</v>
      </c>
      <c r="Q38" s="90">
        <f t="shared" si="10"/>
        <v>0</v>
      </c>
      <c r="R38" s="275"/>
    </row>
    <row r="39" spans="1:18" s="263" customFormat="1" ht="27" customHeight="1" x14ac:dyDescent="0.2">
      <c r="A39" s="25">
        <v>35</v>
      </c>
      <c r="B39" s="89">
        <f>'1_Liste fosa'!B55</f>
        <v>0</v>
      </c>
      <c r="C39" s="340"/>
      <c r="D39" s="340"/>
      <c r="E39" s="340"/>
      <c r="F39" s="340"/>
      <c r="G39" s="340"/>
      <c r="H39" s="341"/>
      <c r="I39" s="342"/>
      <c r="J39" s="342"/>
      <c r="K39" s="342"/>
      <c r="L39" s="342"/>
      <c r="M39" s="90">
        <f t="shared" si="6"/>
        <v>0</v>
      </c>
      <c r="N39" s="90">
        <f t="shared" si="7"/>
        <v>0</v>
      </c>
      <c r="O39" s="90">
        <f t="shared" si="8"/>
        <v>0</v>
      </c>
      <c r="P39" s="90">
        <f t="shared" si="9"/>
        <v>0</v>
      </c>
      <c r="Q39" s="90">
        <f t="shared" si="10"/>
        <v>0</v>
      </c>
      <c r="R39" s="275"/>
    </row>
    <row r="40" spans="1:18" s="263" customFormat="1" ht="27" customHeight="1" x14ac:dyDescent="0.2">
      <c r="A40" s="25">
        <v>36</v>
      </c>
      <c r="B40" s="89">
        <f>'1_Liste fosa'!B56</f>
        <v>0</v>
      </c>
      <c r="C40" s="340"/>
      <c r="D40" s="340"/>
      <c r="E40" s="340"/>
      <c r="F40" s="340"/>
      <c r="G40" s="340"/>
      <c r="H40" s="341"/>
      <c r="I40" s="342"/>
      <c r="J40" s="342"/>
      <c r="K40" s="342"/>
      <c r="L40" s="342"/>
      <c r="M40" s="90">
        <f t="shared" si="6"/>
        <v>0</v>
      </c>
      <c r="N40" s="90">
        <f t="shared" si="7"/>
        <v>0</v>
      </c>
      <c r="O40" s="90">
        <f t="shared" si="8"/>
        <v>0</v>
      </c>
      <c r="P40" s="90">
        <f t="shared" si="9"/>
        <v>0</v>
      </c>
      <c r="Q40" s="90">
        <f t="shared" si="10"/>
        <v>0</v>
      </c>
      <c r="R40" s="275"/>
    </row>
    <row r="41" spans="1:18" ht="31.5" customHeight="1" x14ac:dyDescent="0.2">
      <c r="A41" s="25">
        <v>37</v>
      </c>
      <c r="B41" s="89">
        <f>'1_Liste fosa'!B57</f>
        <v>0</v>
      </c>
      <c r="C41" s="340"/>
      <c r="D41" s="340"/>
      <c r="E41" s="340"/>
      <c r="F41" s="340"/>
      <c r="G41" s="340"/>
      <c r="H41" s="341"/>
      <c r="I41" s="342"/>
      <c r="J41" s="342"/>
      <c r="K41" s="342"/>
      <c r="L41" s="342"/>
      <c r="M41" s="90">
        <f t="shared" si="6"/>
        <v>0</v>
      </c>
      <c r="N41" s="90">
        <f t="shared" si="7"/>
        <v>0</v>
      </c>
      <c r="O41" s="90">
        <f t="shared" si="8"/>
        <v>0</v>
      </c>
      <c r="P41" s="90">
        <f t="shared" si="9"/>
        <v>0</v>
      </c>
      <c r="Q41" s="90">
        <f t="shared" si="10"/>
        <v>0</v>
      </c>
      <c r="R41" s="91"/>
    </row>
    <row r="42" spans="1:18" ht="31.5" customHeight="1" x14ac:dyDescent="0.2">
      <c r="A42" s="25">
        <v>38</v>
      </c>
      <c r="B42" s="89">
        <f>'1_Liste fosa'!B58</f>
        <v>0</v>
      </c>
      <c r="C42" s="340"/>
      <c r="D42" s="340"/>
      <c r="E42" s="340"/>
      <c r="F42" s="340"/>
      <c r="G42" s="340"/>
      <c r="H42" s="341"/>
      <c r="I42" s="342"/>
      <c r="J42" s="342"/>
      <c r="K42" s="342"/>
      <c r="L42" s="342"/>
      <c r="M42" s="90">
        <f t="shared" si="6"/>
        <v>0</v>
      </c>
      <c r="N42" s="90">
        <f t="shared" si="7"/>
        <v>0</v>
      </c>
      <c r="O42" s="90">
        <f t="shared" si="8"/>
        <v>0</v>
      </c>
      <c r="P42" s="90">
        <f t="shared" si="9"/>
        <v>0</v>
      </c>
      <c r="Q42" s="90">
        <f t="shared" si="10"/>
        <v>0</v>
      </c>
      <c r="R42" s="91"/>
    </row>
    <row r="43" spans="1:18" ht="24.75" customHeight="1" x14ac:dyDescent="0.2">
      <c r="A43" s="25">
        <v>39</v>
      </c>
      <c r="B43" s="89">
        <f>'1_Liste fosa'!B59</f>
        <v>0</v>
      </c>
      <c r="C43" s="340"/>
      <c r="D43" s="340"/>
      <c r="E43" s="340"/>
      <c r="F43" s="340"/>
      <c r="G43" s="340"/>
      <c r="H43" s="341"/>
      <c r="I43" s="342"/>
      <c r="J43" s="342"/>
      <c r="K43" s="342"/>
      <c r="L43" s="342"/>
      <c r="M43" s="90">
        <f t="shared" si="6"/>
        <v>0</v>
      </c>
      <c r="N43" s="90">
        <f t="shared" si="7"/>
        <v>0</v>
      </c>
      <c r="O43" s="90">
        <f t="shared" si="8"/>
        <v>0</v>
      </c>
      <c r="P43" s="90">
        <f t="shared" si="9"/>
        <v>0</v>
      </c>
      <c r="Q43" s="90">
        <f t="shared" si="10"/>
        <v>0</v>
      </c>
      <c r="R43" s="91"/>
    </row>
    <row r="44" spans="1:18" ht="30.75" customHeight="1" x14ac:dyDescent="0.2">
      <c r="A44" s="25">
        <v>40</v>
      </c>
      <c r="B44" s="89">
        <f>'1_Liste fosa'!B60</f>
        <v>0</v>
      </c>
      <c r="C44" s="340"/>
      <c r="D44" s="340"/>
      <c r="E44" s="340"/>
      <c r="F44" s="340"/>
      <c r="G44" s="340"/>
      <c r="H44" s="341"/>
      <c r="I44" s="342"/>
      <c r="J44" s="342"/>
      <c r="K44" s="342"/>
      <c r="L44" s="342"/>
      <c r="M44" s="90">
        <f t="shared" si="6"/>
        <v>0</v>
      </c>
      <c r="N44" s="90">
        <f t="shared" si="7"/>
        <v>0</v>
      </c>
      <c r="O44" s="90">
        <f t="shared" si="8"/>
        <v>0</v>
      </c>
      <c r="P44" s="90">
        <f t="shared" si="9"/>
        <v>0</v>
      </c>
      <c r="Q44" s="90">
        <f t="shared" si="10"/>
        <v>0</v>
      </c>
      <c r="R44" s="91"/>
    </row>
    <row r="45" spans="1:18" ht="14.25" customHeight="1" x14ac:dyDescent="0.2">
      <c r="A45" s="390"/>
      <c r="B45" s="363"/>
      <c r="C45" s="92">
        <f>SUM(C5:C44)</f>
        <v>0</v>
      </c>
      <c r="D45" s="92">
        <f t="shared" ref="D45:Q45" si="11">SUM(D5:D44)</f>
        <v>0</v>
      </c>
      <c r="E45" s="92">
        <f t="shared" si="11"/>
        <v>0</v>
      </c>
      <c r="F45" s="92">
        <f t="shared" si="11"/>
        <v>0</v>
      </c>
      <c r="G45" s="92">
        <f t="shared" si="11"/>
        <v>0</v>
      </c>
      <c r="H45" s="92">
        <f t="shared" si="11"/>
        <v>0</v>
      </c>
      <c r="I45" s="92">
        <f t="shared" si="11"/>
        <v>0</v>
      </c>
      <c r="J45" s="92">
        <f t="shared" si="11"/>
        <v>0</v>
      </c>
      <c r="K45" s="92">
        <f t="shared" si="11"/>
        <v>0</v>
      </c>
      <c r="L45" s="92">
        <f t="shared" si="11"/>
        <v>0</v>
      </c>
      <c r="M45" s="92">
        <f t="shared" si="11"/>
        <v>0</v>
      </c>
      <c r="N45" s="92">
        <f t="shared" si="11"/>
        <v>0</v>
      </c>
      <c r="O45" s="92">
        <f t="shared" si="11"/>
        <v>0</v>
      </c>
      <c r="P45" s="92">
        <f t="shared" si="11"/>
        <v>0</v>
      </c>
      <c r="Q45" s="92">
        <f t="shared" si="11"/>
        <v>0</v>
      </c>
      <c r="R45" s="91"/>
    </row>
    <row r="46" spans="1:18" ht="14.25" customHeight="1" x14ac:dyDescent="0.2"/>
    <row r="47" spans="1:18" ht="14.25" customHeight="1" x14ac:dyDescent="0.2"/>
    <row r="48" spans="1:1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</sheetData>
  <sheetProtection algorithmName="SHA-512" hashValue="nx3vBC2fWeyv7BA9EQ7016LDQXvzjwGuRLGiQ7DEpnZJJjvmfY8wkyJh6fP5cSUM4wbF2p2yff2JSTxYtBBqsA==" saltValue="eje9Y6mKdutw69g+WFSB3Q==" spinCount="100000" sheet="1" objects="1" scenarios="1"/>
  <mergeCells count="6">
    <mergeCell ref="H3:L3"/>
    <mergeCell ref="A45:B45"/>
    <mergeCell ref="A3:A4"/>
    <mergeCell ref="B3:B4"/>
    <mergeCell ref="M3:Q3"/>
    <mergeCell ref="C3:G3"/>
  </mergeCells>
  <pageMargins left="0.23622047244094491" right="0.23622047244094491" top="0.35433070866141742" bottom="0.35433070866141742" header="0" footer="0"/>
  <pageSetup paperSize="9" orientation="landscape" r:id="rId1"/>
  <headerFooter>
    <oddFooter>&amp;R&amp;F / 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8DB3E2"/>
    <pageSetUpPr fitToPage="1"/>
  </sheetPr>
  <dimension ref="A1:O1000"/>
  <sheetViews>
    <sheetView showGridLines="0" workbookViewId="0">
      <selection activeCell="A4" sqref="A4:F4"/>
    </sheetView>
  </sheetViews>
  <sheetFormatPr defaultColWidth="14.390625" defaultRowHeight="15" customHeight="1" x14ac:dyDescent="0.2"/>
  <cols>
    <col min="1" max="1" width="25.69140625" customWidth="1"/>
    <col min="2" max="6" width="13.98828125" customWidth="1"/>
    <col min="7" max="8" width="10.625" customWidth="1"/>
    <col min="9" max="12" width="10.4921875" customWidth="1"/>
    <col min="13" max="13" width="9.68359375" customWidth="1"/>
    <col min="14" max="14" width="10.4921875" customWidth="1"/>
    <col min="15" max="26" width="9.14453125" customWidth="1"/>
  </cols>
  <sheetData>
    <row r="1" spans="1:15" ht="21" customHeight="1" x14ac:dyDescent="0.25">
      <c r="A1" s="93" t="s">
        <v>146</v>
      </c>
      <c r="B1" s="94"/>
      <c r="C1" s="94"/>
      <c r="D1" s="94"/>
      <c r="E1" s="94"/>
      <c r="F1" s="94"/>
      <c r="G1" s="86"/>
      <c r="H1" s="86"/>
      <c r="I1" s="86"/>
      <c r="J1" s="86"/>
      <c r="K1" s="86"/>
      <c r="L1" s="86"/>
      <c r="M1" s="86"/>
      <c r="N1" s="86"/>
      <c r="O1" s="86"/>
    </row>
    <row r="2" spans="1:15" ht="21" customHeight="1" x14ac:dyDescent="0.2">
      <c r="A2" s="84"/>
      <c r="B2" s="94"/>
      <c r="C2" s="94"/>
      <c r="D2" s="94"/>
      <c r="E2" s="94"/>
      <c r="F2" s="94"/>
      <c r="G2" s="86"/>
      <c r="H2" s="86"/>
      <c r="I2" s="86"/>
      <c r="J2" s="86"/>
      <c r="K2" s="86"/>
      <c r="L2" s="86"/>
      <c r="M2" s="86"/>
      <c r="N2" s="86"/>
      <c r="O2" s="86"/>
    </row>
    <row r="3" spans="1:15" ht="14.25" customHeight="1" x14ac:dyDescent="0.2">
      <c r="B3" s="18"/>
      <c r="C3" s="18"/>
      <c r="D3" s="18"/>
      <c r="E3" s="18"/>
      <c r="F3" s="18"/>
    </row>
    <row r="4" spans="1:15" ht="43.5" customHeight="1" x14ac:dyDescent="0.2">
      <c r="A4" s="95" t="s">
        <v>147</v>
      </c>
      <c r="B4" s="96" t="s">
        <v>148</v>
      </c>
      <c r="C4" s="96" t="s">
        <v>149</v>
      </c>
      <c r="D4" s="96" t="s">
        <v>150</v>
      </c>
      <c r="E4" s="97" t="s">
        <v>151</v>
      </c>
      <c r="F4" s="97" t="s">
        <v>152</v>
      </c>
      <c r="H4" s="98"/>
    </row>
    <row r="5" spans="1:15" ht="28.5" customHeight="1" x14ac:dyDescent="0.2">
      <c r="A5" s="99" t="s">
        <v>153</v>
      </c>
      <c r="B5" s="314"/>
      <c r="C5" s="314"/>
      <c r="D5" s="314"/>
      <c r="E5" s="314"/>
      <c r="F5" s="314"/>
      <c r="H5" s="39"/>
    </row>
    <row r="6" spans="1:15" ht="31.5" customHeight="1" x14ac:dyDescent="0.2">
      <c r="A6" s="99" t="s">
        <v>154</v>
      </c>
      <c r="B6" s="314"/>
      <c r="C6" s="343"/>
      <c r="D6" s="314"/>
      <c r="E6" s="314"/>
      <c r="F6" s="314"/>
      <c r="H6" s="39"/>
    </row>
    <row r="7" spans="1:15" ht="41.25" customHeight="1" x14ac:dyDescent="0.2">
      <c r="A7" s="99" t="s">
        <v>155</v>
      </c>
      <c r="B7" s="40">
        <f>B5-B6</f>
        <v>0</v>
      </c>
      <c r="C7" s="40">
        <f t="shared" ref="C7:F7" si="0">C5-C6</f>
        <v>0</v>
      </c>
      <c r="D7" s="40">
        <f t="shared" si="0"/>
        <v>0</v>
      </c>
      <c r="E7" s="40">
        <f t="shared" si="0"/>
        <v>0</v>
      </c>
      <c r="F7" s="40">
        <f t="shared" si="0"/>
        <v>0</v>
      </c>
      <c r="H7" s="39"/>
    </row>
    <row r="8" spans="1:15" ht="14.25" customHeight="1" x14ac:dyDescent="0.2">
      <c r="B8" s="18"/>
      <c r="C8" s="18"/>
      <c r="D8" s="18"/>
      <c r="E8" s="18"/>
      <c r="F8" s="18"/>
    </row>
    <row r="9" spans="1:15" ht="14.25" customHeight="1" x14ac:dyDescent="0.2">
      <c r="A9" s="66"/>
      <c r="B9" s="100"/>
      <c r="C9" s="100"/>
      <c r="D9" s="100"/>
      <c r="E9" s="100"/>
      <c r="F9" s="101"/>
    </row>
    <row r="10" spans="1:15" ht="14.25" customHeight="1" x14ac:dyDescent="0.2">
      <c r="A10" s="69" t="s">
        <v>156</v>
      </c>
      <c r="B10" s="18"/>
      <c r="C10" s="18"/>
      <c r="D10" s="18"/>
      <c r="E10" s="18"/>
      <c r="F10" s="102"/>
    </row>
    <row r="11" spans="1:15" ht="14.25" customHeight="1" x14ac:dyDescent="0.2">
      <c r="A11" s="69"/>
      <c r="B11" s="18"/>
      <c r="C11" s="18"/>
      <c r="D11" s="18"/>
      <c r="E11" s="18"/>
      <c r="F11" s="102"/>
    </row>
    <row r="12" spans="1:15" ht="14.25" customHeight="1" x14ac:dyDescent="0.2">
      <c r="A12" s="69"/>
      <c r="B12" s="18"/>
      <c r="C12" s="18"/>
      <c r="D12" s="18"/>
      <c r="E12" s="18"/>
      <c r="F12" s="102"/>
    </row>
    <row r="13" spans="1:15" ht="14.25" customHeight="1" x14ac:dyDescent="0.2">
      <c r="A13" s="69"/>
      <c r="B13" s="18"/>
      <c r="C13" s="18"/>
      <c r="D13" s="18"/>
      <c r="E13" s="18"/>
      <c r="F13" s="102"/>
    </row>
    <row r="14" spans="1:15" ht="14.25" customHeight="1" x14ac:dyDescent="0.2">
      <c r="A14" s="69"/>
      <c r="B14" s="18"/>
      <c r="C14" s="18"/>
      <c r="D14" s="18"/>
      <c r="E14" s="18"/>
      <c r="F14" s="102"/>
    </row>
    <row r="15" spans="1:15" ht="14.25" customHeight="1" x14ac:dyDescent="0.2">
      <c r="A15" s="69"/>
      <c r="B15" s="18"/>
      <c r="C15" s="18"/>
      <c r="D15" s="18"/>
      <c r="E15" s="18"/>
      <c r="F15" s="102"/>
    </row>
    <row r="16" spans="1:15" ht="14.25" customHeight="1" x14ac:dyDescent="0.2">
      <c r="A16" s="69"/>
      <c r="B16" s="18"/>
      <c r="C16" s="18"/>
      <c r="D16" s="18"/>
      <c r="E16" s="18"/>
      <c r="F16" s="102"/>
    </row>
    <row r="17" spans="1:6" ht="14.25" customHeight="1" x14ac:dyDescent="0.2">
      <c r="A17" s="69"/>
      <c r="B17" s="18"/>
      <c r="C17" s="18"/>
      <c r="D17" s="18"/>
      <c r="E17" s="18"/>
      <c r="F17" s="102"/>
    </row>
    <row r="18" spans="1:6" ht="14.25" customHeight="1" x14ac:dyDescent="0.2">
      <c r="A18" s="69"/>
      <c r="B18" s="18"/>
      <c r="C18" s="18"/>
      <c r="D18" s="18"/>
      <c r="E18" s="18"/>
      <c r="F18" s="102"/>
    </row>
    <row r="19" spans="1:6" ht="14.25" customHeight="1" x14ac:dyDescent="0.2">
      <c r="A19" s="69"/>
      <c r="B19" s="18"/>
      <c r="C19" s="18"/>
      <c r="D19" s="18"/>
      <c r="E19" s="18"/>
      <c r="F19" s="102"/>
    </row>
    <row r="20" spans="1:6" ht="14.25" customHeight="1" x14ac:dyDescent="0.2">
      <c r="A20" s="69"/>
      <c r="B20" s="18"/>
      <c r="C20" s="18"/>
      <c r="D20" s="18"/>
      <c r="E20" s="18"/>
      <c r="F20" s="102"/>
    </row>
    <row r="21" spans="1:6" ht="14.25" customHeight="1" x14ac:dyDescent="0.2">
      <c r="A21" s="69"/>
      <c r="B21" s="18"/>
      <c r="C21" s="18"/>
      <c r="D21" s="18"/>
      <c r="E21" s="18"/>
      <c r="F21" s="102"/>
    </row>
    <row r="22" spans="1:6" ht="14.25" customHeight="1" x14ac:dyDescent="0.2">
      <c r="A22" s="69"/>
      <c r="B22" s="18"/>
      <c r="C22" s="18"/>
      <c r="D22" s="18"/>
      <c r="E22" s="18"/>
      <c r="F22" s="102"/>
    </row>
    <row r="23" spans="1:6" ht="14.25" customHeight="1" x14ac:dyDescent="0.2">
      <c r="A23" s="69"/>
      <c r="B23" s="18"/>
      <c r="C23" s="18"/>
      <c r="D23" s="18"/>
      <c r="E23" s="18"/>
      <c r="F23" s="102"/>
    </row>
    <row r="24" spans="1:6" ht="14.25" customHeight="1" x14ac:dyDescent="0.2">
      <c r="A24" s="69"/>
      <c r="B24" s="18"/>
      <c r="C24" s="18"/>
      <c r="D24" s="18"/>
      <c r="E24" s="18"/>
      <c r="F24" s="102"/>
    </row>
    <row r="25" spans="1:6" ht="14.25" customHeight="1" x14ac:dyDescent="0.2">
      <c r="A25" s="69"/>
      <c r="B25" s="18"/>
      <c r="C25" s="18"/>
      <c r="D25" s="18"/>
      <c r="E25" s="18"/>
      <c r="F25" s="102"/>
    </row>
    <row r="26" spans="1:6" ht="14.25" customHeight="1" x14ac:dyDescent="0.2">
      <c r="A26" s="69"/>
      <c r="B26" s="18"/>
      <c r="C26" s="18"/>
      <c r="D26" s="18"/>
      <c r="E26" s="18"/>
      <c r="F26" s="102"/>
    </row>
    <row r="27" spans="1:6" ht="14.25" customHeight="1" x14ac:dyDescent="0.2">
      <c r="A27" s="69"/>
      <c r="B27" s="18"/>
      <c r="C27" s="18"/>
      <c r="D27" s="18"/>
      <c r="E27" s="18"/>
      <c r="F27" s="102"/>
    </row>
    <row r="28" spans="1:6" ht="14.25" customHeight="1" x14ac:dyDescent="0.2">
      <c r="A28" s="71"/>
      <c r="B28" s="103"/>
      <c r="C28" s="103"/>
      <c r="D28" s="103"/>
      <c r="E28" s="103"/>
      <c r="F28" s="104"/>
    </row>
    <row r="29" spans="1:6" ht="14.25" customHeight="1" x14ac:dyDescent="0.2">
      <c r="B29" s="18"/>
      <c r="C29" s="18"/>
      <c r="D29" s="18"/>
      <c r="E29" s="18"/>
      <c r="F29" s="18"/>
    </row>
    <row r="30" spans="1:6" ht="14.25" customHeight="1" x14ac:dyDescent="0.2">
      <c r="B30" s="18"/>
      <c r="C30" s="18"/>
      <c r="D30" s="18"/>
      <c r="E30" s="18"/>
      <c r="F30" s="18"/>
    </row>
    <row r="31" spans="1:6" ht="14.25" customHeight="1" x14ac:dyDescent="0.2">
      <c r="B31" s="18"/>
      <c r="C31" s="18"/>
      <c r="D31" s="18"/>
      <c r="E31" s="18"/>
      <c r="F31" s="18"/>
    </row>
    <row r="32" spans="1:6" ht="14.25" customHeight="1" x14ac:dyDescent="0.2">
      <c r="B32" s="18"/>
      <c r="C32" s="18"/>
      <c r="D32" s="18"/>
      <c r="E32" s="18"/>
      <c r="F32" s="18"/>
    </row>
    <row r="33" spans="2:6" ht="14.25" customHeight="1" x14ac:dyDescent="0.2">
      <c r="B33" s="18"/>
      <c r="C33" s="18"/>
      <c r="D33" s="18"/>
      <c r="E33" s="18"/>
      <c r="F33" s="18"/>
    </row>
    <row r="34" spans="2:6" ht="14.25" customHeight="1" x14ac:dyDescent="0.2">
      <c r="B34" s="18"/>
      <c r="C34" s="18"/>
      <c r="D34" s="18"/>
      <c r="E34" s="18"/>
      <c r="F34" s="18"/>
    </row>
    <row r="35" spans="2:6" ht="14.25" customHeight="1" x14ac:dyDescent="0.2">
      <c r="B35" s="18"/>
      <c r="C35" s="18"/>
      <c r="D35" s="18"/>
      <c r="E35" s="18"/>
      <c r="F35" s="18"/>
    </row>
    <row r="36" spans="2:6" ht="14.25" customHeight="1" x14ac:dyDescent="0.2">
      <c r="B36" s="18"/>
      <c r="C36" s="18"/>
      <c r="D36" s="18"/>
      <c r="E36" s="18"/>
      <c r="F36" s="18"/>
    </row>
    <row r="37" spans="2:6" ht="14.25" customHeight="1" x14ac:dyDescent="0.2">
      <c r="B37" s="18"/>
      <c r="C37" s="18"/>
      <c r="D37" s="18"/>
      <c r="E37" s="18"/>
      <c r="F37" s="18"/>
    </row>
    <row r="38" spans="2:6" ht="14.25" customHeight="1" x14ac:dyDescent="0.2">
      <c r="B38" s="18"/>
      <c r="C38" s="18"/>
      <c r="D38" s="18"/>
      <c r="E38" s="18"/>
      <c r="F38" s="18"/>
    </row>
    <row r="39" spans="2:6" ht="14.25" customHeight="1" x14ac:dyDescent="0.2">
      <c r="B39" s="18"/>
      <c r="C39" s="18"/>
      <c r="D39" s="18"/>
      <c r="E39" s="18"/>
      <c r="F39" s="18"/>
    </row>
    <row r="40" spans="2:6" ht="14.25" customHeight="1" x14ac:dyDescent="0.2">
      <c r="B40" s="18"/>
      <c r="C40" s="18"/>
      <c r="D40" s="18"/>
      <c r="E40" s="18"/>
      <c r="F40" s="18"/>
    </row>
    <row r="41" spans="2:6" ht="14.25" customHeight="1" x14ac:dyDescent="0.2">
      <c r="B41" s="18"/>
      <c r="C41" s="18"/>
      <c r="D41" s="18"/>
      <c r="E41" s="18"/>
      <c r="F41" s="18"/>
    </row>
    <row r="42" spans="2:6" ht="14.25" customHeight="1" x14ac:dyDescent="0.2">
      <c r="B42" s="18"/>
      <c r="C42" s="18"/>
      <c r="D42" s="18"/>
      <c r="E42" s="18"/>
      <c r="F42" s="18"/>
    </row>
    <row r="43" spans="2:6" ht="14.25" customHeight="1" x14ac:dyDescent="0.2">
      <c r="B43" s="18"/>
      <c r="C43" s="18"/>
      <c r="D43" s="18"/>
      <c r="E43" s="18"/>
      <c r="F43" s="18"/>
    </row>
    <row r="44" spans="2:6" ht="14.25" customHeight="1" x14ac:dyDescent="0.2">
      <c r="B44" s="18"/>
      <c r="C44" s="18"/>
      <c r="D44" s="18"/>
      <c r="E44" s="18"/>
      <c r="F44" s="18"/>
    </row>
    <row r="45" spans="2:6" ht="14.25" customHeight="1" x14ac:dyDescent="0.2">
      <c r="B45" s="18"/>
      <c r="C45" s="18"/>
      <c r="D45" s="18"/>
      <c r="E45" s="18"/>
      <c r="F45" s="18"/>
    </row>
    <row r="46" spans="2:6" ht="14.25" customHeight="1" x14ac:dyDescent="0.2">
      <c r="B46" s="18"/>
      <c r="C46" s="18"/>
      <c r="D46" s="18"/>
      <c r="E46" s="18"/>
      <c r="F46" s="18"/>
    </row>
    <row r="47" spans="2:6" ht="14.25" customHeight="1" x14ac:dyDescent="0.2">
      <c r="B47" s="18"/>
      <c r="C47" s="18"/>
      <c r="D47" s="18"/>
      <c r="E47" s="18"/>
      <c r="F47" s="18"/>
    </row>
    <row r="48" spans="2:6" ht="14.25" customHeight="1" x14ac:dyDescent="0.2">
      <c r="B48" s="18"/>
      <c r="C48" s="18"/>
      <c r="D48" s="18"/>
      <c r="E48" s="18"/>
      <c r="F48" s="18"/>
    </row>
    <row r="49" spans="2:6" ht="14.25" customHeight="1" x14ac:dyDescent="0.2">
      <c r="B49" s="18"/>
      <c r="C49" s="18"/>
      <c r="D49" s="18"/>
      <c r="E49" s="18"/>
      <c r="F49" s="18"/>
    </row>
    <row r="50" spans="2:6" ht="14.25" customHeight="1" x14ac:dyDescent="0.2">
      <c r="B50" s="18"/>
      <c r="C50" s="18"/>
      <c r="D50" s="18"/>
      <c r="E50" s="18"/>
      <c r="F50" s="18"/>
    </row>
    <row r="51" spans="2:6" ht="14.25" customHeight="1" x14ac:dyDescent="0.2">
      <c r="B51" s="18"/>
      <c r="C51" s="18"/>
      <c r="D51" s="18"/>
      <c r="E51" s="18"/>
      <c r="F51" s="18"/>
    </row>
    <row r="52" spans="2:6" ht="14.25" customHeight="1" x14ac:dyDescent="0.2">
      <c r="B52" s="18"/>
      <c r="C52" s="18"/>
      <c r="D52" s="18"/>
      <c r="E52" s="18"/>
      <c r="F52" s="18"/>
    </row>
    <row r="53" spans="2:6" ht="14.25" customHeight="1" x14ac:dyDescent="0.2">
      <c r="B53" s="18"/>
      <c r="C53" s="18"/>
      <c r="D53" s="18"/>
      <c r="E53" s="18"/>
      <c r="F53" s="18"/>
    </row>
    <row r="54" spans="2:6" ht="14.25" customHeight="1" x14ac:dyDescent="0.2">
      <c r="B54" s="18"/>
      <c r="C54" s="18"/>
      <c r="D54" s="18"/>
      <c r="E54" s="18"/>
      <c r="F54" s="18"/>
    </row>
    <row r="55" spans="2:6" ht="14.25" customHeight="1" x14ac:dyDescent="0.2">
      <c r="B55" s="18"/>
      <c r="C55" s="18"/>
      <c r="D55" s="18"/>
      <c r="E55" s="18"/>
      <c r="F55" s="18"/>
    </row>
    <row r="56" spans="2:6" ht="14.25" customHeight="1" x14ac:dyDescent="0.2">
      <c r="B56" s="18"/>
      <c r="C56" s="18"/>
      <c r="D56" s="18"/>
      <c r="E56" s="18"/>
      <c r="F56" s="18"/>
    </row>
    <row r="57" spans="2:6" ht="14.25" customHeight="1" x14ac:dyDescent="0.2">
      <c r="B57" s="18"/>
      <c r="C57" s="18"/>
      <c r="D57" s="18"/>
      <c r="E57" s="18"/>
      <c r="F57" s="18"/>
    </row>
    <row r="58" spans="2:6" ht="14.25" customHeight="1" x14ac:dyDescent="0.2">
      <c r="B58" s="18"/>
      <c r="C58" s="18"/>
      <c r="D58" s="18"/>
      <c r="E58" s="18"/>
      <c r="F58" s="18"/>
    </row>
    <row r="59" spans="2:6" ht="14.25" customHeight="1" x14ac:dyDescent="0.2">
      <c r="B59" s="18"/>
      <c r="C59" s="18"/>
      <c r="D59" s="18"/>
      <c r="E59" s="18"/>
      <c r="F59" s="18"/>
    </row>
    <row r="60" spans="2:6" ht="14.25" customHeight="1" x14ac:dyDescent="0.2">
      <c r="B60" s="18"/>
      <c r="C60" s="18"/>
      <c r="D60" s="18"/>
      <c r="E60" s="18"/>
      <c r="F60" s="18"/>
    </row>
    <row r="61" spans="2:6" ht="14.25" customHeight="1" x14ac:dyDescent="0.2">
      <c r="B61" s="18"/>
      <c r="C61" s="18"/>
      <c r="D61" s="18"/>
      <c r="E61" s="18"/>
      <c r="F61" s="18"/>
    </row>
    <row r="62" spans="2:6" ht="14.25" customHeight="1" x14ac:dyDescent="0.2">
      <c r="B62" s="18"/>
      <c r="C62" s="18"/>
      <c r="D62" s="18"/>
      <c r="E62" s="18"/>
      <c r="F62" s="18"/>
    </row>
    <row r="63" spans="2:6" ht="14.25" customHeight="1" x14ac:dyDescent="0.2">
      <c r="B63" s="18"/>
      <c r="C63" s="18"/>
      <c r="D63" s="18"/>
      <c r="E63" s="18"/>
      <c r="F63" s="18"/>
    </row>
    <row r="64" spans="2:6" ht="14.25" customHeight="1" x14ac:dyDescent="0.2">
      <c r="B64" s="18"/>
      <c r="C64" s="18"/>
      <c r="D64" s="18"/>
      <c r="E64" s="18"/>
      <c r="F64" s="18"/>
    </row>
    <row r="65" spans="2:6" ht="14.25" customHeight="1" x14ac:dyDescent="0.2">
      <c r="B65" s="18"/>
      <c r="C65" s="18"/>
      <c r="D65" s="18"/>
      <c r="E65" s="18"/>
      <c r="F65" s="18"/>
    </row>
    <row r="66" spans="2:6" ht="14.25" customHeight="1" x14ac:dyDescent="0.2">
      <c r="B66" s="18"/>
      <c r="C66" s="18"/>
      <c r="D66" s="18"/>
      <c r="E66" s="18"/>
      <c r="F66" s="18"/>
    </row>
    <row r="67" spans="2:6" ht="14.25" customHeight="1" x14ac:dyDescent="0.2">
      <c r="B67" s="18"/>
      <c r="C67" s="18"/>
      <c r="D67" s="18"/>
      <c r="E67" s="18"/>
      <c r="F67" s="18"/>
    </row>
    <row r="68" spans="2:6" ht="14.25" customHeight="1" x14ac:dyDescent="0.2">
      <c r="B68" s="18"/>
      <c r="C68" s="18"/>
      <c r="D68" s="18"/>
      <c r="E68" s="18"/>
      <c r="F68" s="18"/>
    </row>
    <row r="69" spans="2:6" ht="14.25" customHeight="1" x14ac:dyDescent="0.2">
      <c r="B69" s="18"/>
      <c r="C69" s="18"/>
      <c r="D69" s="18"/>
      <c r="E69" s="18"/>
      <c r="F69" s="18"/>
    </row>
    <row r="70" spans="2:6" ht="14.25" customHeight="1" x14ac:dyDescent="0.2">
      <c r="B70" s="18"/>
      <c r="C70" s="18"/>
      <c r="D70" s="18"/>
      <c r="E70" s="18"/>
      <c r="F70" s="18"/>
    </row>
    <row r="71" spans="2:6" ht="14.25" customHeight="1" x14ac:dyDescent="0.2">
      <c r="B71" s="18"/>
      <c r="C71" s="18"/>
      <c r="D71" s="18"/>
      <c r="E71" s="18"/>
      <c r="F71" s="18"/>
    </row>
    <row r="72" spans="2:6" ht="14.25" customHeight="1" x14ac:dyDescent="0.2">
      <c r="B72" s="18"/>
      <c r="C72" s="18"/>
      <c r="D72" s="18"/>
      <c r="E72" s="18"/>
      <c r="F72" s="18"/>
    </row>
    <row r="73" spans="2:6" ht="14.25" customHeight="1" x14ac:dyDescent="0.2">
      <c r="B73" s="18"/>
      <c r="C73" s="18"/>
      <c r="D73" s="18"/>
      <c r="E73" s="18"/>
      <c r="F73" s="18"/>
    </row>
    <row r="74" spans="2:6" ht="14.25" customHeight="1" x14ac:dyDescent="0.2">
      <c r="B74" s="18"/>
      <c r="C74" s="18"/>
      <c r="D74" s="18"/>
      <c r="E74" s="18"/>
      <c r="F74" s="18"/>
    </row>
    <row r="75" spans="2:6" ht="14.25" customHeight="1" x14ac:dyDescent="0.2">
      <c r="B75" s="18"/>
      <c r="C75" s="18"/>
      <c r="D75" s="18"/>
      <c r="E75" s="18"/>
      <c r="F75" s="18"/>
    </row>
    <row r="76" spans="2:6" ht="14.25" customHeight="1" x14ac:dyDescent="0.2">
      <c r="B76" s="18"/>
      <c r="C76" s="18"/>
      <c r="D76" s="18"/>
      <c r="E76" s="18"/>
      <c r="F76" s="18"/>
    </row>
    <row r="77" spans="2:6" ht="14.25" customHeight="1" x14ac:dyDescent="0.2">
      <c r="B77" s="18"/>
      <c r="C77" s="18"/>
      <c r="D77" s="18"/>
      <c r="E77" s="18"/>
      <c r="F77" s="18"/>
    </row>
    <row r="78" spans="2:6" ht="14.25" customHeight="1" x14ac:dyDescent="0.2">
      <c r="B78" s="18"/>
      <c r="C78" s="18"/>
      <c r="D78" s="18"/>
      <c r="E78" s="18"/>
      <c r="F78" s="18"/>
    </row>
    <row r="79" spans="2:6" ht="14.25" customHeight="1" x14ac:dyDescent="0.2">
      <c r="B79" s="18"/>
      <c r="C79" s="18"/>
      <c r="D79" s="18"/>
      <c r="E79" s="18"/>
      <c r="F79" s="18"/>
    </row>
    <row r="80" spans="2:6" ht="14.25" customHeight="1" x14ac:dyDescent="0.2">
      <c r="B80" s="18"/>
      <c r="C80" s="18"/>
      <c r="D80" s="18"/>
      <c r="E80" s="18"/>
      <c r="F80" s="18"/>
    </row>
    <row r="81" spans="2:6" ht="14.25" customHeight="1" x14ac:dyDescent="0.2">
      <c r="B81" s="18"/>
      <c r="C81" s="18"/>
      <c r="D81" s="18"/>
      <c r="E81" s="18"/>
      <c r="F81" s="18"/>
    </row>
    <row r="82" spans="2:6" ht="14.25" customHeight="1" x14ac:dyDescent="0.2">
      <c r="B82" s="18"/>
      <c r="C82" s="18"/>
      <c r="D82" s="18"/>
      <c r="E82" s="18"/>
      <c r="F82" s="18"/>
    </row>
    <row r="83" spans="2:6" ht="14.25" customHeight="1" x14ac:dyDescent="0.2">
      <c r="B83" s="18"/>
      <c r="C83" s="18"/>
      <c r="D83" s="18"/>
      <c r="E83" s="18"/>
      <c r="F83" s="18"/>
    </row>
    <row r="84" spans="2:6" ht="14.25" customHeight="1" x14ac:dyDescent="0.2">
      <c r="B84" s="18"/>
      <c r="C84" s="18"/>
      <c r="D84" s="18"/>
      <c r="E84" s="18"/>
      <c r="F84" s="18"/>
    </row>
    <row r="85" spans="2:6" ht="14.25" customHeight="1" x14ac:dyDescent="0.2">
      <c r="B85" s="18"/>
      <c r="C85" s="18"/>
      <c r="D85" s="18"/>
      <c r="E85" s="18"/>
      <c r="F85" s="18"/>
    </row>
    <row r="86" spans="2:6" ht="14.25" customHeight="1" x14ac:dyDescent="0.2">
      <c r="B86" s="18"/>
      <c r="C86" s="18"/>
      <c r="D86" s="18"/>
      <c r="E86" s="18"/>
      <c r="F86" s="18"/>
    </row>
    <row r="87" spans="2:6" ht="14.25" customHeight="1" x14ac:dyDescent="0.2">
      <c r="B87" s="18"/>
      <c r="C87" s="18"/>
      <c r="D87" s="18"/>
      <c r="E87" s="18"/>
      <c r="F87" s="18"/>
    </row>
    <row r="88" spans="2:6" ht="14.25" customHeight="1" x14ac:dyDescent="0.2">
      <c r="B88" s="18"/>
      <c r="C88" s="18"/>
      <c r="D88" s="18"/>
      <c r="E88" s="18"/>
      <c r="F88" s="18"/>
    </row>
    <row r="89" spans="2:6" ht="14.25" customHeight="1" x14ac:dyDescent="0.2">
      <c r="B89" s="18"/>
      <c r="C89" s="18"/>
      <c r="D89" s="18"/>
      <c r="E89" s="18"/>
      <c r="F89" s="18"/>
    </row>
    <row r="90" spans="2:6" ht="14.25" customHeight="1" x14ac:dyDescent="0.2">
      <c r="B90" s="18"/>
      <c r="C90" s="18"/>
      <c r="D90" s="18"/>
      <c r="E90" s="18"/>
      <c r="F90" s="18"/>
    </row>
    <row r="91" spans="2:6" ht="14.25" customHeight="1" x14ac:dyDescent="0.2">
      <c r="B91" s="18"/>
      <c r="C91" s="18"/>
      <c r="D91" s="18"/>
      <c r="E91" s="18"/>
      <c r="F91" s="18"/>
    </row>
    <row r="92" spans="2:6" ht="14.25" customHeight="1" x14ac:dyDescent="0.2">
      <c r="B92" s="18"/>
      <c r="C92" s="18"/>
      <c r="D92" s="18"/>
      <c r="E92" s="18"/>
      <c r="F92" s="18"/>
    </row>
    <row r="93" spans="2:6" ht="14.25" customHeight="1" x14ac:dyDescent="0.2">
      <c r="B93" s="18"/>
      <c r="C93" s="18"/>
      <c r="D93" s="18"/>
      <c r="E93" s="18"/>
      <c r="F93" s="18"/>
    </row>
    <row r="94" spans="2:6" ht="14.25" customHeight="1" x14ac:dyDescent="0.2">
      <c r="B94" s="18"/>
      <c r="C94" s="18"/>
      <c r="D94" s="18"/>
      <c r="E94" s="18"/>
      <c r="F94" s="18"/>
    </row>
    <row r="95" spans="2:6" ht="14.25" customHeight="1" x14ac:dyDescent="0.2">
      <c r="B95" s="18"/>
      <c r="C95" s="18"/>
      <c r="D95" s="18"/>
      <c r="E95" s="18"/>
      <c r="F95" s="18"/>
    </row>
    <row r="96" spans="2:6" ht="14.25" customHeight="1" x14ac:dyDescent="0.2">
      <c r="B96" s="18"/>
      <c r="C96" s="18"/>
      <c r="D96" s="18"/>
      <c r="E96" s="18"/>
      <c r="F96" s="18"/>
    </row>
    <row r="97" spans="2:6" ht="14.25" customHeight="1" x14ac:dyDescent="0.2">
      <c r="B97" s="18"/>
      <c r="C97" s="18"/>
      <c r="D97" s="18"/>
      <c r="E97" s="18"/>
      <c r="F97" s="18"/>
    </row>
    <row r="98" spans="2:6" ht="14.25" customHeight="1" x14ac:dyDescent="0.2">
      <c r="B98" s="18"/>
      <c r="C98" s="18"/>
      <c r="D98" s="18"/>
      <c r="E98" s="18"/>
      <c r="F98" s="18"/>
    </row>
    <row r="99" spans="2:6" ht="14.25" customHeight="1" x14ac:dyDescent="0.2">
      <c r="B99" s="18"/>
      <c r="C99" s="18"/>
      <c r="D99" s="18"/>
      <c r="E99" s="18"/>
      <c r="F99" s="18"/>
    </row>
    <row r="100" spans="2:6" ht="14.25" customHeight="1" x14ac:dyDescent="0.2">
      <c r="B100" s="18"/>
      <c r="C100" s="18"/>
      <c r="D100" s="18"/>
      <c r="E100" s="18"/>
      <c r="F100" s="18"/>
    </row>
    <row r="101" spans="2:6" ht="14.25" customHeight="1" x14ac:dyDescent="0.2">
      <c r="B101" s="18"/>
      <c r="C101" s="18"/>
      <c r="D101" s="18"/>
      <c r="E101" s="18"/>
      <c r="F101" s="18"/>
    </row>
    <row r="102" spans="2:6" ht="14.25" customHeight="1" x14ac:dyDescent="0.2">
      <c r="B102" s="18"/>
      <c r="C102" s="18"/>
      <c r="D102" s="18"/>
      <c r="E102" s="18"/>
      <c r="F102" s="18"/>
    </row>
    <row r="103" spans="2:6" ht="14.25" customHeight="1" x14ac:dyDescent="0.2">
      <c r="B103" s="18"/>
      <c r="C103" s="18"/>
      <c r="D103" s="18"/>
      <c r="E103" s="18"/>
      <c r="F103" s="18"/>
    </row>
    <row r="104" spans="2:6" ht="14.25" customHeight="1" x14ac:dyDescent="0.2">
      <c r="B104" s="18"/>
      <c r="C104" s="18"/>
      <c r="D104" s="18"/>
      <c r="E104" s="18"/>
      <c r="F104" s="18"/>
    </row>
    <row r="105" spans="2:6" ht="14.25" customHeight="1" x14ac:dyDescent="0.2">
      <c r="B105" s="18"/>
      <c r="C105" s="18"/>
      <c r="D105" s="18"/>
      <c r="E105" s="18"/>
      <c r="F105" s="18"/>
    </row>
    <row r="106" spans="2:6" ht="14.25" customHeight="1" x14ac:dyDescent="0.2">
      <c r="B106" s="18"/>
      <c r="C106" s="18"/>
      <c r="D106" s="18"/>
      <c r="E106" s="18"/>
      <c r="F106" s="18"/>
    </row>
    <row r="107" spans="2:6" ht="14.25" customHeight="1" x14ac:dyDescent="0.2">
      <c r="B107" s="18"/>
      <c r="C107" s="18"/>
      <c r="D107" s="18"/>
      <c r="E107" s="18"/>
      <c r="F107" s="18"/>
    </row>
    <row r="108" spans="2:6" ht="14.25" customHeight="1" x14ac:dyDescent="0.2">
      <c r="B108" s="18"/>
      <c r="C108" s="18"/>
      <c r="D108" s="18"/>
      <c r="E108" s="18"/>
      <c r="F108" s="18"/>
    </row>
    <row r="109" spans="2:6" ht="14.25" customHeight="1" x14ac:dyDescent="0.2">
      <c r="B109" s="18"/>
      <c r="C109" s="18"/>
      <c r="D109" s="18"/>
      <c r="E109" s="18"/>
      <c r="F109" s="18"/>
    </row>
    <row r="110" spans="2:6" ht="14.25" customHeight="1" x14ac:dyDescent="0.2">
      <c r="B110" s="18"/>
      <c r="C110" s="18"/>
      <c r="D110" s="18"/>
      <c r="E110" s="18"/>
      <c r="F110" s="18"/>
    </row>
    <row r="111" spans="2:6" ht="14.25" customHeight="1" x14ac:dyDescent="0.2">
      <c r="B111" s="18"/>
      <c r="C111" s="18"/>
      <c r="D111" s="18"/>
      <c r="E111" s="18"/>
      <c r="F111" s="18"/>
    </row>
    <row r="112" spans="2:6" ht="14.25" customHeight="1" x14ac:dyDescent="0.2">
      <c r="B112" s="18"/>
      <c r="C112" s="18"/>
      <c r="D112" s="18"/>
      <c r="E112" s="18"/>
      <c r="F112" s="18"/>
    </row>
    <row r="113" spans="2:6" ht="14.25" customHeight="1" x14ac:dyDescent="0.2">
      <c r="B113" s="18"/>
      <c r="C113" s="18"/>
      <c r="D113" s="18"/>
      <c r="E113" s="18"/>
      <c r="F113" s="18"/>
    </row>
    <row r="114" spans="2:6" ht="14.25" customHeight="1" x14ac:dyDescent="0.2">
      <c r="B114" s="18"/>
      <c r="C114" s="18"/>
      <c r="D114" s="18"/>
      <c r="E114" s="18"/>
      <c r="F114" s="18"/>
    </row>
    <row r="115" spans="2:6" ht="14.25" customHeight="1" x14ac:dyDescent="0.2">
      <c r="B115" s="18"/>
      <c r="C115" s="18"/>
      <c r="D115" s="18"/>
      <c r="E115" s="18"/>
      <c r="F115" s="18"/>
    </row>
    <row r="116" spans="2:6" ht="14.25" customHeight="1" x14ac:dyDescent="0.2">
      <c r="B116" s="18"/>
      <c r="C116" s="18"/>
      <c r="D116" s="18"/>
      <c r="E116" s="18"/>
      <c r="F116" s="18"/>
    </row>
    <row r="117" spans="2:6" ht="14.25" customHeight="1" x14ac:dyDescent="0.2">
      <c r="B117" s="18"/>
      <c r="C117" s="18"/>
      <c r="D117" s="18"/>
      <c r="E117" s="18"/>
      <c r="F117" s="18"/>
    </row>
    <row r="118" spans="2:6" ht="14.25" customHeight="1" x14ac:dyDescent="0.2">
      <c r="B118" s="18"/>
      <c r="C118" s="18"/>
      <c r="D118" s="18"/>
      <c r="E118" s="18"/>
      <c r="F118" s="18"/>
    </row>
    <row r="119" spans="2:6" ht="14.25" customHeight="1" x14ac:dyDescent="0.2">
      <c r="B119" s="18"/>
      <c r="C119" s="18"/>
      <c r="D119" s="18"/>
      <c r="E119" s="18"/>
      <c r="F119" s="18"/>
    </row>
    <row r="120" spans="2:6" ht="14.25" customHeight="1" x14ac:dyDescent="0.2">
      <c r="B120" s="18"/>
      <c r="C120" s="18"/>
      <c r="D120" s="18"/>
      <c r="E120" s="18"/>
      <c r="F120" s="18"/>
    </row>
    <row r="121" spans="2:6" ht="14.25" customHeight="1" x14ac:dyDescent="0.2">
      <c r="B121" s="18"/>
      <c r="C121" s="18"/>
      <c r="D121" s="18"/>
      <c r="E121" s="18"/>
      <c r="F121" s="18"/>
    </row>
    <row r="122" spans="2:6" ht="14.25" customHeight="1" x14ac:dyDescent="0.2">
      <c r="B122" s="18"/>
      <c r="C122" s="18"/>
      <c r="D122" s="18"/>
      <c r="E122" s="18"/>
      <c r="F122" s="18"/>
    </row>
    <row r="123" spans="2:6" ht="14.25" customHeight="1" x14ac:dyDescent="0.2">
      <c r="B123" s="18"/>
      <c r="C123" s="18"/>
      <c r="D123" s="18"/>
      <c r="E123" s="18"/>
      <c r="F123" s="18"/>
    </row>
    <row r="124" spans="2:6" ht="14.25" customHeight="1" x14ac:dyDescent="0.2">
      <c r="B124" s="18"/>
      <c r="C124" s="18"/>
      <c r="D124" s="18"/>
      <c r="E124" s="18"/>
      <c r="F124" s="18"/>
    </row>
    <row r="125" spans="2:6" ht="14.25" customHeight="1" x14ac:dyDescent="0.2">
      <c r="B125" s="18"/>
      <c r="C125" s="18"/>
      <c r="D125" s="18"/>
      <c r="E125" s="18"/>
      <c r="F125" s="18"/>
    </row>
    <row r="126" spans="2:6" ht="14.25" customHeight="1" x14ac:dyDescent="0.2">
      <c r="B126" s="18"/>
      <c r="C126" s="18"/>
      <c r="D126" s="18"/>
      <c r="E126" s="18"/>
      <c r="F126" s="18"/>
    </row>
    <row r="127" spans="2:6" ht="14.25" customHeight="1" x14ac:dyDescent="0.2">
      <c r="B127" s="18"/>
      <c r="C127" s="18"/>
      <c r="D127" s="18"/>
      <c r="E127" s="18"/>
      <c r="F127" s="18"/>
    </row>
    <row r="128" spans="2:6" ht="14.25" customHeight="1" x14ac:dyDescent="0.2">
      <c r="B128" s="18"/>
      <c r="C128" s="18"/>
      <c r="D128" s="18"/>
      <c r="E128" s="18"/>
      <c r="F128" s="18"/>
    </row>
    <row r="129" spans="2:6" ht="14.25" customHeight="1" x14ac:dyDescent="0.2">
      <c r="B129" s="18"/>
      <c r="C129" s="18"/>
      <c r="D129" s="18"/>
      <c r="E129" s="18"/>
      <c r="F129" s="18"/>
    </row>
    <row r="130" spans="2:6" ht="14.25" customHeight="1" x14ac:dyDescent="0.2">
      <c r="B130" s="18"/>
      <c r="C130" s="18"/>
      <c r="D130" s="18"/>
      <c r="E130" s="18"/>
      <c r="F130" s="18"/>
    </row>
    <row r="131" spans="2:6" ht="14.25" customHeight="1" x14ac:dyDescent="0.2">
      <c r="B131" s="18"/>
      <c r="C131" s="18"/>
      <c r="D131" s="18"/>
      <c r="E131" s="18"/>
      <c r="F131" s="18"/>
    </row>
    <row r="132" spans="2:6" ht="14.25" customHeight="1" x14ac:dyDescent="0.2">
      <c r="B132" s="18"/>
      <c r="C132" s="18"/>
      <c r="D132" s="18"/>
      <c r="E132" s="18"/>
      <c r="F132" s="18"/>
    </row>
    <row r="133" spans="2:6" ht="14.25" customHeight="1" x14ac:dyDescent="0.2">
      <c r="B133" s="18"/>
      <c r="C133" s="18"/>
      <c r="D133" s="18"/>
      <c r="E133" s="18"/>
      <c r="F133" s="18"/>
    </row>
    <row r="134" spans="2:6" ht="14.25" customHeight="1" x14ac:dyDescent="0.2">
      <c r="B134" s="18"/>
      <c r="C134" s="18"/>
      <c r="D134" s="18"/>
      <c r="E134" s="18"/>
      <c r="F134" s="18"/>
    </row>
    <row r="135" spans="2:6" ht="14.25" customHeight="1" x14ac:dyDescent="0.2">
      <c r="B135" s="18"/>
      <c r="C135" s="18"/>
      <c r="D135" s="18"/>
      <c r="E135" s="18"/>
      <c r="F135" s="18"/>
    </row>
    <row r="136" spans="2:6" ht="14.25" customHeight="1" x14ac:dyDescent="0.2">
      <c r="B136" s="18"/>
      <c r="C136" s="18"/>
      <c r="D136" s="18"/>
      <c r="E136" s="18"/>
      <c r="F136" s="18"/>
    </row>
    <row r="137" spans="2:6" ht="14.25" customHeight="1" x14ac:dyDescent="0.2">
      <c r="B137" s="18"/>
      <c r="C137" s="18"/>
      <c r="D137" s="18"/>
      <c r="E137" s="18"/>
      <c r="F137" s="18"/>
    </row>
    <row r="138" spans="2:6" ht="14.25" customHeight="1" x14ac:dyDescent="0.2">
      <c r="B138" s="18"/>
      <c r="C138" s="18"/>
      <c r="D138" s="18"/>
      <c r="E138" s="18"/>
      <c r="F138" s="18"/>
    </row>
    <row r="139" spans="2:6" ht="14.25" customHeight="1" x14ac:dyDescent="0.2">
      <c r="B139" s="18"/>
      <c r="C139" s="18"/>
      <c r="D139" s="18"/>
      <c r="E139" s="18"/>
      <c r="F139" s="18"/>
    </row>
    <row r="140" spans="2:6" ht="14.25" customHeight="1" x14ac:dyDescent="0.2">
      <c r="B140" s="18"/>
      <c r="C140" s="18"/>
      <c r="D140" s="18"/>
      <c r="E140" s="18"/>
      <c r="F140" s="18"/>
    </row>
    <row r="141" spans="2:6" ht="14.25" customHeight="1" x14ac:dyDescent="0.2">
      <c r="B141" s="18"/>
      <c r="C141" s="18"/>
      <c r="D141" s="18"/>
      <c r="E141" s="18"/>
      <c r="F141" s="18"/>
    </row>
    <row r="142" spans="2:6" ht="14.25" customHeight="1" x14ac:dyDescent="0.2">
      <c r="B142" s="18"/>
      <c r="C142" s="18"/>
      <c r="D142" s="18"/>
      <c r="E142" s="18"/>
      <c r="F142" s="18"/>
    </row>
    <row r="143" spans="2:6" ht="14.25" customHeight="1" x14ac:dyDescent="0.2">
      <c r="B143" s="18"/>
      <c r="C143" s="18"/>
      <c r="D143" s="18"/>
      <c r="E143" s="18"/>
      <c r="F143" s="18"/>
    </row>
    <row r="144" spans="2:6" ht="14.25" customHeight="1" x14ac:dyDescent="0.2">
      <c r="B144" s="18"/>
      <c r="C144" s="18"/>
      <c r="D144" s="18"/>
      <c r="E144" s="18"/>
      <c r="F144" s="18"/>
    </row>
    <row r="145" spans="2:6" ht="14.25" customHeight="1" x14ac:dyDescent="0.2">
      <c r="B145" s="18"/>
      <c r="C145" s="18"/>
      <c r="D145" s="18"/>
      <c r="E145" s="18"/>
      <c r="F145" s="18"/>
    </row>
    <row r="146" spans="2:6" ht="14.25" customHeight="1" x14ac:dyDescent="0.2">
      <c r="B146" s="18"/>
      <c r="C146" s="18"/>
      <c r="D146" s="18"/>
      <c r="E146" s="18"/>
      <c r="F146" s="18"/>
    </row>
    <row r="147" spans="2:6" ht="14.25" customHeight="1" x14ac:dyDescent="0.2">
      <c r="B147" s="18"/>
      <c r="C147" s="18"/>
      <c r="D147" s="18"/>
      <c r="E147" s="18"/>
      <c r="F147" s="18"/>
    </row>
    <row r="148" spans="2:6" ht="14.25" customHeight="1" x14ac:dyDescent="0.2">
      <c r="B148" s="18"/>
      <c r="C148" s="18"/>
      <c r="D148" s="18"/>
      <c r="E148" s="18"/>
      <c r="F148" s="18"/>
    </row>
    <row r="149" spans="2:6" ht="14.25" customHeight="1" x14ac:dyDescent="0.2">
      <c r="B149" s="18"/>
      <c r="C149" s="18"/>
      <c r="D149" s="18"/>
      <c r="E149" s="18"/>
      <c r="F149" s="18"/>
    </row>
    <row r="150" spans="2:6" ht="14.25" customHeight="1" x14ac:dyDescent="0.2">
      <c r="B150" s="18"/>
      <c r="C150" s="18"/>
      <c r="D150" s="18"/>
      <c r="E150" s="18"/>
      <c r="F150" s="18"/>
    </row>
    <row r="151" spans="2:6" ht="14.25" customHeight="1" x14ac:dyDescent="0.2">
      <c r="B151" s="18"/>
      <c r="C151" s="18"/>
      <c r="D151" s="18"/>
      <c r="E151" s="18"/>
      <c r="F151" s="18"/>
    </row>
    <row r="152" spans="2:6" ht="14.25" customHeight="1" x14ac:dyDescent="0.2">
      <c r="B152" s="18"/>
      <c r="C152" s="18"/>
      <c r="D152" s="18"/>
      <c r="E152" s="18"/>
      <c r="F152" s="18"/>
    </row>
    <row r="153" spans="2:6" ht="14.25" customHeight="1" x14ac:dyDescent="0.2">
      <c r="B153" s="18"/>
      <c r="C153" s="18"/>
      <c r="D153" s="18"/>
      <c r="E153" s="18"/>
      <c r="F153" s="18"/>
    </row>
    <row r="154" spans="2:6" ht="14.25" customHeight="1" x14ac:dyDescent="0.2">
      <c r="B154" s="18"/>
      <c r="C154" s="18"/>
      <c r="D154" s="18"/>
      <c r="E154" s="18"/>
      <c r="F154" s="18"/>
    </row>
    <row r="155" spans="2:6" ht="14.25" customHeight="1" x14ac:dyDescent="0.2">
      <c r="B155" s="18"/>
      <c r="C155" s="18"/>
      <c r="D155" s="18"/>
      <c r="E155" s="18"/>
      <c r="F155" s="18"/>
    </row>
    <row r="156" spans="2:6" ht="14.25" customHeight="1" x14ac:dyDescent="0.2">
      <c r="B156" s="18"/>
      <c r="C156" s="18"/>
      <c r="D156" s="18"/>
      <c r="E156" s="18"/>
      <c r="F156" s="18"/>
    </row>
    <row r="157" spans="2:6" ht="14.25" customHeight="1" x14ac:dyDescent="0.2">
      <c r="B157" s="18"/>
      <c r="C157" s="18"/>
      <c r="D157" s="18"/>
      <c r="E157" s="18"/>
      <c r="F157" s="18"/>
    </row>
    <row r="158" spans="2:6" ht="14.25" customHeight="1" x14ac:dyDescent="0.2">
      <c r="B158" s="18"/>
      <c r="C158" s="18"/>
      <c r="D158" s="18"/>
      <c r="E158" s="18"/>
      <c r="F158" s="18"/>
    </row>
    <row r="159" spans="2:6" ht="14.25" customHeight="1" x14ac:dyDescent="0.2">
      <c r="B159" s="18"/>
      <c r="C159" s="18"/>
      <c r="D159" s="18"/>
      <c r="E159" s="18"/>
      <c r="F159" s="18"/>
    </row>
    <row r="160" spans="2:6" ht="14.25" customHeight="1" x14ac:dyDescent="0.2">
      <c r="B160" s="18"/>
      <c r="C160" s="18"/>
      <c r="D160" s="18"/>
      <c r="E160" s="18"/>
      <c r="F160" s="18"/>
    </row>
    <row r="161" spans="2:6" ht="14.25" customHeight="1" x14ac:dyDescent="0.2">
      <c r="B161" s="18"/>
      <c r="C161" s="18"/>
      <c r="D161" s="18"/>
      <c r="E161" s="18"/>
      <c r="F161" s="18"/>
    </row>
    <row r="162" spans="2:6" ht="14.25" customHeight="1" x14ac:dyDescent="0.2">
      <c r="B162" s="18"/>
      <c r="C162" s="18"/>
      <c r="D162" s="18"/>
      <c r="E162" s="18"/>
      <c r="F162" s="18"/>
    </row>
    <row r="163" spans="2:6" ht="14.25" customHeight="1" x14ac:dyDescent="0.2">
      <c r="B163" s="18"/>
      <c r="C163" s="18"/>
      <c r="D163" s="18"/>
      <c r="E163" s="18"/>
      <c r="F163" s="18"/>
    </row>
    <row r="164" spans="2:6" ht="14.25" customHeight="1" x14ac:dyDescent="0.2">
      <c r="B164" s="18"/>
      <c r="C164" s="18"/>
      <c r="D164" s="18"/>
      <c r="E164" s="18"/>
      <c r="F164" s="18"/>
    </row>
    <row r="165" spans="2:6" ht="14.25" customHeight="1" x14ac:dyDescent="0.2">
      <c r="B165" s="18"/>
      <c r="C165" s="18"/>
      <c r="D165" s="18"/>
      <c r="E165" s="18"/>
      <c r="F165" s="18"/>
    </row>
    <row r="166" spans="2:6" ht="14.25" customHeight="1" x14ac:dyDescent="0.2">
      <c r="B166" s="18"/>
      <c r="C166" s="18"/>
      <c r="D166" s="18"/>
      <c r="E166" s="18"/>
      <c r="F166" s="18"/>
    </row>
    <row r="167" spans="2:6" ht="14.25" customHeight="1" x14ac:dyDescent="0.2">
      <c r="B167" s="18"/>
      <c r="C167" s="18"/>
      <c r="D167" s="18"/>
      <c r="E167" s="18"/>
      <c r="F167" s="18"/>
    </row>
    <row r="168" spans="2:6" ht="14.25" customHeight="1" x14ac:dyDescent="0.2">
      <c r="B168" s="18"/>
      <c r="C168" s="18"/>
      <c r="D168" s="18"/>
      <c r="E168" s="18"/>
      <c r="F168" s="18"/>
    </row>
    <row r="169" spans="2:6" ht="14.25" customHeight="1" x14ac:dyDescent="0.2">
      <c r="B169" s="18"/>
      <c r="C169" s="18"/>
      <c r="D169" s="18"/>
      <c r="E169" s="18"/>
      <c r="F169" s="18"/>
    </row>
    <row r="170" spans="2:6" ht="14.25" customHeight="1" x14ac:dyDescent="0.2">
      <c r="B170" s="18"/>
      <c r="C170" s="18"/>
      <c r="D170" s="18"/>
      <c r="E170" s="18"/>
      <c r="F170" s="18"/>
    </row>
    <row r="171" spans="2:6" ht="14.25" customHeight="1" x14ac:dyDescent="0.2">
      <c r="B171" s="18"/>
      <c r="C171" s="18"/>
      <c r="D171" s="18"/>
      <c r="E171" s="18"/>
      <c r="F171" s="18"/>
    </row>
    <row r="172" spans="2:6" ht="14.25" customHeight="1" x14ac:dyDescent="0.2">
      <c r="B172" s="18"/>
      <c r="C172" s="18"/>
      <c r="D172" s="18"/>
      <c r="E172" s="18"/>
      <c r="F172" s="18"/>
    </row>
    <row r="173" spans="2:6" ht="14.25" customHeight="1" x14ac:dyDescent="0.2">
      <c r="B173" s="18"/>
      <c r="C173" s="18"/>
      <c r="D173" s="18"/>
      <c r="E173" s="18"/>
      <c r="F173" s="18"/>
    </row>
    <row r="174" spans="2:6" ht="14.25" customHeight="1" x14ac:dyDescent="0.2">
      <c r="B174" s="18"/>
      <c r="C174" s="18"/>
      <c r="D174" s="18"/>
      <c r="E174" s="18"/>
      <c r="F174" s="18"/>
    </row>
    <row r="175" spans="2:6" ht="14.25" customHeight="1" x14ac:dyDescent="0.2">
      <c r="B175" s="18"/>
      <c r="C175" s="18"/>
      <c r="D175" s="18"/>
      <c r="E175" s="18"/>
      <c r="F175" s="18"/>
    </row>
    <row r="176" spans="2:6" ht="14.25" customHeight="1" x14ac:dyDescent="0.2">
      <c r="B176" s="18"/>
      <c r="C176" s="18"/>
      <c r="D176" s="18"/>
      <c r="E176" s="18"/>
      <c r="F176" s="18"/>
    </row>
    <row r="177" spans="2:6" ht="14.25" customHeight="1" x14ac:dyDescent="0.2">
      <c r="B177" s="18"/>
      <c r="C177" s="18"/>
      <c r="D177" s="18"/>
      <c r="E177" s="18"/>
      <c r="F177" s="18"/>
    </row>
    <row r="178" spans="2:6" ht="14.25" customHeight="1" x14ac:dyDescent="0.2">
      <c r="B178" s="18"/>
      <c r="C178" s="18"/>
      <c r="D178" s="18"/>
      <c r="E178" s="18"/>
      <c r="F178" s="18"/>
    </row>
    <row r="179" spans="2:6" ht="14.25" customHeight="1" x14ac:dyDescent="0.2">
      <c r="B179" s="18"/>
      <c r="C179" s="18"/>
      <c r="D179" s="18"/>
      <c r="E179" s="18"/>
      <c r="F179" s="18"/>
    </row>
    <row r="180" spans="2:6" ht="14.25" customHeight="1" x14ac:dyDescent="0.2">
      <c r="B180" s="18"/>
      <c r="C180" s="18"/>
      <c r="D180" s="18"/>
      <c r="E180" s="18"/>
      <c r="F180" s="18"/>
    </row>
    <row r="181" spans="2:6" ht="14.25" customHeight="1" x14ac:dyDescent="0.2">
      <c r="B181" s="18"/>
      <c r="C181" s="18"/>
      <c r="D181" s="18"/>
      <c r="E181" s="18"/>
      <c r="F181" s="18"/>
    </row>
    <row r="182" spans="2:6" ht="14.25" customHeight="1" x14ac:dyDescent="0.2">
      <c r="B182" s="18"/>
      <c r="C182" s="18"/>
      <c r="D182" s="18"/>
      <c r="E182" s="18"/>
      <c r="F182" s="18"/>
    </row>
    <row r="183" spans="2:6" ht="14.25" customHeight="1" x14ac:dyDescent="0.2">
      <c r="B183" s="18"/>
      <c r="C183" s="18"/>
      <c r="D183" s="18"/>
      <c r="E183" s="18"/>
      <c r="F183" s="18"/>
    </row>
    <row r="184" spans="2:6" ht="14.25" customHeight="1" x14ac:dyDescent="0.2">
      <c r="B184" s="18"/>
      <c r="C184" s="18"/>
      <c r="D184" s="18"/>
      <c r="E184" s="18"/>
      <c r="F184" s="18"/>
    </row>
    <row r="185" spans="2:6" ht="14.25" customHeight="1" x14ac:dyDescent="0.2">
      <c r="B185" s="18"/>
      <c r="C185" s="18"/>
      <c r="D185" s="18"/>
      <c r="E185" s="18"/>
      <c r="F185" s="18"/>
    </row>
    <row r="186" spans="2:6" ht="14.25" customHeight="1" x14ac:dyDescent="0.2">
      <c r="B186" s="18"/>
      <c r="C186" s="18"/>
      <c r="D186" s="18"/>
      <c r="E186" s="18"/>
      <c r="F186" s="18"/>
    </row>
    <row r="187" spans="2:6" ht="14.25" customHeight="1" x14ac:dyDescent="0.2">
      <c r="B187" s="18"/>
      <c r="C187" s="18"/>
      <c r="D187" s="18"/>
      <c r="E187" s="18"/>
      <c r="F187" s="18"/>
    </row>
    <row r="188" spans="2:6" ht="14.25" customHeight="1" x14ac:dyDescent="0.2">
      <c r="B188" s="18"/>
      <c r="C188" s="18"/>
      <c r="D188" s="18"/>
      <c r="E188" s="18"/>
      <c r="F188" s="18"/>
    </row>
    <row r="189" spans="2:6" ht="14.25" customHeight="1" x14ac:dyDescent="0.2">
      <c r="B189" s="18"/>
      <c r="C189" s="18"/>
      <c r="D189" s="18"/>
      <c r="E189" s="18"/>
      <c r="F189" s="18"/>
    </row>
    <row r="190" spans="2:6" ht="14.25" customHeight="1" x14ac:dyDescent="0.2">
      <c r="B190" s="18"/>
      <c r="C190" s="18"/>
      <c r="D190" s="18"/>
      <c r="E190" s="18"/>
      <c r="F190" s="18"/>
    </row>
    <row r="191" spans="2:6" ht="14.25" customHeight="1" x14ac:dyDescent="0.2">
      <c r="B191" s="18"/>
      <c r="C191" s="18"/>
      <c r="D191" s="18"/>
      <c r="E191" s="18"/>
      <c r="F191" s="18"/>
    </row>
    <row r="192" spans="2:6" ht="14.25" customHeight="1" x14ac:dyDescent="0.2">
      <c r="B192" s="18"/>
      <c r="C192" s="18"/>
      <c r="D192" s="18"/>
      <c r="E192" s="18"/>
      <c r="F192" s="18"/>
    </row>
    <row r="193" spans="2:6" ht="14.25" customHeight="1" x14ac:dyDescent="0.2">
      <c r="B193" s="18"/>
      <c r="C193" s="18"/>
      <c r="D193" s="18"/>
      <c r="E193" s="18"/>
      <c r="F193" s="18"/>
    </row>
    <row r="194" spans="2:6" ht="14.25" customHeight="1" x14ac:dyDescent="0.2">
      <c r="B194" s="18"/>
      <c r="C194" s="18"/>
      <c r="D194" s="18"/>
      <c r="E194" s="18"/>
      <c r="F194" s="18"/>
    </row>
    <row r="195" spans="2:6" ht="14.25" customHeight="1" x14ac:dyDescent="0.2">
      <c r="B195" s="18"/>
      <c r="C195" s="18"/>
      <c r="D195" s="18"/>
      <c r="E195" s="18"/>
      <c r="F195" s="18"/>
    </row>
    <row r="196" spans="2:6" ht="14.25" customHeight="1" x14ac:dyDescent="0.2">
      <c r="B196" s="18"/>
      <c r="C196" s="18"/>
      <c r="D196" s="18"/>
      <c r="E196" s="18"/>
      <c r="F196" s="18"/>
    </row>
    <row r="197" spans="2:6" ht="14.25" customHeight="1" x14ac:dyDescent="0.2">
      <c r="B197" s="18"/>
      <c r="C197" s="18"/>
      <c r="D197" s="18"/>
      <c r="E197" s="18"/>
      <c r="F197" s="18"/>
    </row>
    <row r="198" spans="2:6" ht="14.25" customHeight="1" x14ac:dyDescent="0.2">
      <c r="B198" s="18"/>
      <c r="C198" s="18"/>
      <c r="D198" s="18"/>
      <c r="E198" s="18"/>
      <c r="F198" s="18"/>
    </row>
    <row r="199" spans="2:6" ht="14.25" customHeight="1" x14ac:dyDescent="0.2">
      <c r="B199" s="18"/>
      <c r="C199" s="18"/>
      <c r="D199" s="18"/>
      <c r="E199" s="18"/>
      <c r="F199" s="18"/>
    </row>
    <row r="200" spans="2:6" ht="14.25" customHeight="1" x14ac:dyDescent="0.2">
      <c r="B200" s="18"/>
      <c r="C200" s="18"/>
      <c r="D200" s="18"/>
      <c r="E200" s="18"/>
      <c r="F200" s="18"/>
    </row>
    <row r="201" spans="2:6" ht="14.25" customHeight="1" x14ac:dyDescent="0.2">
      <c r="B201" s="18"/>
      <c r="C201" s="18"/>
      <c r="D201" s="18"/>
      <c r="E201" s="18"/>
      <c r="F201" s="18"/>
    </row>
    <row r="202" spans="2:6" ht="14.25" customHeight="1" x14ac:dyDescent="0.2">
      <c r="B202" s="18"/>
      <c r="C202" s="18"/>
      <c r="D202" s="18"/>
      <c r="E202" s="18"/>
      <c r="F202" s="18"/>
    </row>
    <row r="203" spans="2:6" ht="14.25" customHeight="1" x14ac:dyDescent="0.2">
      <c r="B203" s="18"/>
      <c r="C203" s="18"/>
      <c r="D203" s="18"/>
      <c r="E203" s="18"/>
      <c r="F203" s="18"/>
    </row>
    <row r="204" spans="2:6" ht="14.25" customHeight="1" x14ac:dyDescent="0.2">
      <c r="B204" s="18"/>
      <c r="C204" s="18"/>
      <c r="D204" s="18"/>
      <c r="E204" s="18"/>
      <c r="F204" s="18"/>
    </row>
    <row r="205" spans="2:6" ht="14.25" customHeight="1" x14ac:dyDescent="0.2">
      <c r="B205" s="18"/>
      <c r="C205" s="18"/>
      <c r="D205" s="18"/>
      <c r="E205" s="18"/>
      <c r="F205" s="18"/>
    </row>
    <row r="206" spans="2:6" ht="14.25" customHeight="1" x14ac:dyDescent="0.2">
      <c r="B206" s="18"/>
      <c r="C206" s="18"/>
      <c r="D206" s="18"/>
      <c r="E206" s="18"/>
      <c r="F206" s="18"/>
    </row>
    <row r="207" spans="2:6" ht="14.25" customHeight="1" x14ac:dyDescent="0.2">
      <c r="B207" s="18"/>
      <c r="C207" s="18"/>
      <c r="D207" s="18"/>
      <c r="E207" s="18"/>
      <c r="F207" s="18"/>
    </row>
    <row r="208" spans="2:6" ht="14.25" customHeight="1" x14ac:dyDescent="0.2">
      <c r="B208" s="18"/>
      <c r="C208" s="18"/>
      <c r="D208" s="18"/>
      <c r="E208" s="18"/>
      <c r="F208" s="18"/>
    </row>
    <row r="209" spans="2:6" ht="14.25" customHeight="1" x14ac:dyDescent="0.2">
      <c r="B209" s="18"/>
      <c r="C209" s="18"/>
      <c r="D209" s="18"/>
      <c r="E209" s="18"/>
      <c r="F209" s="18"/>
    </row>
    <row r="210" spans="2:6" ht="14.25" customHeight="1" x14ac:dyDescent="0.2">
      <c r="B210" s="18"/>
      <c r="C210" s="18"/>
      <c r="D210" s="18"/>
      <c r="E210" s="18"/>
      <c r="F210" s="18"/>
    </row>
    <row r="211" spans="2:6" ht="14.25" customHeight="1" x14ac:dyDescent="0.2">
      <c r="B211" s="18"/>
      <c r="C211" s="18"/>
      <c r="D211" s="18"/>
      <c r="E211" s="18"/>
      <c r="F211" s="18"/>
    </row>
    <row r="212" spans="2:6" ht="14.25" customHeight="1" x14ac:dyDescent="0.2">
      <c r="B212" s="18"/>
      <c r="C212" s="18"/>
      <c r="D212" s="18"/>
      <c r="E212" s="18"/>
      <c r="F212" s="18"/>
    </row>
    <row r="213" spans="2:6" ht="14.25" customHeight="1" x14ac:dyDescent="0.2">
      <c r="B213" s="18"/>
      <c r="C213" s="18"/>
      <c r="D213" s="18"/>
      <c r="E213" s="18"/>
      <c r="F213" s="18"/>
    </row>
    <row r="214" spans="2:6" ht="14.25" customHeight="1" x14ac:dyDescent="0.2">
      <c r="B214" s="18"/>
      <c r="C214" s="18"/>
      <c r="D214" s="18"/>
      <c r="E214" s="18"/>
      <c r="F214" s="18"/>
    </row>
    <row r="215" spans="2:6" ht="14.25" customHeight="1" x14ac:dyDescent="0.2">
      <c r="B215" s="18"/>
      <c r="C215" s="18"/>
      <c r="D215" s="18"/>
      <c r="E215" s="18"/>
      <c r="F215" s="18"/>
    </row>
    <row r="216" spans="2:6" ht="14.25" customHeight="1" x14ac:dyDescent="0.2">
      <c r="B216" s="18"/>
      <c r="C216" s="18"/>
      <c r="D216" s="18"/>
      <c r="E216" s="18"/>
      <c r="F216" s="18"/>
    </row>
    <row r="217" spans="2:6" ht="14.25" customHeight="1" x14ac:dyDescent="0.2">
      <c r="B217" s="18"/>
      <c r="C217" s="18"/>
      <c r="D217" s="18"/>
      <c r="E217" s="18"/>
      <c r="F217" s="18"/>
    </row>
    <row r="218" spans="2:6" ht="14.25" customHeight="1" x14ac:dyDescent="0.2">
      <c r="B218" s="18"/>
      <c r="C218" s="18"/>
      <c r="D218" s="18"/>
      <c r="E218" s="18"/>
      <c r="F218" s="18"/>
    </row>
    <row r="219" spans="2:6" ht="14.25" customHeight="1" x14ac:dyDescent="0.2">
      <c r="B219" s="18"/>
      <c r="C219" s="18"/>
      <c r="D219" s="18"/>
      <c r="E219" s="18"/>
      <c r="F219" s="18"/>
    </row>
    <row r="220" spans="2:6" ht="14.25" customHeight="1" x14ac:dyDescent="0.2">
      <c r="B220" s="18"/>
      <c r="C220" s="18"/>
      <c r="D220" s="18"/>
      <c r="E220" s="18"/>
      <c r="F220" s="18"/>
    </row>
    <row r="221" spans="2:6" ht="14.25" customHeight="1" x14ac:dyDescent="0.2">
      <c r="B221" s="18"/>
      <c r="C221" s="18"/>
      <c r="D221" s="18"/>
      <c r="E221" s="18"/>
      <c r="F221" s="18"/>
    </row>
    <row r="222" spans="2:6" ht="14.25" customHeight="1" x14ac:dyDescent="0.2">
      <c r="B222" s="18"/>
      <c r="C222" s="18"/>
      <c r="D222" s="18"/>
      <c r="E222" s="18"/>
      <c r="F222" s="18"/>
    </row>
    <row r="223" spans="2:6" ht="14.25" customHeight="1" x14ac:dyDescent="0.2">
      <c r="B223" s="18"/>
      <c r="C223" s="18"/>
      <c r="D223" s="18"/>
      <c r="E223" s="18"/>
      <c r="F223" s="18"/>
    </row>
    <row r="224" spans="2:6" ht="14.25" customHeight="1" x14ac:dyDescent="0.2">
      <c r="B224" s="18"/>
      <c r="C224" s="18"/>
      <c r="D224" s="18"/>
      <c r="E224" s="18"/>
      <c r="F224" s="18"/>
    </row>
    <row r="225" spans="2:6" ht="14.25" customHeight="1" x14ac:dyDescent="0.2">
      <c r="B225" s="18"/>
      <c r="C225" s="18"/>
      <c r="D225" s="18"/>
      <c r="E225" s="18"/>
      <c r="F225" s="18"/>
    </row>
    <row r="226" spans="2:6" ht="14.25" customHeight="1" x14ac:dyDescent="0.2">
      <c r="B226" s="18"/>
      <c r="C226" s="18"/>
      <c r="D226" s="18"/>
      <c r="E226" s="18"/>
      <c r="F226" s="18"/>
    </row>
    <row r="227" spans="2:6" ht="14.25" customHeight="1" x14ac:dyDescent="0.2">
      <c r="B227" s="18"/>
      <c r="C227" s="18"/>
      <c r="D227" s="18"/>
      <c r="E227" s="18"/>
      <c r="F227" s="18"/>
    </row>
    <row r="228" spans="2:6" ht="14.25" customHeight="1" x14ac:dyDescent="0.2">
      <c r="B228" s="18"/>
      <c r="C228" s="18"/>
      <c r="D228" s="18"/>
      <c r="E228" s="18"/>
      <c r="F228" s="18"/>
    </row>
    <row r="229" spans="2:6" ht="14.25" customHeight="1" x14ac:dyDescent="0.2">
      <c r="B229" s="18"/>
      <c r="C229" s="18"/>
      <c r="D229" s="18"/>
      <c r="E229" s="18"/>
      <c r="F229" s="18"/>
    </row>
    <row r="230" spans="2:6" ht="14.25" customHeight="1" x14ac:dyDescent="0.2">
      <c r="B230" s="18"/>
      <c r="C230" s="18"/>
      <c r="D230" s="18"/>
      <c r="E230" s="18"/>
      <c r="F230" s="18"/>
    </row>
    <row r="231" spans="2:6" ht="14.25" customHeight="1" x14ac:dyDescent="0.2">
      <c r="B231" s="18"/>
      <c r="C231" s="18"/>
      <c r="D231" s="18"/>
      <c r="E231" s="18"/>
      <c r="F231" s="18"/>
    </row>
    <row r="232" spans="2:6" ht="14.25" customHeight="1" x14ac:dyDescent="0.2">
      <c r="B232" s="18"/>
      <c r="C232" s="18"/>
      <c r="D232" s="18"/>
      <c r="E232" s="18"/>
      <c r="F232" s="18"/>
    </row>
    <row r="233" spans="2:6" ht="14.25" customHeight="1" x14ac:dyDescent="0.2">
      <c r="B233" s="18"/>
      <c r="C233" s="18"/>
      <c r="D233" s="18"/>
      <c r="E233" s="18"/>
      <c r="F233" s="18"/>
    </row>
    <row r="234" spans="2:6" ht="14.25" customHeight="1" x14ac:dyDescent="0.2">
      <c r="B234" s="18"/>
      <c r="C234" s="18"/>
      <c r="D234" s="18"/>
      <c r="E234" s="18"/>
      <c r="F234" s="18"/>
    </row>
    <row r="235" spans="2:6" ht="14.25" customHeight="1" x14ac:dyDescent="0.2">
      <c r="B235" s="18"/>
      <c r="C235" s="18"/>
      <c r="D235" s="18"/>
      <c r="E235" s="18"/>
      <c r="F235" s="18"/>
    </row>
    <row r="236" spans="2:6" ht="14.25" customHeight="1" x14ac:dyDescent="0.2">
      <c r="B236" s="18"/>
      <c r="C236" s="18"/>
      <c r="D236" s="18"/>
      <c r="E236" s="18"/>
      <c r="F236" s="18"/>
    </row>
    <row r="237" spans="2:6" ht="14.25" customHeight="1" x14ac:dyDescent="0.2">
      <c r="B237" s="18"/>
      <c r="C237" s="18"/>
      <c r="D237" s="18"/>
      <c r="E237" s="18"/>
      <c r="F237" s="18"/>
    </row>
    <row r="238" spans="2:6" ht="14.25" customHeight="1" x14ac:dyDescent="0.2">
      <c r="B238" s="18"/>
      <c r="C238" s="18"/>
      <c r="D238" s="18"/>
      <c r="E238" s="18"/>
      <c r="F238" s="18"/>
    </row>
    <row r="239" spans="2:6" ht="14.25" customHeight="1" x14ac:dyDescent="0.2">
      <c r="B239" s="18"/>
      <c r="C239" s="18"/>
      <c r="D239" s="18"/>
      <c r="E239" s="18"/>
      <c r="F239" s="18"/>
    </row>
    <row r="240" spans="2:6" ht="14.25" customHeight="1" x14ac:dyDescent="0.2">
      <c r="B240" s="18"/>
      <c r="C240" s="18"/>
      <c r="D240" s="18"/>
      <c r="E240" s="18"/>
      <c r="F240" s="18"/>
    </row>
    <row r="241" spans="2:6" ht="14.25" customHeight="1" x14ac:dyDescent="0.2">
      <c r="B241" s="18"/>
      <c r="C241" s="18"/>
      <c r="D241" s="18"/>
      <c r="E241" s="18"/>
      <c r="F241" s="18"/>
    </row>
    <row r="242" spans="2:6" ht="14.25" customHeight="1" x14ac:dyDescent="0.2">
      <c r="B242" s="18"/>
      <c r="C242" s="18"/>
      <c r="D242" s="18"/>
      <c r="E242" s="18"/>
      <c r="F242" s="18"/>
    </row>
    <row r="243" spans="2:6" ht="14.25" customHeight="1" x14ac:dyDescent="0.2">
      <c r="B243" s="18"/>
      <c r="C243" s="18"/>
      <c r="D243" s="18"/>
      <c r="E243" s="18"/>
      <c r="F243" s="18"/>
    </row>
    <row r="244" spans="2:6" ht="14.25" customHeight="1" x14ac:dyDescent="0.2">
      <c r="B244" s="18"/>
      <c r="C244" s="18"/>
      <c r="D244" s="18"/>
      <c r="E244" s="18"/>
      <c r="F244" s="18"/>
    </row>
    <row r="245" spans="2:6" ht="14.25" customHeight="1" x14ac:dyDescent="0.2">
      <c r="B245" s="18"/>
      <c r="C245" s="18"/>
      <c r="D245" s="18"/>
      <c r="E245" s="18"/>
      <c r="F245" s="18"/>
    </row>
    <row r="246" spans="2:6" ht="14.25" customHeight="1" x14ac:dyDescent="0.2">
      <c r="B246" s="18"/>
      <c r="C246" s="18"/>
      <c r="D246" s="18"/>
      <c r="E246" s="18"/>
      <c r="F246" s="18"/>
    </row>
    <row r="247" spans="2:6" ht="14.25" customHeight="1" x14ac:dyDescent="0.2">
      <c r="B247" s="18"/>
      <c r="C247" s="18"/>
      <c r="D247" s="18"/>
      <c r="E247" s="18"/>
      <c r="F247" s="18"/>
    </row>
    <row r="248" spans="2:6" ht="14.25" customHeight="1" x14ac:dyDescent="0.2">
      <c r="B248" s="18"/>
      <c r="C248" s="18"/>
      <c r="D248" s="18"/>
      <c r="E248" s="18"/>
      <c r="F248" s="18"/>
    </row>
    <row r="249" spans="2:6" ht="14.25" customHeight="1" x14ac:dyDescent="0.2">
      <c r="B249" s="18"/>
      <c r="C249" s="18"/>
      <c r="D249" s="18"/>
      <c r="E249" s="18"/>
      <c r="F249" s="18"/>
    </row>
    <row r="250" spans="2:6" ht="14.25" customHeight="1" x14ac:dyDescent="0.2">
      <c r="B250" s="18"/>
      <c r="C250" s="18"/>
      <c r="D250" s="18"/>
      <c r="E250" s="18"/>
      <c r="F250" s="18"/>
    </row>
    <row r="251" spans="2:6" ht="14.25" customHeight="1" x14ac:dyDescent="0.2">
      <c r="B251" s="18"/>
      <c r="C251" s="18"/>
      <c r="D251" s="18"/>
      <c r="E251" s="18"/>
      <c r="F251" s="18"/>
    </row>
    <row r="252" spans="2:6" ht="14.25" customHeight="1" x14ac:dyDescent="0.2">
      <c r="B252" s="18"/>
      <c r="C252" s="18"/>
      <c r="D252" s="18"/>
      <c r="E252" s="18"/>
      <c r="F252" s="18"/>
    </row>
    <row r="253" spans="2:6" ht="14.25" customHeight="1" x14ac:dyDescent="0.2">
      <c r="B253" s="18"/>
      <c r="C253" s="18"/>
      <c r="D253" s="18"/>
      <c r="E253" s="18"/>
      <c r="F253" s="18"/>
    </row>
    <row r="254" spans="2:6" ht="14.25" customHeight="1" x14ac:dyDescent="0.2">
      <c r="B254" s="18"/>
      <c r="C254" s="18"/>
      <c r="D254" s="18"/>
      <c r="E254" s="18"/>
      <c r="F254" s="18"/>
    </row>
    <row r="255" spans="2:6" ht="14.25" customHeight="1" x14ac:dyDescent="0.2">
      <c r="B255" s="18"/>
      <c r="C255" s="18"/>
      <c r="D255" s="18"/>
      <c r="E255" s="18"/>
      <c r="F255" s="18"/>
    </row>
    <row r="256" spans="2:6" ht="14.25" customHeight="1" x14ac:dyDescent="0.2">
      <c r="B256" s="18"/>
      <c r="C256" s="18"/>
      <c r="D256" s="18"/>
      <c r="E256" s="18"/>
      <c r="F256" s="18"/>
    </row>
    <row r="257" spans="2:6" ht="14.25" customHeight="1" x14ac:dyDescent="0.2">
      <c r="B257" s="18"/>
      <c r="C257" s="18"/>
      <c r="D257" s="18"/>
      <c r="E257" s="18"/>
      <c r="F257" s="18"/>
    </row>
    <row r="258" spans="2:6" ht="14.25" customHeight="1" x14ac:dyDescent="0.2">
      <c r="B258" s="18"/>
      <c r="C258" s="18"/>
      <c r="D258" s="18"/>
      <c r="E258" s="18"/>
      <c r="F258" s="18"/>
    </row>
    <row r="259" spans="2:6" ht="14.25" customHeight="1" x14ac:dyDescent="0.2">
      <c r="B259" s="18"/>
      <c r="C259" s="18"/>
      <c r="D259" s="18"/>
      <c r="E259" s="18"/>
      <c r="F259" s="18"/>
    </row>
    <row r="260" spans="2:6" ht="14.25" customHeight="1" x14ac:dyDescent="0.2">
      <c r="B260" s="18"/>
      <c r="C260" s="18"/>
      <c r="D260" s="18"/>
      <c r="E260" s="18"/>
      <c r="F260" s="18"/>
    </row>
    <row r="261" spans="2:6" ht="14.25" customHeight="1" x14ac:dyDescent="0.2">
      <c r="B261" s="18"/>
      <c r="C261" s="18"/>
      <c r="D261" s="18"/>
      <c r="E261" s="18"/>
      <c r="F261" s="18"/>
    </row>
    <row r="262" spans="2:6" ht="14.25" customHeight="1" x14ac:dyDescent="0.2">
      <c r="B262" s="18"/>
      <c r="C262" s="18"/>
      <c r="D262" s="18"/>
      <c r="E262" s="18"/>
      <c r="F262" s="18"/>
    </row>
    <row r="263" spans="2:6" ht="14.25" customHeight="1" x14ac:dyDescent="0.2">
      <c r="B263" s="18"/>
      <c r="C263" s="18"/>
      <c r="D263" s="18"/>
      <c r="E263" s="18"/>
      <c r="F263" s="18"/>
    </row>
    <row r="264" spans="2:6" ht="14.25" customHeight="1" x14ac:dyDescent="0.2">
      <c r="B264" s="18"/>
      <c r="C264" s="18"/>
      <c r="D264" s="18"/>
      <c r="E264" s="18"/>
      <c r="F264" s="18"/>
    </row>
    <row r="265" spans="2:6" ht="14.25" customHeight="1" x14ac:dyDescent="0.2">
      <c r="B265" s="18"/>
      <c r="C265" s="18"/>
      <c r="D265" s="18"/>
      <c r="E265" s="18"/>
      <c r="F265" s="18"/>
    </row>
    <row r="266" spans="2:6" ht="14.25" customHeight="1" x14ac:dyDescent="0.2">
      <c r="B266" s="18"/>
      <c r="C266" s="18"/>
      <c r="D266" s="18"/>
      <c r="E266" s="18"/>
      <c r="F266" s="18"/>
    </row>
    <row r="267" spans="2:6" ht="14.25" customHeight="1" x14ac:dyDescent="0.2">
      <c r="B267" s="18"/>
      <c r="C267" s="18"/>
      <c r="D267" s="18"/>
      <c r="E267" s="18"/>
      <c r="F267" s="18"/>
    </row>
    <row r="268" spans="2:6" ht="14.25" customHeight="1" x14ac:dyDescent="0.2">
      <c r="B268" s="18"/>
      <c r="C268" s="18"/>
      <c r="D268" s="18"/>
      <c r="E268" s="18"/>
      <c r="F268" s="18"/>
    </row>
    <row r="269" spans="2:6" ht="14.25" customHeight="1" x14ac:dyDescent="0.2">
      <c r="B269" s="18"/>
      <c r="C269" s="18"/>
      <c r="D269" s="18"/>
      <c r="E269" s="18"/>
      <c r="F269" s="18"/>
    </row>
    <row r="270" spans="2:6" ht="14.25" customHeight="1" x14ac:dyDescent="0.2">
      <c r="B270" s="18"/>
      <c r="C270" s="18"/>
      <c r="D270" s="18"/>
      <c r="E270" s="18"/>
      <c r="F270" s="18"/>
    </row>
    <row r="271" spans="2:6" ht="14.25" customHeight="1" x14ac:dyDescent="0.2">
      <c r="B271" s="18"/>
      <c r="C271" s="18"/>
      <c r="D271" s="18"/>
      <c r="E271" s="18"/>
      <c r="F271" s="18"/>
    </row>
    <row r="272" spans="2:6" ht="14.25" customHeight="1" x14ac:dyDescent="0.2">
      <c r="B272" s="18"/>
      <c r="C272" s="18"/>
      <c r="D272" s="18"/>
      <c r="E272" s="18"/>
      <c r="F272" s="18"/>
    </row>
    <row r="273" spans="2:6" ht="14.25" customHeight="1" x14ac:dyDescent="0.2">
      <c r="B273" s="18"/>
      <c r="C273" s="18"/>
      <c r="D273" s="18"/>
      <c r="E273" s="18"/>
      <c r="F273" s="18"/>
    </row>
    <row r="274" spans="2:6" ht="14.25" customHeight="1" x14ac:dyDescent="0.2">
      <c r="B274" s="18"/>
      <c r="C274" s="18"/>
      <c r="D274" s="18"/>
      <c r="E274" s="18"/>
      <c r="F274" s="18"/>
    </row>
    <row r="275" spans="2:6" ht="14.25" customHeight="1" x14ac:dyDescent="0.2">
      <c r="B275" s="18"/>
      <c r="C275" s="18"/>
      <c r="D275" s="18"/>
      <c r="E275" s="18"/>
      <c r="F275" s="18"/>
    </row>
    <row r="276" spans="2:6" ht="14.25" customHeight="1" x14ac:dyDescent="0.2">
      <c r="B276" s="18"/>
      <c r="C276" s="18"/>
      <c r="D276" s="18"/>
      <c r="E276" s="18"/>
      <c r="F276" s="18"/>
    </row>
    <row r="277" spans="2:6" ht="14.25" customHeight="1" x14ac:dyDescent="0.2">
      <c r="B277" s="18"/>
      <c r="C277" s="18"/>
      <c r="D277" s="18"/>
      <c r="E277" s="18"/>
      <c r="F277" s="18"/>
    </row>
    <row r="278" spans="2:6" ht="14.25" customHeight="1" x14ac:dyDescent="0.2">
      <c r="B278" s="18"/>
      <c r="C278" s="18"/>
      <c r="D278" s="18"/>
      <c r="E278" s="18"/>
      <c r="F278" s="18"/>
    </row>
    <row r="279" spans="2:6" ht="14.25" customHeight="1" x14ac:dyDescent="0.2">
      <c r="B279" s="18"/>
      <c r="C279" s="18"/>
      <c r="D279" s="18"/>
      <c r="E279" s="18"/>
      <c r="F279" s="18"/>
    </row>
    <row r="280" spans="2:6" ht="14.25" customHeight="1" x14ac:dyDescent="0.2">
      <c r="B280" s="18"/>
      <c r="C280" s="18"/>
      <c r="D280" s="18"/>
      <c r="E280" s="18"/>
      <c r="F280" s="18"/>
    </row>
    <row r="281" spans="2:6" ht="14.25" customHeight="1" x14ac:dyDescent="0.2">
      <c r="B281" s="18"/>
      <c r="C281" s="18"/>
      <c r="D281" s="18"/>
      <c r="E281" s="18"/>
      <c r="F281" s="18"/>
    </row>
    <row r="282" spans="2:6" ht="14.25" customHeight="1" x14ac:dyDescent="0.2">
      <c r="B282" s="18"/>
      <c r="C282" s="18"/>
      <c r="D282" s="18"/>
      <c r="E282" s="18"/>
      <c r="F282" s="18"/>
    </row>
    <row r="283" spans="2:6" ht="14.25" customHeight="1" x14ac:dyDescent="0.2">
      <c r="B283" s="18"/>
      <c r="C283" s="18"/>
      <c r="D283" s="18"/>
      <c r="E283" s="18"/>
      <c r="F283" s="18"/>
    </row>
    <row r="284" spans="2:6" ht="14.25" customHeight="1" x14ac:dyDescent="0.2">
      <c r="B284" s="18"/>
      <c r="C284" s="18"/>
      <c r="D284" s="18"/>
      <c r="E284" s="18"/>
      <c r="F284" s="18"/>
    </row>
    <row r="285" spans="2:6" ht="14.25" customHeight="1" x14ac:dyDescent="0.2">
      <c r="B285" s="18"/>
      <c r="C285" s="18"/>
      <c r="D285" s="18"/>
      <c r="E285" s="18"/>
      <c r="F285" s="18"/>
    </row>
    <row r="286" spans="2:6" ht="14.25" customHeight="1" x14ac:dyDescent="0.2">
      <c r="B286" s="18"/>
      <c r="C286" s="18"/>
      <c r="D286" s="18"/>
      <c r="E286" s="18"/>
      <c r="F286" s="18"/>
    </row>
    <row r="287" spans="2:6" ht="14.25" customHeight="1" x14ac:dyDescent="0.2">
      <c r="B287" s="18"/>
      <c r="C287" s="18"/>
      <c r="D287" s="18"/>
      <c r="E287" s="18"/>
      <c r="F287" s="18"/>
    </row>
    <row r="288" spans="2:6" ht="14.25" customHeight="1" x14ac:dyDescent="0.2">
      <c r="B288" s="18"/>
      <c r="C288" s="18"/>
      <c r="D288" s="18"/>
      <c r="E288" s="18"/>
      <c r="F288" s="18"/>
    </row>
    <row r="289" spans="2:6" ht="14.25" customHeight="1" x14ac:dyDescent="0.2">
      <c r="B289" s="18"/>
      <c r="C289" s="18"/>
      <c r="D289" s="18"/>
      <c r="E289" s="18"/>
      <c r="F289" s="18"/>
    </row>
    <row r="290" spans="2:6" ht="14.25" customHeight="1" x14ac:dyDescent="0.2">
      <c r="B290" s="18"/>
      <c r="C290" s="18"/>
      <c r="D290" s="18"/>
      <c r="E290" s="18"/>
      <c r="F290" s="18"/>
    </row>
    <row r="291" spans="2:6" ht="14.25" customHeight="1" x14ac:dyDescent="0.2">
      <c r="B291" s="18"/>
      <c r="C291" s="18"/>
      <c r="D291" s="18"/>
      <c r="E291" s="18"/>
      <c r="F291" s="18"/>
    </row>
    <row r="292" spans="2:6" ht="14.25" customHeight="1" x14ac:dyDescent="0.2">
      <c r="B292" s="18"/>
      <c r="C292" s="18"/>
      <c r="D292" s="18"/>
      <c r="E292" s="18"/>
      <c r="F292" s="18"/>
    </row>
    <row r="293" spans="2:6" ht="14.25" customHeight="1" x14ac:dyDescent="0.2">
      <c r="B293" s="18"/>
      <c r="C293" s="18"/>
      <c r="D293" s="18"/>
      <c r="E293" s="18"/>
      <c r="F293" s="18"/>
    </row>
    <row r="294" spans="2:6" ht="14.25" customHeight="1" x14ac:dyDescent="0.2">
      <c r="B294" s="18"/>
      <c r="C294" s="18"/>
      <c r="D294" s="18"/>
      <c r="E294" s="18"/>
      <c r="F294" s="18"/>
    </row>
    <row r="295" spans="2:6" ht="14.25" customHeight="1" x14ac:dyDescent="0.2">
      <c r="B295" s="18"/>
      <c r="C295" s="18"/>
      <c r="D295" s="18"/>
      <c r="E295" s="18"/>
      <c r="F295" s="18"/>
    </row>
    <row r="296" spans="2:6" ht="14.25" customHeight="1" x14ac:dyDescent="0.2">
      <c r="B296" s="18"/>
      <c r="C296" s="18"/>
      <c r="D296" s="18"/>
      <c r="E296" s="18"/>
      <c r="F296" s="18"/>
    </row>
    <row r="297" spans="2:6" ht="14.25" customHeight="1" x14ac:dyDescent="0.2">
      <c r="B297" s="18"/>
      <c r="C297" s="18"/>
      <c r="D297" s="18"/>
      <c r="E297" s="18"/>
      <c r="F297" s="18"/>
    </row>
    <row r="298" spans="2:6" ht="14.25" customHeight="1" x14ac:dyDescent="0.2">
      <c r="B298" s="18"/>
      <c r="C298" s="18"/>
      <c r="D298" s="18"/>
      <c r="E298" s="18"/>
      <c r="F298" s="18"/>
    </row>
    <row r="299" spans="2:6" ht="14.25" customHeight="1" x14ac:dyDescent="0.2">
      <c r="B299" s="18"/>
      <c r="C299" s="18"/>
      <c r="D299" s="18"/>
      <c r="E299" s="18"/>
      <c r="F299" s="18"/>
    </row>
    <row r="300" spans="2:6" ht="14.25" customHeight="1" x14ac:dyDescent="0.2">
      <c r="B300" s="18"/>
      <c r="C300" s="18"/>
      <c r="D300" s="18"/>
      <c r="E300" s="18"/>
      <c r="F300" s="18"/>
    </row>
    <row r="301" spans="2:6" ht="14.25" customHeight="1" x14ac:dyDescent="0.2">
      <c r="B301" s="18"/>
      <c r="C301" s="18"/>
      <c r="D301" s="18"/>
      <c r="E301" s="18"/>
      <c r="F301" s="18"/>
    </row>
    <row r="302" spans="2:6" ht="14.25" customHeight="1" x14ac:dyDescent="0.2">
      <c r="B302" s="18"/>
      <c r="C302" s="18"/>
      <c r="D302" s="18"/>
      <c r="E302" s="18"/>
      <c r="F302" s="18"/>
    </row>
    <row r="303" spans="2:6" ht="14.25" customHeight="1" x14ac:dyDescent="0.2">
      <c r="B303" s="18"/>
      <c r="C303" s="18"/>
      <c r="D303" s="18"/>
      <c r="E303" s="18"/>
      <c r="F303" s="18"/>
    </row>
    <row r="304" spans="2:6" ht="14.25" customHeight="1" x14ac:dyDescent="0.2">
      <c r="B304" s="18"/>
      <c r="C304" s="18"/>
      <c r="D304" s="18"/>
      <c r="E304" s="18"/>
      <c r="F304" s="18"/>
    </row>
    <row r="305" spans="2:6" ht="14.25" customHeight="1" x14ac:dyDescent="0.2">
      <c r="B305" s="18"/>
      <c r="C305" s="18"/>
      <c r="D305" s="18"/>
      <c r="E305" s="18"/>
      <c r="F305" s="18"/>
    </row>
    <row r="306" spans="2:6" ht="14.25" customHeight="1" x14ac:dyDescent="0.2">
      <c r="B306" s="18"/>
      <c r="C306" s="18"/>
      <c r="D306" s="18"/>
      <c r="E306" s="18"/>
      <c r="F306" s="18"/>
    </row>
    <row r="307" spans="2:6" ht="14.25" customHeight="1" x14ac:dyDescent="0.2">
      <c r="B307" s="18"/>
      <c r="C307" s="18"/>
      <c r="D307" s="18"/>
      <c r="E307" s="18"/>
      <c r="F307" s="18"/>
    </row>
    <row r="308" spans="2:6" ht="14.25" customHeight="1" x14ac:dyDescent="0.2">
      <c r="B308" s="18"/>
      <c r="C308" s="18"/>
      <c r="D308" s="18"/>
      <c r="E308" s="18"/>
      <c r="F308" s="18"/>
    </row>
    <row r="309" spans="2:6" ht="14.25" customHeight="1" x14ac:dyDescent="0.2">
      <c r="B309" s="18"/>
      <c r="C309" s="18"/>
      <c r="D309" s="18"/>
      <c r="E309" s="18"/>
      <c r="F309" s="18"/>
    </row>
    <row r="310" spans="2:6" ht="14.25" customHeight="1" x14ac:dyDescent="0.2">
      <c r="B310" s="18"/>
      <c r="C310" s="18"/>
      <c r="D310" s="18"/>
      <c r="E310" s="18"/>
      <c r="F310" s="18"/>
    </row>
    <row r="311" spans="2:6" ht="14.25" customHeight="1" x14ac:dyDescent="0.2">
      <c r="B311" s="18"/>
      <c r="C311" s="18"/>
      <c r="D311" s="18"/>
      <c r="E311" s="18"/>
      <c r="F311" s="18"/>
    </row>
    <row r="312" spans="2:6" ht="14.25" customHeight="1" x14ac:dyDescent="0.2">
      <c r="B312" s="18"/>
      <c r="C312" s="18"/>
      <c r="D312" s="18"/>
      <c r="E312" s="18"/>
      <c r="F312" s="18"/>
    </row>
    <row r="313" spans="2:6" ht="14.25" customHeight="1" x14ac:dyDescent="0.2">
      <c r="B313" s="18"/>
      <c r="C313" s="18"/>
      <c r="D313" s="18"/>
      <c r="E313" s="18"/>
      <c r="F313" s="18"/>
    </row>
    <row r="314" spans="2:6" ht="14.25" customHeight="1" x14ac:dyDescent="0.2">
      <c r="B314" s="18"/>
      <c r="C314" s="18"/>
      <c r="D314" s="18"/>
      <c r="E314" s="18"/>
      <c r="F314" s="18"/>
    </row>
    <row r="315" spans="2:6" ht="14.25" customHeight="1" x14ac:dyDescent="0.2">
      <c r="B315" s="18"/>
      <c r="C315" s="18"/>
      <c r="D315" s="18"/>
      <c r="E315" s="18"/>
      <c r="F315" s="18"/>
    </row>
    <row r="316" spans="2:6" ht="14.25" customHeight="1" x14ac:dyDescent="0.2">
      <c r="B316" s="18"/>
      <c r="C316" s="18"/>
      <c r="D316" s="18"/>
      <c r="E316" s="18"/>
      <c r="F316" s="18"/>
    </row>
    <row r="317" spans="2:6" ht="14.25" customHeight="1" x14ac:dyDescent="0.2">
      <c r="B317" s="18"/>
      <c r="C317" s="18"/>
      <c r="D317" s="18"/>
      <c r="E317" s="18"/>
      <c r="F317" s="18"/>
    </row>
    <row r="318" spans="2:6" ht="14.25" customHeight="1" x14ac:dyDescent="0.2">
      <c r="B318" s="18"/>
      <c r="C318" s="18"/>
      <c r="D318" s="18"/>
      <c r="E318" s="18"/>
      <c r="F318" s="18"/>
    </row>
    <row r="319" spans="2:6" ht="14.25" customHeight="1" x14ac:dyDescent="0.2">
      <c r="B319" s="18"/>
      <c r="C319" s="18"/>
      <c r="D319" s="18"/>
      <c r="E319" s="18"/>
      <c r="F319" s="18"/>
    </row>
    <row r="320" spans="2:6" ht="14.25" customHeight="1" x14ac:dyDescent="0.2">
      <c r="B320" s="18"/>
      <c r="C320" s="18"/>
      <c r="D320" s="18"/>
      <c r="E320" s="18"/>
      <c r="F320" s="18"/>
    </row>
    <row r="321" spans="2:6" ht="14.25" customHeight="1" x14ac:dyDescent="0.2">
      <c r="B321" s="18"/>
      <c r="C321" s="18"/>
      <c r="D321" s="18"/>
      <c r="E321" s="18"/>
      <c r="F321" s="18"/>
    </row>
    <row r="322" spans="2:6" ht="14.25" customHeight="1" x14ac:dyDescent="0.2">
      <c r="B322" s="18"/>
      <c r="C322" s="18"/>
      <c r="D322" s="18"/>
      <c r="E322" s="18"/>
      <c r="F322" s="18"/>
    </row>
    <row r="323" spans="2:6" ht="14.25" customHeight="1" x14ac:dyDescent="0.2">
      <c r="B323" s="18"/>
      <c r="C323" s="18"/>
      <c r="D323" s="18"/>
      <c r="E323" s="18"/>
      <c r="F323" s="18"/>
    </row>
    <row r="324" spans="2:6" ht="14.25" customHeight="1" x14ac:dyDescent="0.2">
      <c r="B324" s="18"/>
      <c r="C324" s="18"/>
      <c r="D324" s="18"/>
      <c r="E324" s="18"/>
      <c r="F324" s="18"/>
    </row>
    <row r="325" spans="2:6" ht="14.25" customHeight="1" x14ac:dyDescent="0.2">
      <c r="B325" s="18"/>
      <c r="C325" s="18"/>
      <c r="D325" s="18"/>
      <c r="E325" s="18"/>
      <c r="F325" s="18"/>
    </row>
    <row r="326" spans="2:6" ht="14.25" customHeight="1" x14ac:dyDescent="0.2">
      <c r="B326" s="18"/>
      <c r="C326" s="18"/>
      <c r="D326" s="18"/>
      <c r="E326" s="18"/>
      <c r="F326" s="18"/>
    </row>
    <row r="327" spans="2:6" ht="14.25" customHeight="1" x14ac:dyDescent="0.2">
      <c r="B327" s="18"/>
      <c r="C327" s="18"/>
      <c r="D327" s="18"/>
      <c r="E327" s="18"/>
      <c r="F327" s="18"/>
    </row>
    <row r="328" spans="2:6" ht="14.25" customHeight="1" x14ac:dyDescent="0.2">
      <c r="B328" s="18"/>
      <c r="C328" s="18"/>
      <c r="D328" s="18"/>
      <c r="E328" s="18"/>
      <c r="F328" s="18"/>
    </row>
    <row r="329" spans="2:6" ht="14.25" customHeight="1" x14ac:dyDescent="0.2">
      <c r="B329" s="18"/>
      <c r="C329" s="18"/>
      <c r="D329" s="18"/>
      <c r="E329" s="18"/>
      <c r="F329" s="18"/>
    </row>
    <row r="330" spans="2:6" ht="14.25" customHeight="1" x14ac:dyDescent="0.2">
      <c r="B330" s="18"/>
      <c r="C330" s="18"/>
      <c r="D330" s="18"/>
      <c r="E330" s="18"/>
      <c r="F330" s="18"/>
    </row>
    <row r="331" spans="2:6" ht="14.25" customHeight="1" x14ac:dyDescent="0.2">
      <c r="B331" s="18"/>
      <c r="C331" s="18"/>
      <c r="D331" s="18"/>
      <c r="E331" s="18"/>
      <c r="F331" s="18"/>
    </row>
    <row r="332" spans="2:6" ht="14.25" customHeight="1" x14ac:dyDescent="0.2">
      <c r="B332" s="18"/>
      <c r="C332" s="18"/>
      <c r="D332" s="18"/>
      <c r="E332" s="18"/>
      <c r="F332" s="18"/>
    </row>
    <row r="333" spans="2:6" ht="14.25" customHeight="1" x14ac:dyDescent="0.2">
      <c r="B333" s="18"/>
      <c r="C333" s="18"/>
      <c r="D333" s="18"/>
      <c r="E333" s="18"/>
      <c r="F333" s="18"/>
    </row>
    <row r="334" spans="2:6" ht="14.25" customHeight="1" x14ac:dyDescent="0.2">
      <c r="B334" s="18"/>
      <c r="C334" s="18"/>
      <c r="D334" s="18"/>
      <c r="E334" s="18"/>
      <c r="F334" s="18"/>
    </row>
    <row r="335" spans="2:6" ht="14.25" customHeight="1" x14ac:dyDescent="0.2">
      <c r="B335" s="18"/>
      <c r="C335" s="18"/>
      <c r="D335" s="18"/>
      <c r="E335" s="18"/>
      <c r="F335" s="18"/>
    </row>
    <row r="336" spans="2:6" ht="14.25" customHeight="1" x14ac:dyDescent="0.2">
      <c r="B336" s="18"/>
      <c r="C336" s="18"/>
      <c r="D336" s="18"/>
      <c r="E336" s="18"/>
      <c r="F336" s="18"/>
    </row>
    <row r="337" spans="2:6" ht="14.25" customHeight="1" x14ac:dyDescent="0.2">
      <c r="B337" s="18"/>
      <c r="C337" s="18"/>
      <c r="D337" s="18"/>
      <c r="E337" s="18"/>
      <c r="F337" s="18"/>
    </row>
    <row r="338" spans="2:6" ht="14.25" customHeight="1" x14ac:dyDescent="0.2">
      <c r="B338" s="18"/>
      <c r="C338" s="18"/>
      <c r="D338" s="18"/>
      <c r="E338" s="18"/>
      <c r="F338" s="18"/>
    </row>
    <row r="339" spans="2:6" ht="14.25" customHeight="1" x14ac:dyDescent="0.2">
      <c r="B339" s="18"/>
      <c r="C339" s="18"/>
      <c r="D339" s="18"/>
      <c r="E339" s="18"/>
      <c r="F339" s="18"/>
    </row>
    <row r="340" spans="2:6" ht="14.25" customHeight="1" x14ac:dyDescent="0.2">
      <c r="B340" s="18"/>
      <c r="C340" s="18"/>
      <c r="D340" s="18"/>
      <c r="E340" s="18"/>
      <c r="F340" s="18"/>
    </row>
    <row r="341" spans="2:6" ht="14.25" customHeight="1" x14ac:dyDescent="0.2">
      <c r="B341" s="18"/>
      <c r="C341" s="18"/>
      <c r="D341" s="18"/>
      <c r="E341" s="18"/>
      <c r="F341" s="18"/>
    </row>
    <row r="342" spans="2:6" ht="14.25" customHeight="1" x14ac:dyDescent="0.2">
      <c r="B342" s="18"/>
      <c r="C342" s="18"/>
      <c r="D342" s="18"/>
      <c r="E342" s="18"/>
      <c r="F342" s="18"/>
    </row>
    <row r="343" spans="2:6" ht="14.25" customHeight="1" x14ac:dyDescent="0.2">
      <c r="B343" s="18"/>
      <c r="C343" s="18"/>
      <c r="D343" s="18"/>
      <c r="E343" s="18"/>
      <c r="F343" s="18"/>
    </row>
    <row r="344" spans="2:6" ht="14.25" customHeight="1" x14ac:dyDescent="0.2">
      <c r="B344" s="18"/>
      <c r="C344" s="18"/>
      <c r="D344" s="18"/>
      <c r="E344" s="18"/>
      <c r="F344" s="18"/>
    </row>
    <row r="345" spans="2:6" ht="14.25" customHeight="1" x14ac:dyDescent="0.2">
      <c r="B345" s="18"/>
      <c r="C345" s="18"/>
      <c r="D345" s="18"/>
      <c r="E345" s="18"/>
      <c r="F345" s="18"/>
    </row>
    <row r="346" spans="2:6" ht="14.25" customHeight="1" x14ac:dyDescent="0.2">
      <c r="B346" s="18"/>
      <c r="C346" s="18"/>
      <c r="D346" s="18"/>
      <c r="E346" s="18"/>
      <c r="F346" s="18"/>
    </row>
    <row r="347" spans="2:6" ht="14.25" customHeight="1" x14ac:dyDescent="0.2">
      <c r="B347" s="18"/>
      <c r="C347" s="18"/>
      <c r="D347" s="18"/>
      <c r="E347" s="18"/>
      <c r="F347" s="18"/>
    </row>
    <row r="348" spans="2:6" ht="14.25" customHeight="1" x14ac:dyDescent="0.2">
      <c r="B348" s="18"/>
      <c r="C348" s="18"/>
      <c r="D348" s="18"/>
      <c r="E348" s="18"/>
      <c r="F348" s="18"/>
    </row>
    <row r="349" spans="2:6" ht="14.25" customHeight="1" x14ac:dyDescent="0.2">
      <c r="B349" s="18"/>
      <c r="C349" s="18"/>
      <c r="D349" s="18"/>
      <c r="E349" s="18"/>
      <c r="F349" s="18"/>
    </row>
    <row r="350" spans="2:6" ht="14.25" customHeight="1" x14ac:dyDescent="0.2">
      <c r="B350" s="18"/>
      <c r="C350" s="18"/>
      <c r="D350" s="18"/>
      <c r="E350" s="18"/>
      <c r="F350" s="18"/>
    </row>
    <row r="351" spans="2:6" ht="14.25" customHeight="1" x14ac:dyDescent="0.2">
      <c r="B351" s="18"/>
      <c r="C351" s="18"/>
      <c r="D351" s="18"/>
      <c r="E351" s="18"/>
      <c r="F351" s="18"/>
    </row>
    <row r="352" spans="2:6" ht="14.25" customHeight="1" x14ac:dyDescent="0.2">
      <c r="B352" s="18"/>
      <c r="C352" s="18"/>
      <c r="D352" s="18"/>
      <c r="E352" s="18"/>
      <c r="F352" s="18"/>
    </row>
    <row r="353" spans="2:6" ht="14.25" customHeight="1" x14ac:dyDescent="0.2">
      <c r="B353" s="18"/>
      <c r="C353" s="18"/>
      <c r="D353" s="18"/>
      <c r="E353" s="18"/>
      <c r="F353" s="18"/>
    </row>
    <row r="354" spans="2:6" ht="14.25" customHeight="1" x14ac:dyDescent="0.2">
      <c r="B354" s="18"/>
      <c r="C354" s="18"/>
      <c r="D354" s="18"/>
      <c r="E354" s="18"/>
      <c r="F354" s="18"/>
    </row>
    <row r="355" spans="2:6" ht="14.25" customHeight="1" x14ac:dyDescent="0.2">
      <c r="B355" s="18"/>
      <c r="C355" s="18"/>
      <c r="D355" s="18"/>
      <c r="E355" s="18"/>
      <c r="F355" s="18"/>
    </row>
    <row r="356" spans="2:6" ht="14.25" customHeight="1" x14ac:dyDescent="0.2">
      <c r="B356" s="18"/>
      <c r="C356" s="18"/>
      <c r="D356" s="18"/>
      <c r="E356" s="18"/>
      <c r="F356" s="18"/>
    </row>
    <row r="357" spans="2:6" ht="14.25" customHeight="1" x14ac:dyDescent="0.2">
      <c r="B357" s="18"/>
      <c r="C357" s="18"/>
      <c r="D357" s="18"/>
      <c r="E357" s="18"/>
      <c r="F357" s="18"/>
    </row>
    <row r="358" spans="2:6" ht="14.25" customHeight="1" x14ac:dyDescent="0.2">
      <c r="B358" s="18"/>
      <c r="C358" s="18"/>
      <c r="D358" s="18"/>
      <c r="E358" s="18"/>
      <c r="F358" s="18"/>
    </row>
    <row r="359" spans="2:6" ht="14.25" customHeight="1" x14ac:dyDescent="0.2">
      <c r="B359" s="18"/>
      <c r="C359" s="18"/>
      <c r="D359" s="18"/>
      <c r="E359" s="18"/>
      <c r="F359" s="18"/>
    </row>
    <row r="360" spans="2:6" ht="14.25" customHeight="1" x14ac:dyDescent="0.2">
      <c r="B360" s="18"/>
      <c r="C360" s="18"/>
      <c r="D360" s="18"/>
      <c r="E360" s="18"/>
      <c r="F360" s="18"/>
    </row>
    <row r="361" spans="2:6" ht="14.25" customHeight="1" x14ac:dyDescent="0.2">
      <c r="B361" s="18"/>
      <c r="C361" s="18"/>
      <c r="D361" s="18"/>
      <c r="E361" s="18"/>
      <c r="F361" s="18"/>
    </row>
    <row r="362" spans="2:6" ht="14.25" customHeight="1" x14ac:dyDescent="0.2">
      <c r="B362" s="18"/>
      <c r="C362" s="18"/>
      <c r="D362" s="18"/>
      <c r="E362" s="18"/>
      <c r="F362" s="18"/>
    </row>
    <row r="363" spans="2:6" ht="14.25" customHeight="1" x14ac:dyDescent="0.2">
      <c r="B363" s="18"/>
      <c r="C363" s="18"/>
      <c r="D363" s="18"/>
      <c r="E363" s="18"/>
      <c r="F363" s="18"/>
    </row>
    <row r="364" spans="2:6" ht="14.25" customHeight="1" x14ac:dyDescent="0.2">
      <c r="B364" s="18"/>
      <c r="C364" s="18"/>
      <c r="D364" s="18"/>
      <c r="E364" s="18"/>
      <c r="F364" s="18"/>
    </row>
    <row r="365" spans="2:6" ht="14.25" customHeight="1" x14ac:dyDescent="0.2">
      <c r="B365" s="18"/>
      <c r="C365" s="18"/>
      <c r="D365" s="18"/>
      <c r="E365" s="18"/>
      <c r="F365" s="18"/>
    </row>
    <row r="366" spans="2:6" ht="14.25" customHeight="1" x14ac:dyDescent="0.2">
      <c r="B366" s="18"/>
      <c r="C366" s="18"/>
      <c r="D366" s="18"/>
      <c r="E366" s="18"/>
      <c r="F366" s="18"/>
    </row>
    <row r="367" spans="2:6" ht="14.25" customHeight="1" x14ac:dyDescent="0.2">
      <c r="B367" s="18"/>
      <c r="C367" s="18"/>
      <c r="D367" s="18"/>
      <c r="E367" s="18"/>
      <c r="F367" s="18"/>
    </row>
    <row r="368" spans="2:6" ht="14.25" customHeight="1" x14ac:dyDescent="0.2">
      <c r="B368" s="18"/>
      <c r="C368" s="18"/>
      <c r="D368" s="18"/>
      <c r="E368" s="18"/>
      <c r="F368" s="18"/>
    </row>
    <row r="369" spans="2:6" ht="14.25" customHeight="1" x14ac:dyDescent="0.2">
      <c r="B369" s="18"/>
      <c r="C369" s="18"/>
      <c r="D369" s="18"/>
      <c r="E369" s="18"/>
      <c r="F369" s="18"/>
    </row>
    <row r="370" spans="2:6" ht="14.25" customHeight="1" x14ac:dyDescent="0.2">
      <c r="B370" s="18"/>
      <c r="C370" s="18"/>
      <c r="D370" s="18"/>
      <c r="E370" s="18"/>
      <c r="F370" s="18"/>
    </row>
    <row r="371" spans="2:6" ht="14.25" customHeight="1" x14ac:dyDescent="0.2">
      <c r="B371" s="18"/>
      <c r="C371" s="18"/>
      <c r="D371" s="18"/>
      <c r="E371" s="18"/>
      <c r="F371" s="18"/>
    </row>
    <row r="372" spans="2:6" ht="14.25" customHeight="1" x14ac:dyDescent="0.2">
      <c r="B372" s="18"/>
      <c r="C372" s="18"/>
      <c r="D372" s="18"/>
      <c r="E372" s="18"/>
      <c r="F372" s="18"/>
    </row>
    <row r="373" spans="2:6" ht="14.25" customHeight="1" x14ac:dyDescent="0.2">
      <c r="B373" s="18"/>
      <c r="C373" s="18"/>
      <c r="D373" s="18"/>
      <c r="E373" s="18"/>
      <c r="F373" s="18"/>
    </row>
    <row r="374" spans="2:6" ht="14.25" customHeight="1" x14ac:dyDescent="0.2">
      <c r="B374" s="18"/>
      <c r="C374" s="18"/>
      <c r="D374" s="18"/>
      <c r="E374" s="18"/>
      <c r="F374" s="18"/>
    </row>
    <row r="375" spans="2:6" ht="14.25" customHeight="1" x14ac:dyDescent="0.2">
      <c r="B375" s="18"/>
      <c r="C375" s="18"/>
      <c r="D375" s="18"/>
      <c r="E375" s="18"/>
      <c r="F375" s="18"/>
    </row>
    <row r="376" spans="2:6" ht="14.25" customHeight="1" x14ac:dyDescent="0.2">
      <c r="B376" s="18"/>
      <c r="C376" s="18"/>
      <c r="D376" s="18"/>
      <c r="E376" s="18"/>
      <c r="F376" s="18"/>
    </row>
    <row r="377" spans="2:6" ht="14.25" customHeight="1" x14ac:dyDescent="0.2">
      <c r="B377" s="18"/>
      <c r="C377" s="18"/>
      <c r="D377" s="18"/>
      <c r="E377" s="18"/>
      <c r="F377" s="18"/>
    </row>
    <row r="378" spans="2:6" ht="14.25" customHeight="1" x14ac:dyDescent="0.2">
      <c r="B378" s="18"/>
      <c r="C378" s="18"/>
      <c r="D378" s="18"/>
      <c r="E378" s="18"/>
      <c r="F378" s="18"/>
    </row>
    <row r="379" spans="2:6" ht="14.25" customHeight="1" x14ac:dyDescent="0.2">
      <c r="B379" s="18"/>
      <c r="C379" s="18"/>
      <c r="D379" s="18"/>
      <c r="E379" s="18"/>
      <c r="F379" s="18"/>
    </row>
    <row r="380" spans="2:6" ht="14.25" customHeight="1" x14ac:dyDescent="0.2">
      <c r="B380" s="18"/>
      <c r="C380" s="18"/>
      <c r="D380" s="18"/>
      <c r="E380" s="18"/>
      <c r="F380" s="18"/>
    </row>
    <row r="381" spans="2:6" ht="14.25" customHeight="1" x14ac:dyDescent="0.2">
      <c r="B381" s="18"/>
      <c r="C381" s="18"/>
      <c r="D381" s="18"/>
      <c r="E381" s="18"/>
      <c r="F381" s="18"/>
    </row>
    <row r="382" spans="2:6" ht="14.25" customHeight="1" x14ac:dyDescent="0.2">
      <c r="B382" s="18"/>
      <c r="C382" s="18"/>
      <c r="D382" s="18"/>
      <c r="E382" s="18"/>
      <c r="F382" s="18"/>
    </row>
    <row r="383" spans="2:6" ht="14.25" customHeight="1" x14ac:dyDescent="0.2">
      <c r="B383" s="18"/>
      <c r="C383" s="18"/>
      <c r="D383" s="18"/>
      <c r="E383" s="18"/>
      <c r="F383" s="18"/>
    </row>
    <row r="384" spans="2:6" ht="14.25" customHeight="1" x14ac:dyDescent="0.2">
      <c r="B384" s="18"/>
      <c r="C384" s="18"/>
      <c r="D384" s="18"/>
      <c r="E384" s="18"/>
      <c r="F384" s="18"/>
    </row>
    <row r="385" spans="2:6" ht="14.25" customHeight="1" x14ac:dyDescent="0.2">
      <c r="B385" s="18"/>
      <c r="C385" s="18"/>
      <c r="D385" s="18"/>
      <c r="E385" s="18"/>
      <c r="F385" s="18"/>
    </row>
    <row r="386" spans="2:6" ht="14.25" customHeight="1" x14ac:dyDescent="0.2">
      <c r="B386" s="18"/>
      <c r="C386" s="18"/>
      <c r="D386" s="18"/>
      <c r="E386" s="18"/>
      <c r="F386" s="18"/>
    </row>
    <row r="387" spans="2:6" ht="14.25" customHeight="1" x14ac:dyDescent="0.2">
      <c r="B387" s="18"/>
      <c r="C387" s="18"/>
      <c r="D387" s="18"/>
      <c r="E387" s="18"/>
      <c r="F387" s="18"/>
    </row>
    <row r="388" spans="2:6" ht="14.25" customHeight="1" x14ac:dyDescent="0.2">
      <c r="B388" s="18"/>
      <c r="C388" s="18"/>
      <c r="D388" s="18"/>
      <c r="E388" s="18"/>
      <c r="F388" s="18"/>
    </row>
    <row r="389" spans="2:6" ht="14.25" customHeight="1" x14ac:dyDescent="0.2">
      <c r="B389" s="18"/>
      <c r="C389" s="18"/>
      <c r="D389" s="18"/>
      <c r="E389" s="18"/>
      <c r="F389" s="18"/>
    </row>
    <row r="390" spans="2:6" ht="14.25" customHeight="1" x14ac:dyDescent="0.2">
      <c r="B390" s="18"/>
      <c r="C390" s="18"/>
      <c r="D390" s="18"/>
      <c r="E390" s="18"/>
      <c r="F390" s="18"/>
    </row>
    <row r="391" spans="2:6" ht="14.25" customHeight="1" x14ac:dyDescent="0.2">
      <c r="B391" s="18"/>
      <c r="C391" s="18"/>
      <c r="D391" s="18"/>
      <c r="E391" s="18"/>
      <c r="F391" s="18"/>
    </row>
    <row r="392" spans="2:6" ht="14.25" customHeight="1" x14ac:dyDescent="0.2">
      <c r="B392" s="18"/>
      <c r="C392" s="18"/>
      <c r="D392" s="18"/>
      <c r="E392" s="18"/>
      <c r="F392" s="18"/>
    </row>
    <row r="393" spans="2:6" ht="14.25" customHeight="1" x14ac:dyDescent="0.2">
      <c r="B393" s="18"/>
      <c r="C393" s="18"/>
      <c r="D393" s="18"/>
      <c r="E393" s="18"/>
      <c r="F393" s="18"/>
    </row>
    <row r="394" spans="2:6" ht="14.25" customHeight="1" x14ac:dyDescent="0.2">
      <c r="B394" s="18"/>
      <c r="C394" s="18"/>
      <c r="D394" s="18"/>
      <c r="E394" s="18"/>
      <c r="F394" s="18"/>
    </row>
    <row r="395" spans="2:6" ht="14.25" customHeight="1" x14ac:dyDescent="0.2">
      <c r="B395" s="18"/>
      <c r="C395" s="18"/>
      <c r="D395" s="18"/>
      <c r="E395" s="18"/>
      <c r="F395" s="18"/>
    </row>
    <row r="396" spans="2:6" ht="14.25" customHeight="1" x14ac:dyDescent="0.2">
      <c r="B396" s="18"/>
      <c r="C396" s="18"/>
      <c r="D396" s="18"/>
      <c r="E396" s="18"/>
      <c r="F396" s="18"/>
    </row>
    <row r="397" spans="2:6" ht="14.25" customHeight="1" x14ac:dyDescent="0.2">
      <c r="B397" s="18"/>
      <c r="C397" s="18"/>
      <c r="D397" s="18"/>
      <c r="E397" s="18"/>
      <c r="F397" s="18"/>
    </row>
    <row r="398" spans="2:6" ht="14.25" customHeight="1" x14ac:dyDescent="0.2">
      <c r="B398" s="18"/>
      <c r="C398" s="18"/>
      <c r="D398" s="18"/>
      <c r="E398" s="18"/>
      <c r="F398" s="18"/>
    </row>
    <row r="399" spans="2:6" ht="14.25" customHeight="1" x14ac:dyDescent="0.2">
      <c r="B399" s="18"/>
      <c r="C399" s="18"/>
      <c r="D399" s="18"/>
      <c r="E399" s="18"/>
      <c r="F399" s="18"/>
    </row>
    <row r="400" spans="2:6" ht="14.25" customHeight="1" x14ac:dyDescent="0.2">
      <c r="B400" s="18"/>
      <c r="C400" s="18"/>
      <c r="D400" s="18"/>
      <c r="E400" s="18"/>
      <c r="F400" s="18"/>
    </row>
    <row r="401" spans="2:6" ht="14.25" customHeight="1" x14ac:dyDescent="0.2">
      <c r="B401" s="18"/>
      <c r="C401" s="18"/>
      <c r="D401" s="18"/>
      <c r="E401" s="18"/>
      <c r="F401" s="18"/>
    </row>
    <row r="402" spans="2:6" ht="14.25" customHeight="1" x14ac:dyDescent="0.2">
      <c r="B402" s="18"/>
      <c r="C402" s="18"/>
      <c r="D402" s="18"/>
      <c r="E402" s="18"/>
      <c r="F402" s="18"/>
    </row>
    <row r="403" spans="2:6" ht="14.25" customHeight="1" x14ac:dyDescent="0.2">
      <c r="B403" s="18"/>
      <c r="C403" s="18"/>
      <c r="D403" s="18"/>
      <c r="E403" s="18"/>
      <c r="F403" s="18"/>
    </row>
    <row r="404" spans="2:6" ht="14.25" customHeight="1" x14ac:dyDescent="0.2">
      <c r="B404" s="18"/>
      <c r="C404" s="18"/>
      <c r="D404" s="18"/>
      <c r="E404" s="18"/>
      <c r="F404" s="18"/>
    </row>
    <row r="405" spans="2:6" ht="14.25" customHeight="1" x14ac:dyDescent="0.2">
      <c r="B405" s="18"/>
      <c r="C405" s="18"/>
      <c r="D405" s="18"/>
      <c r="E405" s="18"/>
      <c r="F405" s="18"/>
    </row>
    <row r="406" spans="2:6" ht="14.25" customHeight="1" x14ac:dyDescent="0.2">
      <c r="B406" s="18"/>
      <c r="C406" s="18"/>
      <c r="D406" s="18"/>
      <c r="E406" s="18"/>
      <c r="F406" s="18"/>
    </row>
    <row r="407" spans="2:6" ht="14.25" customHeight="1" x14ac:dyDescent="0.2">
      <c r="B407" s="18"/>
      <c r="C407" s="18"/>
      <c r="D407" s="18"/>
      <c r="E407" s="18"/>
      <c r="F407" s="18"/>
    </row>
    <row r="408" spans="2:6" ht="14.25" customHeight="1" x14ac:dyDescent="0.2">
      <c r="B408" s="18"/>
      <c r="C408" s="18"/>
      <c r="D408" s="18"/>
      <c r="E408" s="18"/>
      <c r="F408" s="18"/>
    </row>
    <row r="409" spans="2:6" ht="14.25" customHeight="1" x14ac:dyDescent="0.2">
      <c r="B409" s="18"/>
      <c r="C409" s="18"/>
      <c r="D409" s="18"/>
      <c r="E409" s="18"/>
      <c r="F409" s="18"/>
    </row>
    <row r="410" spans="2:6" ht="14.25" customHeight="1" x14ac:dyDescent="0.2">
      <c r="B410" s="18"/>
      <c r="C410" s="18"/>
      <c r="D410" s="18"/>
      <c r="E410" s="18"/>
      <c r="F410" s="18"/>
    </row>
    <row r="411" spans="2:6" ht="14.25" customHeight="1" x14ac:dyDescent="0.2">
      <c r="B411" s="18"/>
      <c r="C411" s="18"/>
      <c r="D411" s="18"/>
      <c r="E411" s="18"/>
      <c r="F411" s="18"/>
    </row>
    <row r="412" spans="2:6" ht="14.25" customHeight="1" x14ac:dyDescent="0.2">
      <c r="B412" s="18"/>
      <c r="C412" s="18"/>
      <c r="D412" s="18"/>
      <c r="E412" s="18"/>
      <c r="F412" s="18"/>
    </row>
    <row r="413" spans="2:6" ht="14.25" customHeight="1" x14ac:dyDescent="0.2">
      <c r="B413" s="18"/>
      <c r="C413" s="18"/>
      <c r="D413" s="18"/>
      <c r="E413" s="18"/>
      <c r="F413" s="18"/>
    </row>
    <row r="414" spans="2:6" ht="14.25" customHeight="1" x14ac:dyDescent="0.2">
      <c r="B414" s="18"/>
      <c r="C414" s="18"/>
      <c r="D414" s="18"/>
      <c r="E414" s="18"/>
      <c r="F414" s="18"/>
    </row>
    <row r="415" spans="2:6" ht="14.25" customHeight="1" x14ac:dyDescent="0.2">
      <c r="B415" s="18"/>
      <c r="C415" s="18"/>
      <c r="D415" s="18"/>
      <c r="E415" s="18"/>
      <c r="F415" s="18"/>
    </row>
    <row r="416" spans="2:6" ht="14.25" customHeight="1" x14ac:dyDescent="0.2">
      <c r="B416" s="18"/>
      <c r="C416" s="18"/>
      <c r="D416" s="18"/>
      <c r="E416" s="18"/>
      <c r="F416" s="18"/>
    </row>
    <row r="417" spans="2:6" ht="14.25" customHeight="1" x14ac:dyDescent="0.2">
      <c r="B417" s="18"/>
      <c r="C417" s="18"/>
      <c r="D417" s="18"/>
      <c r="E417" s="18"/>
      <c r="F417" s="18"/>
    </row>
    <row r="418" spans="2:6" ht="14.25" customHeight="1" x14ac:dyDescent="0.2">
      <c r="B418" s="18"/>
      <c r="C418" s="18"/>
      <c r="D418" s="18"/>
      <c r="E418" s="18"/>
      <c r="F418" s="18"/>
    </row>
    <row r="419" spans="2:6" ht="14.25" customHeight="1" x14ac:dyDescent="0.2">
      <c r="B419" s="18"/>
      <c r="C419" s="18"/>
      <c r="D419" s="18"/>
      <c r="E419" s="18"/>
      <c r="F419" s="18"/>
    </row>
    <row r="420" spans="2:6" ht="14.25" customHeight="1" x14ac:dyDescent="0.2">
      <c r="B420" s="18"/>
      <c r="C420" s="18"/>
      <c r="D420" s="18"/>
      <c r="E420" s="18"/>
      <c r="F420" s="18"/>
    </row>
    <row r="421" spans="2:6" ht="14.25" customHeight="1" x14ac:dyDescent="0.2">
      <c r="B421" s="18"/>
      <c r="C421" s="18"/>
      <c r="D421" s="18"/>
      <c r="E421" s="18"/>
      <c r="F421" s="18"/>
    </row>
    <row r="422" spans="2:6" ht="14.25" customHeight="1" x14ac:dyDescent="0.2">
      <c r="B422" s="18"/>
      <c r="C422" s="18"/>
      <c r="D422" s="18"/>
      <c r="E422" s="18"/>
      <c r="F422" s="18"/>
    </row>
    <row r="423" spans="2:6" ht="14.25" customHeight="1" x14ac:dyDescent="0.2">
      <c r="B423" s="18"/>
      <c r="C423" s="18"/>
      <c r="D423" s="18"/>
      <c r="E423" s="18"/>
      <c r="F423" s="18"/>
    </row>
    <row r="424" spans="2:6" ht="14.25" customHeight="1" x14ac:dyDescent="0.2">
      <c r="B424" s="18"/>
      <c r="C424" s="18"/>
      <c r="D424" s="18"/>
      <c r="E424" s="18"/>
      <c r="F424" s="18"/>
    </row>
    <row r="425" spans="2:6" ht="14.25" customHeight="1" x14ac:dyDescent="0.2">
      <c r="B425" s="18"/>
      <c r="C425" s="18"/>
      <c r="D425" s="18"/>
      <c r="E425" s="18"/>
      <c r="F425" s="18"/>
    </row>
    <row r="426" spans="2:6" ht="14.25" customHeight="1" x14ac:dyDescent="0.2">
      <c r="B426" s="18"/>
      <c r="C426" s="18"/>
      <c r="D426" s="18"/>
      <c r="E426" s="18"/>
      <c r="F426" s="18"/>
    </row>
    <row r="427" spans="2:6" ht="14.25" customHeight="1" x14ac:dyDescent="0.2">
      <c r="B427" s="18"/>
      <c r="C427" s="18"/>
      <c r="D427" s="18"/>
      <c r="E427" s="18"/>
      <c r="F427" s="18"/>
    </row>
    <row r="428" spans="2:6" ht="14.25" customHeight="1" x14ac:dyDescent="0.2">
      <c r="B428" s="18"/>
      <c r="C428" s="18"/>
      <c r="D428" s="18"/>
      <c r="E428" s="18"/>
      <c r="F428" s="18"/>
    </row>
    <row r="429" spans="2:6" ht="14.25" customHeight="1" x14ac:dyDescent="0.2">
      <c r="B429" s="18"/>
      <c r="C429" s="18"/>
      <c r="D429" s="18"/>
      <c r="E429" s="18"/>
      <c r="F429" s="18"/>
    </row>
    <row r="430" spans="2:6" ht="14.25" customHeight="1" x14ac:dyDescent="0.2">
      <c r="B430" s="18"/>
      <c r="C430" s="18"/>
      <c r="D430" s="18"/>
      <c r="E430" s="18"/>
      <c r="F430" s="18"/>
    </row>
    <row r="431" spans="2:6" ht="14.25" customHeight="1" x14ac:dyDescent="0.2">
      <c r="B431" s="18"/>
      <c r="C431" s="18"/>
      <c r="D431" s="18"/>
      <c r="E431" s="18"/>
      <c r="F431" s="18"/>
    </row>
    <row r="432" spans="2:6" ht="14.25" customHeight="1" x14ac:dyDescent="0.2">
      <c r="B432" s="18"/>
      <c r="C432" s="18"/>
      <c r="D432" s="18"/>
      <c r="E432" s="18"/>
      <c r="F432" s="18"/>
    </row>
    <row r="433" spans="2:6" ht="14.25" customHeight="1" x14ac:dyDescent="0.2">
      <c r="B433" s="18"/>
      <c r="C433" s="18"/>
      <c r="D433" s="18"/>
      <c r="E433" s="18"/>
      <c r="F433" s="18"/>
    </row>
    <row r="434" spans="2:6" ht="14.25" customHeight="1" x14ac:dyDescent="0.2">
      <c r="B434" s="18"/>
      <c r="C434" s="18"/>
      <c r="D434" s="18"/>
      <c r="E434" s="18"/>
      <c r="F434" s="18"/>
    </row>
    <row r="435" spans="2:6" ht="14.25" customHeight="1" x14ac:dyDescent="0.2">
      <c r="B435" s="18"/>
      <c r="C435" s="18"/>
      <c r="D435" s="18"/>
      <c r="E435" s="18"/>
      <c r="F435" s="18"/>
    </row>
    <row r="436" spans="2:6" ht="14.25" customHeight="1" x14ac:dyDescent="0.2">
      <c r="B436" s="18"/>
      <c r="C436" s="18"/>
      <c r="D436" s="18"/>
      <c r="E436" s="18"/>
      <c r="F436" s="18"/>
    </row>
    <row r="437" spans="2:6" ht="14.25" customHeight="1" x14ac:dyDescent="0.2">
      <c r="B437" s="18"/>
      <c r="C437" s="18"/>
      <c r="D437" s="18"/>
      <c r="E437" s="18"/>
      <c r="F437" s="18"/>
    </row>
    <row r="438" spans="2:6" ht="14.25" customHeight="1" x14ac:dyDescent="0.2">
      <c r="B438" s="18"/>
      <c r="C438" s="18"/>
      <c r="D438" s="18"/>
      <c r="E438" s="18"/>
      <c r="F438" s="18"/>
    </row>
    <row r="439" spans="2:6" ht="14.25" customHeight="1" x14ac:dyDescent="0.2">
      <c r="B439" s="18"/>
      <c r="C439" s="18"/>
      <c r="D439" s="18"/>
      <c r="E439" s="18"/>
      <c r="F439" s="18"/>
    </row>
    <row r="440" spans="2:6" ht="14.25" customHeight="1" x14ac:dyDescent="0.2">
      <c r="B440" s="18"/>
      <c r="C440" s="18"/>
      <c r="D440" s="18"/>
      <c r="E440" s="18"/>
      <c r="F440" s="18"/>
    </row>
    <row r="441" spans="2:6" ht="14.25" customHeight="1" x14ac:dyDescent="0.2">
      <c r="B441" s="18"/>
      <c r="C441" s="18"/>
      <c r="D441" s="18"/>
      <c r="E441" s="18"/>
      <c r="F441" s="18"/>
    </row>
    <row r="442" spans="2:6" ht="14.25" customHeight="1" x14ac:dyDescent="0.2">
      <c r="B442" s="18"/>
      <c r="C442" s="18"/>
      <c r="D442" s="18"/>
      <c r="E442" s="18"/>
      <c r="F442" s="18"/>
    </row>
    <row r="443" spans="2:6" ht="14.25" customHeight="1" x14ac:dyDescent="0.2">
      <c r="B443" s="18"/>
      <c r="C443" s="18"/>
      <c r="D443" s="18"/>
      <c r="E443" s="18"/>
      <c r="F443" s="18"/>
    </row>
    <row r="444" spans="2:6" ht="14.25" customHeight="1" x14ac:dyDescent="0.2">
      <c r="B444" s="18"/>
      <c r="C444" s="18"/>
      <c r="D444" s="18"/>
      <c r="E444" s="18"/>
      <c r="F444" s="18"/>
    </row>
    <row r="445" spans="2:6" ht="14.25" customHeight="1" x14ac:dyDescent="0.2">
      <c r="B445" s="18"/>
      <c r="C445" s="18"/>
      <c r="D445" s="18"/>
      <c r="E445" s="18"/>
      <c r="F445" s="18"/>
    </row>
    <row r="446" spans="2:6" ht="14.25" customHeight="1" x14ac:dyDescent="0.2">
      <c r="B446" s="18"/>
      <c r="C446" s="18"/>
      <c r="D446" s="18"/>
      <c r="E446" s="18"/>
      <c r="F446" s="18"/>
    </row>
    <row r="447" spans="2:6" ht="14.25" customHeight="1" x14ac:dyDescent="0.2">
      <c r="B447" s="18"/>
      <c r="C447" s="18"/>
      <c r="D447" s="18"/>
      <c r="E447" s="18"/>
      <c r="F447" s="18"/>
    </row>
    <row r="448" spans="2:6" ht="14.25" customHeight="1" x14ac:dyDescent="0.2">
      <c r="B448" s="18"/>
      <c r="C448" s="18"/>
      <c r="D448" s="18"/>
      <c r="E448" s="18"/>
      <c r="F448" s="18"/>
    </row>
    <row r="449" spans="2:6" ht="14.25" customHeight="1" x14ac:dyDescent="0.2">
      <c r="B449" s="18"/>
      <c r="C449" s="18"/>
      <c r="D449" s="18"/>
      <c r="E449" s="18"/>
      <c r="F449" s="18"/>
    </row>
    <row r="450" spans="2:6" ht="14.25" customHeight="1" x14ac:dyDescent="0.2">
      <c r="B450" s="18"/>
      <c r="C450" s="18"/>
      <c r="D450" s="18"/>
      <c r="E450" s="18"/>
      <c r="F450" s="18"/>
    </row>
    <row r="451" spans="2:6" ht="14.25" customHeight="1" x14ac:dyDescent="0.2">
      <c r="B451" s="18"/>
      <c r="C451" s="18"/>
      <c r="D451" s="18"/>
      <c r="E451" s="18"/>
      <c r="F451" s="18"/>
    </row>
    <row r="452" spans="2:6" ht="14.25" customHeight="1" x14ac:dyDescent="0.2">
      <c r="B452" s="18"/>
      <c r="C452" s="18"/>
      <c r="D452" s="18"/>
      <c r="E452" s="18"/>
      <c r="F452" s="18"/>
    </row>
    <row r="453" spans="2:6" ht="14.25" customHeight="1" x14ac:dyDescent="0.2">
      <c r="B453" s="18"/>
      <c r="C453" s="18"/>
      <c r="D453" s="18"/>
      <c r="E453" s="18"/>
      <c r="F453" s="18"/>
    </row>
    <row r="454" spans="2:6" ht="14.25" customHeight="1" x14ac:dyDescent="0.2">
      <c r="B454" s="18"/>
      <c r="C454" s="18"/>
      <c r="D454" s="18"/>
      <c r="E454" s="18"/>
      <c r="F454" s="18"/>
    </row>
    <row r="455" spans="2:6" ht="14.25" customHeight="1" x14ac:dyDescent="0.2">
      <c r="B455" s="18"/>
      <c r="C455" s="18"/>
      <c r="D455" s="18"/>
      <c r="E455" s="18"/>
      <c r="F455" s="18"/>
    </row>
    <row r="456" spans="2:6" ht="14.25" customHeight="1" x14ac:dyDescent="0.2">
      <c r="B456" s="18"/>
      <c r="C456" s="18"/>
      <c r="D456" s="18"/>
      <c r="E456" s="18"/>
      <c r="F456" s="18"/>
    </row>
    <row r="457" spans="2:6" ht="14.25" customHeight="1" x14ac:dyDescent="0.2">
      <c r="B457" s="18"/>
      <c r="C457" s="18"/>
      <c r="D457" s="18"/>
      <c r="E457" s="18"/>
      <c r="F457" s="18"/>
    </row>
    <row r="458" spans="2:6" ht="14.25" customHeight="1" x14ac:dyDescent="0.2">
      <c r="B458" s="18"/>
      <c r="C458" s="18"/>
      <c r="D458" s="18"/>
      <c r="E458" s="18"/>
      <c r="F458" s="18"/>
    </row>
    <row r="459" spans="2:6" ht="14.25" customHeight="1" x14ac:dyDescent="0.2">
      <c r="B459" s="18"/>
      <c r="C459" s="18"/>
      <c r="D459" s="18"/>
      <c r="E459" s="18"/>
      <c r="F459" s="18"/>
    </row>
    <row r="460" spans="2:6" ht="14.25" customHeight="1" x14ac:dyDescent="0.2">
      <c r="B460" s="18"/>
      <c r="C460" s="18"/>
      <c r="D460" s="18"/>
      <c r="E460" s="18"/>
      <c r="F460" s="18"/>
    </row>
    <row r="461" spans="2:6" ht="14.25" customHeight="1" x14ac:dyDescent="0.2">
      <c r="B461" s="18"/>
      <c r="C461" s="18"/>
      <c r="D461" s="18"/>
      <c r="E461" s="18"/>
      <c r="F461" s="18"/>
    </row>
    <row r="462" spans="2:6" ht="14.25" customHeight="1" x14ac:dyDescent="0.2">
      <c r="B462" s="18"/>
      <c r="C462" s="18"/>
      <c r="D462" s="18"/>
      <c r="E462" s="18"/>
      <c r="F462" s="18"/>
    </row>
    <row r="463" spans="2:6" ht="14.25" customHeight="1" x14ac:dyDescent="0.2">
      <c r="B463" s="18"/>
      <c r="C463" s="18"/>
      <c r="D463" s="18"/>
      <c r="E463" s="18"/>
      <c r="F463" s="18"/>
    </row>
    <row r="464" spans="2:6" ht="14.25" customHeight="1" x14ac:dyDescent="0.2">
      <c r="B464" s="18"/>
      <c r="C464" s="18"/>
      <c r="D464" s="18"/>
      <c r="E464" s="18"/>
      <c r="F464" s="18"/>
    </row>
    <row r="465" spans="2:6" ht="14.25" customHeight="1" x14ac:dyDescent="0.2">
      <c r="B465" s="18"/>
      <c r="C465" s="18"/>
      <c r="D465" s="18"/>
      <c r="E465" s="18"/>
      <c r="F465" s="18"/>
    </row>
    <row r="466" spans="2:6" ht="14.25" customHeight="1" x14ac:dyDescent="0.2">
      <c r="B466" s="18"/>
      <c r="C466" s="18"/>
      <c r="D466" s="18"/>
      <c r="E466" s="18"/>
      <c r="F466" s="18"/>
    </row>
    <row r="467" spans="2:6" ht="14.25" customHeight="1" x14ac:dyDescent="0.2">
      <c r="B467" s="18"/>
      <c r="C467" s="18"/>
      <c r="D467" s="18"/>
      <c r="E467" s="18"/>
      <c r="F467" s="18"/>
    </row>
    <row r="468" spans="2:6" ht="14.25" customHeight="1" x14ac:dyDescent="0.2">
      <c r="B468" s="18"/>
      <c r="C468" s="18"/>
      <c r="D468" s="18"/>
      <c r="E468" s="18"/>
      <c r="F468" s="18"/>
    </row>
    <row r="469" spans="2:6" ht="14.25" customHeight="1" x14ac:dyDescent="0.2">
      <c r="B469" s="18"/>
      <c r="C469" s="18"/>
      <c r="D469" s="18"/>
      <c r="E469" s="18"/>
      <c r="F469" s="18"/>
    </row>
    <row r="470" spans="2:6" ht="14.25" customHeight="1" x14ac:dyDescent="0.2">
      <c r="B470" s="18"/>
      <c r="C470" s="18"/>
      <c r="D470" s="18"/>
      <c r="E470" s="18"/>
      <c r="F470" s="18"/>
    </row>
    <row r="471" spans="2:6" ht="14.25" customHeight="1" x14ac:dyDescent="0.2">
      <c r="B471" s="18"/>
      <c r="C471" s="18"/>
      <c r="D471" s="18"/>
      <c r="E471" s="18"/>
      <c r="F471" s="18"/>
    </row>
    <row r="472" spans="2:6" ht="14.25" customHeight="1" x14ac:dyDescent="0.2">
      <c r="B472" s="18"/>
      <c r="C472" s="18"/>
      <c r="D472" s="18"/>
      <c r="E472" s="18"/>
      <c r="F472" s="18"/>
    </row>
    <row r="473" spans="2:6" ht="14.25" customHeight="1" x14ac:dyDescent="0.2">
      <c r="B473" s="18"/>
      <c r="C473" s="18"/>
      <c r="D473" s="18"/>
      <c r="E473" s="18"/>
      <c r="F473" s="18"/>
    </row>
    <row r="474" spans="2:6" ht="14.25" customHeight="1" x14ac:dyDescent="0.2">
      <c r="B474" s="18"/>
      <c r="C474" s="18"/>
      <c r="D474" s="18"/>
      <c r="E474" s="18"/>
      <c r="F474" s="18"/>
    </row>
    <row r="475" spans="2:6" ht="14.25" customHeight="1" x14ac:dyDescent="0.2">
      <c r="B475" s="18"/>
      <c r="C475" s="18"/>
      <c r="D475" s="18"/>
      <c r="E475" s="18"/>
      <c r="F475" s="18"/>
    </row>
    <row r="476" spans="2:6" ht="14.25" customHeight="1" x14ac:dyDescent="0.2">
      <c r="B476" s="18"/>
      <c r="C476" s="18"/>
      <c r="D476" s="18"/>
      <c r="E476" s="18"/>
      <c r="F476" s="18"/>
    </row>
    <row r="477" spans="2:6" ht="14.25" customHeight="1" x14ac:dyDescent="0.2">
      <c r="B477" s="18"/>
      <c r="C477" s="18"/>
      <c r="D477" s="18"/>
      <c r="E477" s="18"/>
      <c r="F477" s="18"/>
    </row>
    <row r="478" spans="2:6" ht="14.25" customHeight="1" x14ac:dyDescent="0.2">
      <c r="B478" s="18"/>
      <c r="C478" s="18"/>
      <c r="D478" s="18"/>
      <c r="E478" s="18"/>
      <c r="F478" s="18"/>
    </row>
    <row r="479" spans="2:6" ht="14.25" customHeight="1" x14ac:dyDescent="0.2">
      <c r="B479" s="18"/>
      <c r="C479" s="18"/>
      <c r="D479" s="18"/>
      <c r="E479" s="18"/>
      <c r="F479" s="18"/>
    </row>
    <row r="480" spans="2:6" ht="14.25" customHeight="1" x14ac:dyDescent="0.2">
      <c r="B480" s="18"/>
      <c r="C480" s="18"/>
      <c r="D480" s="18"/>
      <c r="E480" s="18"/>
      <c r="F480" s="18"/>
    </row>
    <row r="481" spans="2:6" ht="14.25" customHeight="1" x14ac:dyDescent="0.2">
      <c r="B481" s="18"/>
      <c r="C481" s="18"/>
      <c r="D481" s="18"/>
      <c r="E481" s="18"/>
      <c r="F481" s="18"/>
    </row>
    <row r="482" spans="2:6" ht="14.25" customHeight="1" x14ac:dyDescent="0.2">
      <c r="B482" s="18"/>
      <c r="C482" s="18"/>
      <c r="D482" s="18"/>
      <c r="E482" s="18"/>
      <c r="F482" s="18"/>
    </row>
    <row r="483" spans="2:6" ht="14.25" customHeight="1" x14ac:dyDescent="0.2">
      <c r="B483" s="18"/>
      <c r="C483" s="18"/>
      <c r="D483" s="18"/>
      <c r="E483" s="18"/>
      <c r="F483" s="18"/>
    </row>
    <row r="484" spans="2:6" ht="14.25" customHeight="1" x14ac:dyDescent="0.2">
      <c r="B484" s="18"/>
      <c r="C484" s="18"/>
      <c r="D484" s="18"/>
      <c r="E484" s="18"/>
      <c r="F484" s="18"/>
    </row>
    <row r="485" spans="2:6" ht="14.25" customHeight="1" x14ac:dyDescent="0.2">
      <c r="B485" s="18"/>
      <c r="C485" s="18"/>
      <c r="D485" s="18"/>
      <c r="E485" s="18"/>
      <c r="F485" s="18"/>
    </row>
    <row r="486" spans="2:6" ht="14.25" customHeight="1" x14ac:dyDescent="0.2">
      <c r="B486" s="18"/>
      <c r="C486" s="18"/>
      <c r="D486" s="18"/>
      <c r="E486" s="18"/>
      <c r="F486" s="18"/>
    </row>
    <row r="487" spans="2:6" ht="14.25" customHeight="1" x14ac:dyDescent="0.2">
      <c r="B487" s="18"/>
      <c r="C487" s="18"/>
      <c r="D487" s="18"/>
      <c r="E487" s="18"/>
      <c r="F487" s="18"/>
    </row>
    <row r="488" spans="2:6" ht="14.25" customHeight="1" x14ac:dyDescent="0.2">
      <c r="B488" s="18"/>
      <c r="C488" s="18"/>
      <c r="D488" s="18"/>
      <c r="E488" s="18"/>
      <c r="F488" s="18"/>
    </row>
    <row r="489" spans="2:6" ht="14.25" customHeight="1" x14ac:dyDescent="0.2">
      <c r="B489" s="18"/>
      <c r="C489" s="18"/>
      <c r="D489" s="18"/>
      <c r="E489" s="18"/>
      <c r="F489" s="18"/>
    </row>
    <row r="490" spans="2:6" ht="14.25" customHeight="1" x14ac:dyDescent="0.2">
      <c r="B490" s="18"/>
      <c r="C490" s="18"/>
      <c r="D490" s="18"/>
      <c r="E490" s="18"/>
      <c r="F490" s="18"/>
    </row>
    <row r="491" spans="2:6" ht="14.25" customHeight="1" x14ac:dyDescent="0.2">
      <c r="B491" s="18"/>
      <c r="C491" s="18"/>
      <c r="D491" s="18"/>
      <c r="E491" s="18"/>
      <c r="F491" s="18"/>
    </row>
    <row r="492" spans="2:6" ht="14.25" customHeight="1" x14ac:dyDescent="0.2">
      <c r="B492" s="18"/>
      <c r="C492" s="18"/>
      <c r="D492" s="18"/>
      <c r="E492" s="18"/>
      <c r="F492" s="18"/>
    </row>
    <row r="493" spans="2:6" ht="14.25" customHeight="1" x14ac:dyDescent="0.2">
      <c r="B493" s="18"/>
      <c r="C493" s="18"/>
      <c r="D493" s="18"/>
      <c r="E493" s="18"/>
      <c r="F493" s="18"/>
    </row>
    <row r="494" spans="2:6" ht="14.25" customHeight="1" x14ac:dyDescent="0.2">
      <c r="B494" s="18"/>
      <c r="C494" s="18"/>
      <c r="D494" s="18"/>
      <c r="E494" s="18"/>
      <c r="F494" s="18"/>
    </row>
    <row r="495" spans="2:6" ht="14.25" customHeight="1" x14ac:dyDescent="0.2">
      <c r="B495" s="18"/>
      <c r="C495" s="18"/>
      <c r="D495" s="18"/>
      <c r="E495" s="18"/>
      <c r="F495" s="18"/>
    </row>
    <row r="496" spans="2:6" ht="14.25" customHeight="1" x14ac:dyDescent="0.2">
      <c r="B496" s="18"/>
      <c r="C496" s="18"/>
      <c r="D496" s="18"/>
      <c r="E496" s="18"/>
      <c r="F496" s="18"/>
    </row>
    <row r="497" spans="2:6" ht="14.25" customHeight="1" x14ac:dyDescent="0.2">
      <c r="B497" s="18"/>
      <c r="C497" s="18"/>
      <c r="D497" s="18"/>
      <c r="E497" s="18"/>
      <c r="F497" s="18"/>
    </row>
    <row r="498" spans="2:6" ht="14.25" customHeight="1" x14ac:dyDescent="0.2">
      <c r="B498" s="18"/>
      <c r="C498" s="18"/>
      <c r="D498" s="18"/>
      <c r="E498" s="18"/>
      <c r="F498" s="18"/>
    </row>
    <row r="499" spans="2:6" ht="14.25" customHeight="1" x14ac:dyDescent="0.2">
      <c r="B499" s="18"/>
      <c r="C499" s="18"/>
      <c r="D499" s="18"/>
      <c r="E499" s="18"/>
      <c r="F499" s="18"/>
    </row>
    <row r="500" spans="2:6" ht="14.25" customHeight="1" x14ac:dyDescent="0.2">
      <c r="B500" s="18"/>
      <c r="C500" s="18"/>
      <c r="D500" s="18"/>
      <c r="E500" s="18"/>
      <c r="F500" s="18"/>
    </row>
    <row r="501" spans="2:6" ht="14.25" customHeight="1" x14ac:dyDescent="0.2">
      <c r="B501" s="18"/>
      <c r="C501" s="18"/>
      <c r="D501" s="18"/>
      <c r="E501" s="18"/>
      <c r="F501" s="18"/>
    </row>
    <row r="502" spans="2:6" ht="14.25" customHeight="1" x14ac:dyDescent="0.2">
      <c r="B502" s="18"/>
      <c r="C502" s="18"/>
      <c r="D502" s="18"/>
      <c r="E502" s="18"/>
      <c r="F502" s="18"/>
    </row>
    <row r="503" spans="2:6" ht="14.25" customHeight="1" x14ac:dyDescent="0.2">
      <c r="B503" s="18"/>
      <c r="C503" s="18"/>
      <c r="D503" s="18"/>
      <c r="E503" s="18"/>
      <c r="F503" s="18"/>
    </row>
    <row r="504" spans="2:6" ht="14.25" customHeight="1" x14ac:dyDescent="0.2">
      <c r="B504" s="18"/>
      <c r="C504" s="18"/>
      <c r="D504" s="18"/>
      <c r="E504" s="18"/>
      <c r="F504" s="18"/>
    </row>
    <row r="505" spans="2:6" ht="14.25" customHeight="1" x14ac:dyDescent="0.2">
      <c r="B505" s="18"/>
      <c r="C505" s="18"/>
      <c r="D505" s="18"/>
      <c r="E505" s="18"/>
      <c r="F505" s="18"/>
    </row>
    <row r="506" spans="2:6" ht="14.25" customHeight="1" x14ac:dyDescent="0.2">
      <c r="B506" s="18"/>
      <c r="C506" s="18"/>
      <c r="D506" s="18"/>
      <c r="E506" s="18"/>
      <c r="F506" s="18"/>
    </row>
    <row r="507" spans="2:6" ht="14.25" customHeight="1" x14ac:dyDescent="0.2">
      <c r="B507" s="18"/>
      <c r="C507" s="18"/>
      <c r="D507" s="18"/>
      <c r="E507" s="18"/>
      <c r="F507" s="18"/>
    </row>
    <row r="508" spans="2:6" ht="14.25" customHeight="1" x14ac:dyDescent="0.2">
      <c r="B508" s="18"/>
      <c r="C508" s="18"/>
      <c r="D508" s="18"/>
      <c r="E508" s="18"/>
      <c r="F508" s="18"/>
    </row>
    <row r="509" spans="2:6" ht="14.25" customHeight="1" x14ac:dyDescent="0.2">
      <c r="B509" s="18"/>
      <c r="C509" s="18"/>
      <c r="D509" s="18"/>
      <c r="E509" s="18"/>
      <c r="F509" s="18"/>
    </row>
    <row r="510" spans="2:6" ht="14.25" customHeight="1" x14ac:dyDescent="0.2">
      <c r="B510" s="18"/>
      <c r="C510" s="18"/>
      <c r="D510" s="18"/>
      <c r="E510" s="18"/>
      <c r="F510" s="18"/>
    </row>
    <row r="511" spans="2:6" ht="14.25" customHeight="1" x14ac:dyDescent="0.2">
      <c r="B511" s="18"/>
      <c r="C511" s="18"/>
      <c r="D511" s="18"/>
      <c r="E511" s="18"/>
      <c r="F511" s="18"/>
    </row>
    <row r="512" spans="2:6" ht="14.25" customHeight="1" x14ac:dyDescent="0.2">
      <c r="B512" s="18"/>
      <c r="C512" s="18"/>
      <c r="D512" s="18"/>
      <c r="E512" s="18"/>
      <c r="F512" s="18"/>
    </row>
    <row r="513" spans="2:6" ht="14.25" customHeight="1" x14ac:dyDescent="0.2">
      <c r="B513" s="18"/>
      <c r="C513" s="18"/>
      <c r="D513" s="18"/>
      <c r="E513" s="18"/>
      <c r="F513" s="18"/>
    </row>
    <row r="514" spans="2:6" ht="14.25" customHeight="1" x14ac:dyDescent="0.2">
      <c r="B514" s="18"/>
      <c r="C514" s="18"/>
      <c r="D514" s="18"/>
      <c r="E514" s="18"/>
      <c r="F514" s="18"/>
    </row>
    <row r="515" spans="2:6" ht="14.25" customHeight="1" x14ac:dyDescent="0.2">
      <c r="B515" s="18"/>
      <c r="C515" s="18"/>
      <c r="D515" s="18"/>
      <c r="E515" s="18"/>
      <c r="F515" s="18"/>
    </row>
    <row r="516" spans="2:6" ht="14.25" customHeight="1" x14ac:dyDescent="0.2">
      <c r="B516" s="18"/>
      <c r="C516" s="18"/>
      <c r="D516" s="18"/>
      <c r="E516" s="18"/>
      <c r="F516" s="18"/>
    </row>
    <row r="517" spans="2:6" ht="14.25" customHeight="1" x14ac:dyDescent="0.2">
      <c r="B517" s="18"/>
      <c r="C517" s="18"/>
      <c r="D517" s="18"/>
      <c r="E517" s="18"/>
      <c r="F517" s="18"/>
    </row>
    <row r="518" spans="2:6" ht="14.25" customHeight="1" x14ac:dyDescent="0.2">
      <c r="B518" s="18"/>
      <c r="C518" s="18"/>
      <c r="D518" s="18"/>
      <c r="E518" s="18"/>
      <c r="F518" s="18"/>
    </row>
    <row r="519" spans="2:6" ht="14.25" customHeight="1" x14ac:dyDescent="0.2">
      <c r="B519" s="18"/>
      <c r="C519" s="18"/>
      <c r="D519" s="18"/>
      <c r="E519" s="18"/>
      <c r="F519" s="18"/>
    </row>
    <row r="520" spans="2:6" ht="14.25" customHeight="1" x14ac:dyDescent="0.2">
      <c r="B520" s="18"/>
      <c r="C520" s="18"/>
      <c r="D520" s="18"/>
      <c r="E520" s="18"/>
      <c r="F520" s="18"/>
    </row>
    <row r="521" spans="2:6" ht="14.25" customHeight="1" x14ac:dyDescent="0.2">
      <c r="B521" s="18"/>
      <c r="C521" s="18"/>
      <c r="D521" s="18"/>
      <c r="E521" s="18"/>
      <c r="F521" s="18"/>
    </row>
    <row r="522" spans="2:6" ht="14.25" customHeight="1" x14ac:dyDescent="0.2">
      <c r="B522" s="18"/>
      <c r="C522" s="18"/>
      <c r="D522" s="18"/>
      <c r="E522" s="18"/>
      <c r="F522" s="18"/>
    </row>
    <row r="523" spans="2:6" ht="14.25" customHeight="1" x14ac:dyDescent="0.2">
      <c r="B523" s="18"/>
      <c r="C523" s="18"/>
      <c r="D523" s="18"/>
      <c r="E523" s="18"/>
      <c r="F523" s="18"/>
    </row>
    <row r="524" spans="2:6" ht="14.25" customHeight="1" x14ac:dyDescent="0.2">
      <c r="B524" s="18"/>
      <c r="C524" s="18"/>
      <c r="D524" s="18"/>
      <c r="E524" s="18"/>
      <c r="F524" s="18"/>
    </row>
    <row r="525" spans="2:6" ht="14.25" customHeight="1" x14ac:dyDescent="0.2">
      <c r="B525" s="18"/>
      <c r="C525" s="18"/>
      <c r="D525" s="18"/>
      <c r="E525" s="18"/>
      <c r="F525" s="18"/>
    </row>
    <row r="526" spans="2:6" ht="14.25" customHeight="1" x14ac:dyDescent="0.2">
      <c r="B526" s="18"/>
      <c r="C526" s="18"/>
      <c r="D526" s="18"/>
      <c r="E526" s="18"/>
      <c r="F526" s="18"/>
    </row>
    <row r="527" spans="2:6" ht="14.25" customHeight="1" x14ac:dyDescent="0.2">
      <c r="B527" s="18"/>
      <c r="C527" s="18"/>
      <c r="D527" s="18"/>
      <c r="E527" s="18"/>
      <c r="F527" s="18"/>
    </row>
    <row r="528" spans="2:6" ht="14.25" customHeight="1" x14ac:dyDescent="0.2">
      <c r="B528" s="18"/>
      <c r="C528" s="18"/>
      <c r="D528" s="18"/>
      <c r="E528" s="18"/>
      <c r="F528" s="18"/>
    </row>
    <row r="529" spans="2:6" ht="14.25" customHeight="1" x14ac:dyDescent="0.2">
      <c r="B529" s="18"/>
      <c r="C529" s="18"/>
      <c r="D529" s="18"/>
      <c r="E529" s="18"/>
      <c r="F529" s="18"/>
    </row>
    <row r="530" spans="2:6" ht="14.25" customHeight="1" x14ac:dyDescent="0.2">
      <c r="B530" s="18"/>
      <c r="C530" s="18"/>
      <c r="D530" s="18"/>
      <c r="E530" s="18"/>
      <c r="F530" s="18"/>
    </row>
    <row r="531" spans="2:6" ht="14.25" customHeight="1" x14ac:dyDescent="0.2">
      <c r="B531" s="18"/>
      <c r="C531" s="18"/>
      <c r="D531" s="18"/>
      <c r="E531" s="18"/>
      <c r="F531" s="18"/>
    </row>
    <row r="532" spans="2:6" ht="14.25" customHeight="1" x14ac:dyDescent="0.2">
      <c r="B532" s="18"/>
      <c r="C532" s="18"/>
      <c r="D532" s="18"/>
      <c r="E532" s="18"/>
      <c r="F532" s="18"/>
    </row>
    <row r="533" spans="2:6" ht="14.25" customHeight="1" x14ac:dyDescent="0.2">
      <c r="B533" s="18"/>
      <c r="C533" s="18"/>
      <c r="D533" s="18"/>
      <c r="E533" s="18"/>
      <c r="F533" s="18"/>
    </row>
    <row r="534" spans="2:6" ht="14.25" customHeight="1" x14ac:dyDescent="0.2">
      <c r="B534" s="18"/>
      <c r="C534" s="18"/>
      <c r="D534" s="18"/>
      <c r="E534" s="18"/>
      <c r="F534" s="18"/>
    </row>
    <row r="535" spans="2:6" ht="14.25" customHeight="1" x14ac:dyDescent="0.2">
      <c r="B535" s="18"/>
      <c r="C535" s="18"/>
      <c r="D535" s="18"/>
      <c r="E535" s="18"/>
      <c r="F535" s="18"/>
    </row>
    <row r="536" spans="2:6" ht="14.25" customHeight="1" x14ac:dyDescent="0.2">
      <c r="B536" s="18"/>
      <c r="C536" s="18"/>
      <c r="D536" s="18"/>
      <c r="E536" s="18"/>
      <c r="F536" s="18"/>
    </row>
    <row r="537" spans="2:6" ht="14.25" customHeight="1" x14ac:dyDescent="0.2">
      <c r="B537" s="18"/>
      <c r="C537" s="18"/>
      <c r="D537" s="18"/>
      <c r="E537" s="18"/>
      <c r="F537" s="18"/>
    </row>
    <row r="538" spans="2:6" ht="14.25" customHeight="1" x14ac:dyDescent="0.2">
      <c r="B538" s="18"/>
      <c r="C538" s="18"/>
      <c r="D538" s="18"/>
      <c r="E538" s="18"/>
      <c r="F538" s="18"/>
    </row>
    <row r="539" spans="2:6" ht="14.25" customHeight="1" x14ac:dyDescent="0.2">
      <c r="B539" s="18"/>
      <c r="C539" s="18"/>
      <c r="D539" s="18"/>
      <c r="E539" s="18"/>
      <c r="F539" s="18"/>
    </row>
    <row r="540" spans="2:6" ht="14.25" customHeight="1" x14ac:dyDescent="0.2">
      <c r="B540" s="18"/>
      <c r="C540" s="18"/>
      <c r="D540" s="18"/>
      <c r="E540" s="18"/>
      <c r="F540" s="18"/>
    </row>
    <row r="541" spans="2:6" ht="14.25" customHeight="1" x14ac:dyDescent="0.2">
      <c r="B541" s="18"/>
      <c r="C541" s="18"/>
      <c r="D541" s="18"/>
      <c r="E541" s="18"/>
      <c r="F541" s="18"/>
    </row>
    <row r="542" spans="2:6" ht="14.25" customHeight="1" x14ac:dyDescent="0.2">
      <c r="B542" s="18"/>
      <c r="C542" s="18"/>
      <c r="D542" s="18"/>
      <c r="E542" s="18"/>
      <c r="F542" s="18"/>
    </row>
    <row r="543" spans="2:6" ht="14.25" customHeight="1" x14ac:dyDescent="0.2">
      <c r="B543" s="18"/>
      <c r="C543" s="18"/>
      <c r="D543" s="18"/>
      <c r="E543" s="18"/>
      <c r="F543" s="18"/>
    </row>
    <row r="544" spans="2:6" ht="14.25" customHeight="1" x14ac:dyDescent="0.2">
      <c r="B544" s="18"/>
      <c r="C544" s="18"/>
      <c r="D544" s="18"/>
      <c r="E544" s="18"/>
      <c r="F544" s="18"/>
    </row>
    <row r="545" spans="2:6" ht="14.25" customHeight="1" x14ac:dyDescent="0.2">
      <c r="B545" s="18"/>
      <c r="C545" s="18"/>
      <c r="D545" s="18"/>
      <c r="E545" s="18"/>
      <c r="F545" s="18"/>
    </row>
    <row r="546" spans="2:6" ht="14.25" customHeight="1" x14ac:dyDescent="0.2">
      <c r="B546" s="18"/>
      <c r="C546" s="18"/>
      <c r="D546" s="18"/>
      <c r="E546" s="18"/>
      <c r="F546" s="18"/>
    </row>
    <row r="547" spans="2:6" ht="14.25" customHeight="1" x14ac:dyDescent="0.2">
      <c r="B547" s="18"/>
      <c r="C547" s="18"/>
      <c r="D547" s="18"/>
      <c r="E547" s="18"/>
      <c r="F547" s="18"/>
    </row>
    <row r="548" spans="2:6" ht="14.25" customHeight="1" x14ac:dyDescent="0.2">
      <c r="B548" s="18"/>
      <c r="C548" s="18"/>
      <c r="D548" s="18"/>
      <c r="E548" s="18"/>
      <c r="F548" s="18"/>
    </row>
    <row r="549" spans="2:6" ht="14.25" customHeight="1" x14ac:dyDescent="0.2">
      <c r="B549" s="18"/>
      <c r="C549" s="18"/>
      <c r="D549" s="18"/>
      <c r="E549" s="18"/>
      <c r="F549" s="18"/>
    </row>
    <row r="550" spans="2:6" ht="14.25" customHeight="1" x14ac:dyDescent="0.2">
      <c r="B550" s="18"/>
      <c r="C550" s="18"/>
      <c r="D550" s="18"/>
      <c r="E550" s="18"/>
      <c r="F550" s="18"/>
    </row>
    <row r="551" spans="2:6" ht="14.25" customHeight="1" x14ac:dyDescent="0.2">
      <c r="B551" s="18"/>
      <c r="C551" s="18"/>
      <c r="D551" s="18"/>
      <c r="E551" s="18"/>
      <c r="F551" s="18"/>
    </row>
    <row r="552" spans="2:6" ht="14.25" customHeight="1" x14ac:dyDescent="0.2">
      <c r="B552" s="18"/>
      <c r="C552" s="18"/>
      <c r="D552" s="18"/>
      <c r="E552" s="18"/>
      <c r="F552" s="18"/>
    </row>
    <row r="553" spans="2:6" ht="14.25" customHeight="1" x14ac:dyDescent="0.2">
      <c r="B553" s="18"/>
      <c r="C553" s="18"/>
      <c r="D553" s="18"/>
      <c r="E553" s="18"/>
      <c r="F553" s="18"/>
    </row>
    <row r="554" spans="2:6" ht="14.25" customHeight="1" x14ac:dyDescent="0.2">
      <c r="B554" s="18"/>
      <c r="C554" s="18"/>
      <c r="D554" s="18"/>
      <c r="E554" s="18"/>
      <c r="F554" s="18"/>
    </row>
    <row r="555" spans="2:6" ht="14.25" customHeight="1" x14ac:dyDescent="0.2">
      <c r="B555" s="18"/>
      <c r="C555" s="18"/>
      <c r="D555" s="18"/>
      <c r="E555" s="18"/>
      <c r="F555" s="18"/>
    </row>
    <row r="556" spans="2:6" ht="14.25" customHeight="1" x14ac:dyDescent="0.2">
      <c r="B556" s="18"/>
      <c r="C556" s="18"/>
      <c r="D556" s="18"/>
      <c r="E556" s="18"/>
      <c r="F556" s="18"/>
    </row>
    <row r="557" spans="2:6" ht="14.25" customHeight="1" x14ac:dyDescent="0.2">
      <c r="B557" s="18"/>
      <c r="C557" s="18"/>
      <c r="D557" s="18"/>
      <c r="E557" s="18"/>
      <c r="F557" s="18"/>
    </row>
    <row r="558" spans="2:6" ht="14.25" customHeight="1" x14ac:dyDescent="0.2">
      <c r="B558" s="18"/>
      <c r="C558" s="18"/>
      <c r="D558" s="18"/>
      <c r="E558" s="18"/>
      <c r="F558" s="18"/>
    </row>
    <row r="559" spans="2:6" ht="14.25" customHeight="1" x14ac:dyDescent="0.2">
      <c r="B559" s="18"/>
      <c r="C559" s="18"/>
      <c r="D559" s="18"/>
      <c r="E559" s="18"/>
      <c r="F559" s="18"/>
    </row>
    <row r="560" spans="2:6" ht="14.25" customHeight="1" x14ac:dyDescent="0.2">
      <c r="B560" s="18"/>
      <c r="C560" s="18"/>
      <c r="D560" s="18"/>
      <c r="E560" s="18"/>
      <c r="F560" s="18"/>
    </row>
    <row r="561" spans="2:6" ht="14.25" customHeight="1" x14ac:dyDescent="0.2">
      <c r="B561" s="18"/>
      <c r="C561" s="18"/>
      <c r="D561" s="18"/>
      <c r="E561" s="18"/>
      <c r="F561" s="18"/>
    </row>
    <row r="562" spans="2:6" ht="14.25" customHeight="1" x14ac:dyDescent="0.2">
      <c r="B562" s="18"/>
      <c r="C562" s="18"/>
      <c r="D562" s="18"/>
      <c r="E562" s="18"/>
      <c r="F562" s="18"/>
    </row>
    <row r="563" spans="2:6" ht="14.25" customHeight="1" x14ac:dyDescent="0.2">
      <c r="B563" s="18"/>
      <c r="C563" s="18"/>
      <c r="D563" s="18"/>
      <c r="E563" s="18"/>
      <c r="F563" s="18"/>
    </row>
    <row r="564" spans="2:6" ht="14.25" customHeight="1" x14ac:dyDescent="0.2">
      <c r="B564" s="18"/>
      <c r="C564" s="18"/>
      <c r="D564" s="18"/>
      <c r="E564" s="18"/>
      <c r="F564" s="18"/>
    </row>
    <row r="565" spans="2:6" ht="14.25" customHeight="1" x14ac:dyDescent="0.2">
      <c r="B565" s="18"/>
      <c r="C565" s="18"/>
      <c r="D565" s="18"/>
      <c r="E565" s="18"/>
      <c r="F565" s="18"/>
    </row>
    <row r="566" spans="2:6" ht="14.25" customHeight="1" x14ac:dyDescent="0.2">
      <c r="B566" s="18"/>
      <c r="C566" s="18"/>
      <c r="D566" s="18"/>
      <c r="E566" s="18"/>
      <c r="F566" s="18"/>
    </row>
    <row r="567" spans="2:6" ht="14.25" customHeight="1" x14ac:dyDescent="0.2">
      <c r="B567" s="18"/>
      <c r="C567" s="18"/>
      <c r="D567" s="18"/>
      <c r="E567" s="18"/>
      <c r="F567" s="18"/>
    </row>
    <row r="568" spans="2:6" ht="14.25" customHeight="1" x14ac:dyDescent="0.2">
      <c r="B568" s="18"/>
      <c r="C568" s="18"/>
      <c r="D568" s="18"/>
      <c r="E568" s="18"/>
      <c r="F568" s="18"/>
    </row>
    <row r="569" spans="2:6" ht="14.25" customHeight="1" x14ac:dyDescent="0.2">
      <c r="B569" s="18"/>
      <c r="C569" s="18"/>
      <c r="D569" s="18"/>
      <c r="E569" s="18"/>
      <c r="F569" s="18"/>
    </row>
    <row r="570" spans="2:6" ht="14.25" customHeight="1" x14ac:dyDescent="0.2">
      <c r="B570" s="18"/>
      <c r="C570" s="18"/>
      <c r="D570" s="18"/>
      <c r="E570" s="18"/>
      <c r="F570" s="18"/>
    </row>
    <row r="571" spans="2:6" ht="14.25" customHeight="1" x14ac:dyDescent="0.2">
      <c r="B571" s="18"/>
      <c r="C571" s="18"/>
      <c r="D571" s="18"/>
      <c r="E571" s="18"/>
      <c r="F571" s="18"/>
    </row>
    <row r="572" spans="2:6" ht="14.25" customHeight="1" x14ac:dyDescent="0.2">
      <c r="B572" s="18"/>
      <c r="C572" s="18"/>
      <c r="D572" s="18"/>
      <c r="E572" s="18"/>
      <c r="F572" s="18"/>
    </row>
    <row r="573" spans="2:6" ht="14.25" customHeight="1" x14ac:dyDescent="0.2">
      <c r="B573" s="18"/>
      <c r="C573" s="18"/>
      <c r="D573" s="18"/>
      <c r="E573" s="18"/>
      <c r="F573" s="18"/>
    </row>
    <row r="574" spans="2:6" ht="14.25" customHeight="1" x14ac:dyDescent="0.2">
      <c r="B574" s="18"/>
      <c r="C574" s="18"/>
      <c r="D574" s="18"/>
      <c r="E574" s="18"/>
      <c r="F574" s="18"/>
    </row>
    <row r="575" spans="2:6" ht="14.25" customHeight="1" x14ac:dyDescent="0.2">
      <c r="B575" s="18"/>
      <c r="C575" s="18"/>
      <c r="D575" s="18"/>
      <c r="E575" s="18"/>
      <c r="F575" s="18"/>
    </row>
    <row r="576" spans="2:6" ht="14.25" customHeight="1" x14ac:dyDescent="0.2">
      <c r="B576" s="18"/>
      <c r="C576" s="18"/>
      <c r="D576" s="18"/>
      <c r="E576" s="18"/>
      <c r="F576" s="18"/>
    </row>
    <row r="577" spans="2:6" ht="14.25" customHeight="1" x14ac:dyDescent="0.2">
      <c r="B577" s="18"/>
      <c r="C577" s="18"/>
      <c r="D577" s="18"/>
      <c r="E577" s="18"/>
      <c r="F577" s="18"/>
    </row>
    <row r="578" spans="2:6" ht="14.25" customHeight="1" x14ac:dyDescent="0.2">
      <c r="B578" s="18"/>
      <c r="C578" s="18"/>
      <c r="D578" s="18"/>
      <c r="E578" s="18"/>
      <c r="F578" s="18"/>
    </row>
    <row r="579" spans="2:6" ht="14.25" customHeight="1" x14ac:dyDescent="0.2">
      <c r="B579" s="18"/>
      <c r="C579" s="18"/>
      <c r="D579" s="18"/>
      <c r="E579" s="18"/>
      <c r="F579" s="18"/>
    </row>
    <row r="580" spans="2:6" ht="14.25" customHeight="1" x14ac:dyDescent="0.2">
      <c r="B580" s="18"/>
      <c r="C580" s="18"/>
      <c r="D580" s="18"/>
      <c r="E580" s="18"/>
      <c r="F580" s="18"/>
    </row>
    <row r="581" spans="2:6" ht="14.25" customHeight="1" x14ac:dyDescent="0.2">
      <c r="B581" s="18"/>
      <c r="C581" s="18"/>
      <c r="D581" s="18"/>
      <c r="E581" s="18"/>
      <c r="F581" s="18"/>
    </row>
    <row r="582" spans="2:6" ht="14.25" customHeight="1" x14ac:dyDescent="0.2">
      <c r="B582" s="18"/>
      <c r="C582" s="18"/>
      <c r="D582" s="18"/>
      <c r="E582" s="18"/>
      <c r="F582" s="18"/>
    </row>
    <row r="583" spans="2:6" ht="14.25" customHeight="1" x14ac:dyDescent="0.2">
      <c r="B583" s="18"/>
      <c r="C583" s="18"/>
      <c r="D583" s="18"/>
      <c r="E583" s="18"/>
      <c r="F583" s="18"/>
    </row>
    <row r="584" spans="2:6" ht="14.25" customHeight="1" x14ac:dyDescent="0.2">
      <c r="B584" s="18"/>
      <c r="C584" s="18"/>
      <c r="D584" s="18"/>
      <c r="E584" s="18"/>
      <c r="F584" s="18"/>
    </row>
    <row r="585" spans="2:6" ht="14.25" customHeight="1" x14ac:dyDescent="0.2">
      <c r="B585" s="18"/>
      <c r="C585" s="18"/>
      <c r="D585" s="18"/>
      <c r="E585" s="18"/>
      <c r="F585" s="18"/>
    </row>
    <row r="586" spans="2:6" ht="14.25" customHeight="1" x14ac:dyDescent="0.2">
      <c r="B586" s="18"/>
      <c r="C586" s="18"/>
      <c r="D586" s="18"/>
      <c r="E586" s="18"/>
      <c r="F586" s="18"/>
    </row>
    <row r="587" spans="2:6" ht="14.25" customHeight="1" x14ac:dyDescent="0.2">
      <c r="B587" s="18"/>
      <c r="C587" s="18"/>
      <c r="D587" s="18"/>
      <c r="E587" s="18"/>
      <c r="F587" s="18"/>
    </row>
    <row r="588" spans="2:6" ht="14.25" customHeight="1" x14ac:dyDescent="0.2">
      <c r="B588" s="18"/>
      <c r="C588" s="18"/>
      <c r="D588" s="18"/>
      <c r="E588" s="18"/>
      <c r="F588" s="18"/>
    </row>
    <row r="589" spans="2:6" ht="14.25" customHeight="1" x14ac:dyDescent="0.2">
      <c r="B589" s="18"/>
      <c r="C589" s="18"/>
      <c r="D589" s="18"/>
      <c r="E589" s="18"/>
      <c r="F589" s="18"/>
    </row>
    <row r="590" spans="2:6" ht="14.25" customHeight="1" x14ac:dyDescent="0.2">
      <c r="B590" s="18"/>
      <c r="C590" s="18"/>
      <c r="D590" s="18"/>
      <c r="E590" s="18"/>
      <c r="F590" s="18"/>
    </row>
    <row r="591" spans="2:6" ht="14.25" customHeight="1" x14ac:dyDescent="0.2">
      <c r="B591" s="18"/>
      <c r="C591" s="18"/>
      <c r="D591" s="18"/>
      <c r="E591" s="18"/>
      <c r="F591" s="18"/>
    </row>
    <row r="592" spans="2:6" ht="14.25" customHeight="1" x14ac:dyDescent="0.2">
      <c r="B592" s="18"/>
      <c r="C592" s="18"/>
      <c r="D592" s="18"/>
      <c r="E592" s="18"/>
      <c r="F592" s="18"/>
    </row>
    <row r="593" spans="2:6" ht="14.25" customHeight="1" x14ac:dyDescent="0.2">
      <c r="B593" s="18"/>
      <c r="C593" s="18"/>
      <c r="D593" s="18"/>
      <c r="E593" s="18"/>
      <c r="F593" s="18"/>
    </row>
    <row r="594" spans="2:6" ht="14.25" customHeight="1" x14ac:dyDescent="0.2">
      <c r="B594" s="18"/>
      <c r="C594" s="18"/>
      <c r="D594" s="18"/>
      <c r="E594" s="18"/>
      <c r="F594" s="18"/>
    </row>
    <row r="595" spans="2:6" ht="14.25" customHeight="1" x14ac:dyDescent="0.2">
      <c r="B595" s="18"/>
      <c r="C595" s="18"/>
      <c r="D595" s="18"/>
      <c r="E595" s="18"/>
      <c r="F595" s="18"/>
    </row>
    <row r="596" spans="2:6" ht="14.25" customHeight="1" x14ac:dyDescent="0.2">
      <c r="B596" s="18"/>
      <c r="C596" s="18"/>
      <c r="D596" s="18"/>
      <c r="E596" s="18"/>
      <c r="F596" s="18"/>
    </row>
    <row r="597" spans="2:6" ht="14.25" customHeight="1" x14ac:dyDescent="0.2">
      <c r="B597" s="18"/>
      <c r="C597" s="18"/>
      <c r="D597" s="18"/>
      <c r="E597" s="18"/>
      <c r="F597" s="18"/>
    </row>
    <row r="598" spans="2:6" ht="14.25" customHeight="1" x14ac:dyDescent="0.2">
      <c r="B598" s="18"/>
      <c r="C598" s="18"/>
      <c r="D598" s="18"/>
      <c r="E598" s="18"/>
      <c r="F598" s="18"/>
    </row>
    <row r="599" spans="2:6" ht="14.25" customHeight="1" x14ac:dyDescent="0.2">
      <c r="B599" s="18"/>
      <c r="C599" s="18"/>
      <c r="D599" s="18"/>
      <c r="E599" s="18"/>
      <c r="F599" s="18"/>
    </row>
    <row r="600" spans="2:6" ht="14.25" customHeight="1" x14ac:dyDescent="0.2">
      <c r="B600" s="18"/>
      <c r="C600" s="18"/>
      <c r="D600" s="18"/>
      <c r="E600" s="18"/>
      <c r="F600" s="18"/>
    </row>
    <row r="601" spans="2:6" ht="14.25" customHeight="1" x14ac:dyDescent="0.2">
      <c r="B601" s="18"/>
      <c r="C601" s="18"/>
      <c r="D601" s="18"/>
      <c r="E601" s="18"/>
      <c r="F601" s="18"/>
    </row>
    <row r="602" spans="2:6" ht="14.25" customHeight="1" x14ac:dyDescent="0.2">
      <c r="B602" s="18"/>
      <c r="C602" s="18"/>
      <c r="D602" s="18"/>
      <c r="E602" s="18"/>
      <c r="F602" s="18"/>
    </row>
    <row r="603" spans="2:6" ht="14.25" customHeight="1" x14ac:dyDescent="0.2">
      <c r="B603" s="18"/>
      <c r="C603" s="18"/>
      <c r="D603" s="18"/>
      <c r="E603" s="18"/>
      <c r="F603" s="18"/>
    </row>
    <row r="604" spans="2:6" ht="14.25" customHeight="1" x14ac:dyDescent="0.2">
      <c r="B604" s="18"/>
      <c r="C604" s="18"/>
      <c r="D604" s="18"/>
      <c r="E604" s="18"/>
      <c r="F604" s="18"/>
    </row>
    <row r="605" spans="2:6" ht="14.25" customHeight="1" x14ac:dyDescent="0.2">
      <c r="B605" s="18"/>
      <c r="C605" s="18"/>
      <c r="D605" s="18"/>
      <c r="E605" s="18"/>
      <c r="F605" s="18"/>
    </row>
    <row r="606" spans="2:6" ht="14.25" customHeight="1" x14ac:dyDescent="0.2">
      <c r="B606" s="18"/>
      <c r="C606" s="18"/>
      <c r="D606" s="18"/>
      <c r="E606" s="18"/>
      <c r="F606" s="18"/>
    </row>
    <row r="607" spans="2:6" ht="14.25" customHeight="1" x14ac:dyDescent="0.2">
      <c r="B607" s="18"/>
      <c r="C607" s="18"/>
      <c r="D607" s="18"/>
      <c r="E607" s="18"/>
      <c r="F607" s="18"/>
    </row>
    <row r="608" spans="2:6" ht="14.25" customHeight="1" x14ac:dyDescent="0.2">
      <c r="B608" s="18"/>
      <c r="C608" s="18"/>
      <c r="D608" s="18"/>
      <c r="E608" s="18"/>
      <c r="F608" s="18"/>
    </row>
    <row r="609" spans="2:6" ht="14.25" customHeight="1" x14ac:dyDescent="0.2">
      <c r="B609" s="18"/>
      <c r="C609" s="18"/>
      <c r="D609" s="18"/>
      <c r="E609" s="18"/>
      <c r="F609" s="18"/>
    </row>
    <row r="610" spans="2:6" ht="14.25" customHeight="1" x14ac:dyDescent="0.2">
      <c r="B610" s="18"/>
      <c r="C610" s="18"/>
      <c r="D610" s="18"/>
      <c r="E610" s="18"/>
      <c r="F610" s="18"/>
    </row>
    <row r="611" spans="2:6" ht="14.25" customHeight="1" x14ac:dyDescent="0.2">
      <c r="B611" s="18"/>
      <c r="C611" s="18"/>
      <c r="D611" s="18"/>
      <c r="E611" s="18"/>
      <c r="F611" s="18"/>
    </row>
    <row r="612" spans="2:6" ht="14.25" customHeight="1" x14ac:dyDescent="0.2">
      <c r="B612" s="18"/>
      <c r="C612" s="18"/>
      <c r="D612" s="18"/>
      <c r="E612" s="18"/>
      <c r="F612" s="18"/>
    </row>
    <row r="613" spans="2:6" ht="14.25" customHeight="1" x14ac:dyDescent="0.2">
      <c r="B613" s="18"/>
      <c r="C613" s="18"/>
      <c r="D613" s="18"/>
      <c r="E613" s="18"/>
      <c r="F613" s="18"/>
    </row>
    <row r="614" spans="2:6" ht="14.25" customHeight="1" x14ac:dyDescent="0.2">
      <c r="B614" s="18"/>
      <c r="C614" s="18"/>
      <c r="D614" s="18"/>
      <c r="E614" s="18"/>
      <c r="F614" s="18"/>
    </row>
    <row r="615" spans="2:6" ht="14.25" customHeight="1" x14ac:dyDescent="0.2">
      <c r="B615" s="18"/>
      <c r="C615" s="18"/>
      <c r="D615" s="18"/>
      <c r="E615" s="18"/>
      <c r="F615" s="18"/>
    </row>
    <row r="616" spans="2:6" ht="14.25" customHeight="1" x14ac:dyDescent="0.2">
      <c r="B616" s="18"/>
      <c r="C616" s="18"/>
      <c r="D616" s="18"/>
      <c r="E616" s="18"/>
      <c r="F616" s="18"/>
    </row>
    <row r="617" spans="2:6" ht="14.25" customHeight="1" x14ac:dyDescent="0.2">
      <c r="B617" s="18"/>
      <c r="C617" s="18"/>
      <c r="D617" s="18"/>
      <c r="E617" s="18"/>
      <c r="F617" s="18"/>
    </row>
    <row r="618" spans="2:6" ht="14.25" customHeight="1" x14ac:dyDescent="0.2">
      <c r="B618" s="18"/>
      <c r="C618" s="18"/>
      <c r="D618" s="18"/>
      <c r="E618" s="18"/>
      <c r="F618" s="18"/>
    </row>
    <row r="619" spans="2:6" ht="14.25" customHeight="1" x14ac:dyDescent="0.2">
      <c r="B619" s="18"/>
      <c r="C619" s="18"/>
      <c r="D619" s="18"/>
      <c r="E619" s="18"/>
      <c r="F619" s="18"/>
    </row>
    <row r="620" spans="2:6" ht="14.25" customHeight="1" x14ac:dyDescent="0.2">
      <c r="B620" s="18"/>
      <c r="C620" s="18"/>
      <c r="D620" s="18"/>
      <c r="E620" s="18"/>
      <c r="F620" s="18"/>
    </row>
    <row r="621" spans="2:6" ht="14.25" customHeight="1" x14ac:dyDescent="0.2">
      <c r="B621" s="18"/>
      <c r="C621" s="18"/>
      <c r="D621" s="18"/>
      <c r="E621" s="18"/>
      <c r="F621" s="18"/>
    </row>
    <row r="622" spans="2:6" ht="14.25" customHeight="1" x14ac:dyDescent="0.2">
      <c r="B622" s="18"/>
      <c r="C622" s="18"/>
      <c r="D622" s="18"/>
      <c r="E622" s="18"/>
      <c r="F622" s="18"/>
    </row>
    <row r="623" spans="2:6" ht="14.25" customHeight="1" x14ac:dyDescent="0.2">
      <c r="B623" s="18"/>
      <c r="C623" s="18"/>
      <c r="D623" s="18"/>
      <c r="E623" s="18"/>
      <c r="F623" s="18"/>
    </row>
    <row r="624" spans="2:6" ht="14.25" customHeight="1" x14ac:dyDescent="0.2">
      <c r="B624" s="18"/>
      <c r="C624" s="18"/>
      <c r="D624" s="18"/>
      <c r="E624" s="18"/>
      <c r="F624" s="18"/>
    </row>
    <row r="625" spans="2:6" ht="14.25" customHeight="1" x14ac:dyDescent="0.2">
      <c r="B625" s="18"/>
      <c r="C625" s="18"/>
      <c r="D625" s="18"/>
      <c r="E625" s="18"/>
      <c r="F625" s="18"/>
    </row>
    <row r="626" spans="2:6" ht="14.25" customHeight="1" x14ac:dyDescent="0.2">
      <c r="B626" s="18"/>
      <c r="C626" s="18"/>
      <c r="D626" s="18"/>
      <c r="E626" s="18"/>
      <c r="F626" s="18"/>
    </row>
    <row r="627" spans="2:6" ht="14.25" customHeight="1" x14ac:dyDescent="0.2">
      <c r="B627" s="18"/>
      <c r="C627" s="18"/>
      <c r="D627" s="18"/>
      <c r="E627" s="18"/>
      <c r="F627" s="18"/>
    </row>
    <row r="628" spans="2:6" ht="14.25" customHeight="1" x14ac:dyDescent="0.2">
      <c r="B628" s="18"/>
      <c r="C628" s="18"/>
      <c r="D628" s="18"/>
      <c r="E628" s="18"/>
      <c r="F628" s="18"/>
    </row>
    <row r="629" spans="2:6" ht="14.25" customHeight="1" x14ac:dyDescent="0.2">
      <c r="B629" s="18"/>
      <c r="C629" s="18"/>
      <c r="D629" s="18"/>
      <c r="E629" s="18"/>
      <c r="F629" s="18"/>
    </row>
    <row r="630" spans="2:6" ht="14.25" customHeight="1" x14ac:dyDescent="0.2">
      <c r="B630" s="18"/>
      <c r="C630" s="18"/>
      <c r="D630" s="18"/>
      <c r="E630" s="18"/>
      <c r="F630" s="18"/>
    </row>
    <row r="631" spans="2:6" ht="14.25" customHeight="1" x14ac:dyDescent="0.2">
      <c r="B631" s="18"/>
      <c r="C631" s="18"/>
      <c r="D631" s="18"/>
      <c r="E631" s="18"/>
      <c r="F631" s="18"/>
    </row>
    <row r="632" spans="2:6" ht="14.25" customHeight="1" x14ac:dyDescent="0.2">
      <c r="B632" s="18"/>
      <c r="C632" s="18"/>
      <c r="D632" s="18"/>
      <c r="E632" s="18"/>
      <c r="F632" s="18"/>
    </row>
    <row r="633" spans="2:6" ht="14.25" customHeight="1" x14ac:dyDescent="0.2">
      <c r="B633" s="18"/>
      <c r="C633" s="18"/>
      <c r="D633" s="18"/>
      <c r="E633" s="18"/>
      <c r="F633" s="18"/>
    </row>
    <row r="634" spans="2:6" ht="14.25" customHeight="1" x14ac:dyDescent="0.2">
      <c r="B634" s="18"/>
      <c r="C634" s="18"/>
      <c r="D634" s="18"/>
      <c r="E634" s="18"/>
      <c r="F634" s="18"/>
    </row>
    <row r="635" spans="2:6" ht="14.25" customHeight="1" x14ac:dyDescent="0.2">
      <c r="B635" s="18"/>
      <c r="C635" s="18"/>
      <c r="D635" s="18"/>
      <c r="E635" s="18"/>
      <c r="F635" s="18"/>
    </row>
    <row r="636" spans="2:6" ht="14.25" customHeight="1" x14ac:dyDescent="0.2">
      <c r="B636" s="18"/>
      <c r="C636" s="18"/>
      <c r="D636" s="18"/>
      <c r="E636" s="18"/>
      <c r="F636" s="18"/>
    </row>
    <row r="637" spans="2:6" ht="14.25" customHeight="1" x14ac:dyDescent="0.2">
      <c r="B637" s="18"/>
      <c r="C637" s="18"/>
      <c r="D637" s="18"/>
      <c r="E637" s="18"/>
      <c r="F637" s="18"/>
    </row>
    <row r="638" spans="2:6" ht="14.25" customHeight="1" x14ac:dyDescent="0.2">
      <c r="B638" s="18"/>
      <c r="C638" s="18"/>
      <c r="D638" s="18"/>
      <c r="E638" s="18"/>
      <c r="F638" s="18"/>
    </row>
    <row r="639" spans="2:6" ht="14.25" customHeight="1" x14ac:dyDescent="0.2">
      <c r="B639" s="18"/>
      <c r="C639" s="18"/>
      <c r="D639" s="18"/>
      <c r="E639" s="18"/>
      <c r="F639" s="18"/>
    </row>
    <row r="640" spans="2:6" ht="14.25" customHeight="1" x14ac:dyDescent="0.2">
      <c r="B640" s="18"/>
      <c r="C640" s="18"/>
      <c r="D640" s="18"/>
      <c r="E640" s="18"/>
      <c r="F640" s="18"/>
    </row>
    <row r="641" spans="2:6" ht="14.25" customHeight="1" x14ac:dyDescent="0.2">
      <c r="B641" s="18"/>
      <c r="C641" s="18"/>
      <c r="D641" s="18"/>
      <c r="E641" s="18"/>
      <c r="F641" s="18"/>
    </row>
    <row r="642" spans="2:6" ht="14.25" customHeight="1" x14ac:dyDescent="0.2">
      <c r="B642" s="18"/>
      <c r="C642" s="18"/>
      <c r="D642" s="18"/>
      <c r="E642" s="18"/>
      <c r="F642" s="18"/>
    </row>
    <row r="643" spans="2:6" ht="14.25" customHeight="1" x14ac:dyDescent="0.2">
      <c r="B643" s="18"/>
      <c r="C643" s="18"/>
      <c r="D643" s="18"/>
      <c r="E643" s="18"/>
      <c r="F643" s="18"/>
    </row>
    <row r="644" spans="2:6" ht="14.25" customHeight="1" x14ac:dyDescent="0.2">
      <c r="B644" s="18"/>
      <c r="C644" s="18"/>
      <c r="D644" s="18"/>
      <c r="E644" s="18"/>
      <c r="F644" s="18"/>
    </row>
    <row r="645" spans="2:6" ht="14.25" customHeight="1" x14ac:dyDescent="0.2">
      <c r="B645" s="18"/>
      <c r="C645" s="18"/>
      <c r="D645" s="18"/>
      <c r="E645" s="18"/>
      <c r="F645" s="18"/>
    </row>
    <row r="646" spans="2:6" ht="14.25" customHeight="1" x14ac:dyDescent="0.2">
      <c r="B646" s="18"/>
      <c r="C646" s="18"/>
      <c r="D646" s="18"/>
      <c r="E646" s="18"/>
      <c r="F646" s="18"/>
    </row>
    <row r="647" spans="2:6" ht="14.25" customHeight="1" x14ac:dyDescent="0.2">
      <c r="B647" s="18"/>
      <c r="C647" s="18"/>
      <c r="D647" s="18"/>
      <c r="E647" s="18"/>
      <c r="F647" s="18"/>
    </row>
    <row r="648" spans="2:6" ht="14.25" customHeight="1" x14ac:dyDescent="0.2">
      <c r="B648" s="18"/>
      <c r="C648" s="18"/>
      <c r="D648" s="18"/>
      <c r="E648" s="18"/>
      <c r="F648" s="18"/>
    </row>
    <row r="649" spans="2:6" ht="14.25" customHeight="1" x14ac:dyDescent="0.2">
      <c r="B649" s="18"/>
      <c r="C649" s="18"/>
      <c r="D649" s="18"/>
      <c r="E649" s="18"/>
      <c r="F649" s="18"/>
    </row>
    <row r="650" spans="2:6" ht="14.25" customHeight="1" x14ac:dyDescent="0.2">
      <c r="B650" s="18"/>
      <c r="C650" s="18"/>
      <c r="D650" s="18"/>
      <c r="E650" s="18"/>
      <c r="F650" s="18"/>
    </row>
    <row r="651" spans="2:6" ht="14.25" customHeight="1" x14ac:dyDescent="0.2">
      <c r="B651" s="18"/>
      <c r="C651" s="18"/>
      <c r="D651" s="18"/>
      <c r="E651" s="18"/>
      <c r="F651" s="18"/>
    </row>
    <row r="652" spans="2:6" ht="14.25" customHeight="1" x14ac:dyDescent="0.2">
      <c r="B652" s="18"/>
      <c r="C652" s="18"/>
      <c r="D652" s="18"/>
      <c r="E652" s="18"/>
      <c r="F652" s="18"/>
    </row>
    <row r="653" spans="2:6" ht="14.25" customHeight="1" x14ac:dyDescent="0.2">
      <c r="B653" s="18"/>
      <c r="C653" s="18"/>
      <c r="D653" s="18"/>
      <c r="E653" s="18"/>
      <c r="F653" s="18"/>
    </row>
    <row r="654" spans="2:6" ht="14.25" customHeight="1" x14ac:dyDescent="0.2">
      <c r="B654" s="18"/>
      <c r="C654" s="18"/>
      <c r="D654" s="18"/>
      <c r="E654" s="18"/>
      <c r="F654" s="18"/>
    </row>
    <row r="655" spans="2:6" ht="14.25" customHeight="1" x14ac:dyDescent="0.2">
      <c r="B655" s="18"/>
      <c r="C655" s="18"/>
      <c r="D655" s="18"/>
      <c r="E655" s="18"/>
      <c r="F655" s="18"/>
    </row>
    <row r="656" spans="2:6" ht="14.25" customHeight="1" x14ac:dyDescent="0.2">
      <c r="B656" s="18"/>
      <c r="C656" s="18"/>
      <c r="D656" s="18"/>
      <c r="E656" s="18"/>
      <c r="F656" s="18"/>
    </row>
    <row r="657" spans="2:6" ht="14.25" customHeight="1" x14ac:dyDescent="0.2">
      <c r="B657" s="18"/>
      <c r="C657" s="18"/>
      <c r="D657" s="18"/>
      <c r="E657" s="18"/>
      <c r="F657" s="18"/>
    </row>
    <row r="658" spans="2:6" ht="14.25" customHeight="1" x14ac:dyDescent="0.2">
      <c r="B658" s="18"/>
      <c r="C658" s="18"/>
      <c r="D658" s="18"/>
      <c r="E658" s="18"/>
      <c r="F658" s="18"/>
    </row>
    <row r="659" spans="2:6" ht="14.25" customHeight="1" x14ac:dyDescent="0.2">
      <c r="B659" s="18"/>
      <c r="C659" s="18"/>
      <c r="D659" s="18"/>
      <c r="E659" s="18"/>
      <c r="F659" s="18"/>
    </row>
    <row r="660" spans="2:6" ht="14.25" customHeight="1" x14ac:dyDescent="0.2">
      <c r="B660" s="18"/>
      <c r="C660" s="18"/>
      <c r="D660" s="18"/>
      <c r="E660" s="18"/>
      <c r="F660" s="18"/>
    </row>
    <row r="661" spans="2:6" ht="14.25" customHeight="1" x14ac:dyDescent="0.2">
      <c r="B661" s="18"/>
      <c r="C661" s="18"/>
      <c r="D661" s="18"/>
      <c r="E661" s="18"/>
      <c r="F661" s="18"/>
    </row>
    <row r="662" spans="2:6" ht="14.25" customHeight="1" x14ac:dyDescent="0.2">
      <c r="B662" s="18"/>
      <c r="C662" s="18"/>
      <c r="D662" s="18"/>
      <c r="E662" s="18"/>
      <c r="F662" s="18"/>
    </row>
    <row r="663" spans="2:6" ht="14.25" customHeight="1" x14ac:dyDescent="0.2">
      <c r="B663" s="18"/>
      <c r="C663" s="18"/>
      <c r="D663" s="18"/>
      <c r="E663" s="18"/>
      <c r="F663" s="18"/>
    </row>
    <row r="664" spans="2:6" ht="14.25" customHeight="1" x14ac:dyDescent="0.2">
      <c r="B664" s="18"/>
      <c r="C664" s="18"/>
      <c r="D664" s="18"/>
      <c r="E664" s="18"/>
      <c r="F664" s="18"/>
    </row>
    <row r="665" spans="2:6" ht="14.25" customHeight="1" x14ac:dyDescent="0.2">
      <c r="B665" s="18"/>
      <c r="C665" s="18"/>
      <c r="D665" s="18"/>
      <c r="E665" s="18"/>
      <c r="F665" s="18"/>
    </row>
    <row r="666" spans="2:6" ht="14.25" customHeight="1" x14ac:dyDescent="0.2">
      <c r="B666" s="18"/>
      <c r="C666" s="18"/>
      <c r="D666" s="18"/>
      <c r="E666" s="18"/>
      <c r="F666" s="18"/>
    </row>
    <row r="667" spans="2:6" ht="14.25" customHeight="1" x14ac:dyDescent="0.2">
      <c r="B667" s="18"/>
      <c r="C667" s="18"/>
      <c r="D667" s="18"/>
      <c r="E667" s="18"/>
      <c r="F667" s="18"/>
    </row>
    <row r="668" spans="2:6" ht="14.25" customHeight="1" x14ac:dyDescent="0.2">
      <c r="B668" s="18"/>
      <c r="C668" s="18"/>
      <c r="D668" s="18"/>
      <c r="E668" s="18"/>
      <c r="F668" s="18"/>
    </row>
    <row r="669" spans="2:6" ht="14.25" customHeight="1" x14ac:dyDescent="0.2">
      <c r="B669" s="18"/>
      <c r="C669" s="18"/>
      <c r="D669" s="18"/>
      <c r="E669" s="18"/>
      <c r="F669" s="18"/>
    </row>
    <row r="670" spans="2:6" ht="14.25" customHeight="1" x14ac:dyDescent="0.2">
      <c r="B670" s="18"/>
      <c r="C670" s="18"/>
      <c r="D670" s="18"/>
      <c r="E670" s="18"/>
      <c r="F670" s="18"/>
    </row>
    <row r="671" spans="2:6" ht="14.25" customHeight="1" x14ac:dyDescent="0.2">
      <c r="B671" s="18"/>
      <c r="C671" s="18"/>
      <c r="D671" s="18"/>
      <c r="E671" s="18"/>
      <c r="F671" s="18"/>
    </row>
    <row r="672" spans="2:6" ht="14.25" customHeight="1" x14ac:dyDescent="0.2">
      <c r="B672" s="18"/>
      <c r="C672" s="18"/>
      <c r="D672" s="18"/>
      <c r="E672" s="18"/>
      <c r="F672" s="18"/>
    </row>
    <row r="673" spans="2:6" ht="14.25" customHeight="1" x14ac:dyDescent="0.2">
      <c r="B673" s="18"/>
      <c r="C673" s="18"/>
      <c r="D673" s="18"/>
      <c r="E673" s="18"/>
      <c r="F673" s="18"/>
    </row>
    <row r="674" spans="2:6" ht="14.25" customHeight="1" x14ac:dyDescent="0.2">
      <c r="B674" s="18"/>
      <c r="C674" s="18"/>
      <c r="D674" s="18"/>
      <c r="E674" s="18"/>
      <c r="F674" s="18"/>
    </row>
    <row r="675" spans="2:6" ht="14.25" customHeight="1" x14ac:dyDescent="0.2">
      <c r="B675" s="18"/>
      <c r="C675" s="18"/>
      <c r="D675" s="18"/>
      <c r="E675" s="18"/>
      <c r="F675" s="18"/>
    </row>
    <row r="676" spans="2:6" ht="14.25" customHeight="1" x14ac:dyDescent="0.2">
      <c r="B676" s="18"/>
      <c r="C676" s="18"/>
      <c r="D676" s="18"/>
      <c r="E676" s="18"/>
      <c r="F676" s="18"/>
    </row>
    <row r="677" spans="2:6" ht="14.25" customHeight="1" x14ac:dyDescent="0.2">
      <c r="B677" s="18"/>
      <c r="C677" s="18"/>
      <c r="D677" s="18"/>
      <c r="E677" s="18"/>
      <c r="F677" s="18"/>
    </row>
    <row r="678" spans="2:6" ht="14.25" customHeight="1" x14ac:dyDescent="0.2">
      <c r="B678" s="18"/>
      <c r="C678" s="18"/>
      <c r="D678" s="18"/>
      <c r="E678" s="18"/>
      <c r="F678" s="18"/>
    </row>
    <row r="679" spans="2:6" ht="14.25" customHeight="1" x14ac:dyDescent="0.2">
      <c r="B679" s="18"/>
      <c r="C679" s="18"/>
      <c r="D679" s="18"/>
      <c r="E679" s="18"/>
      <c r="F679" s="18"/>
    </row>
    <row r="680" spans="2:6" ht="14.25" customHeight="1" x14ac:dyDescent="0.2">
      <c r="B680" s="18"/>
      <c r="C680" s="18"/>
      <c r="D680" s="18"/>
      <c r="E680" s="18"/>
      <c r="F680" s="18"/>
    </row>
    <row r="681" spans="2:6" ht="14.25" customHeight="1" x14ac:dyDescent="0.2">
      <c r="B681" s="18"/>
      <c r="C681" s="18"/>
      <c r="D681" s="18"/>
      <c r="E681" s="18"/>
      <c r="F681" s="18"/>
    </row>
    <row r="682" spans="2:6" ht="14.25" customHeight="1" x14ac:dyDescent="0.2">
      <c r="B682" s="18"/>
      <c r="C682" s="18"/>
      <c r="D682" s="18"/>
      <c r="E682" s="18"/>
      <c r="F682" s="18"/>
    </row>
    <row r="683" spans="2:6" ht="14.25" customHeight="1" x14ac:dyDescent="0.2">
      <c r="B683" s="18"/>
      <c r="C683" s="18"/>
      <c r="D683" s="18"/>
      <c r="E683" s="18"/>
      <c r="F683" s="18"/>
    </row>
    <row r="684" spans="2:6" ht="14.25" customHeight="1" x14ac:dyDescent="0.2">
      <c r="B684" s="18"/>
      <c r="C684" s="18"/>
      <c r="D684" s="18"/>
      <c r="E684" s="18"/>
      <c r="F684" s="18"/>
    </row>
    <row r="685" spans="2:6" ht="14.25" customHeight="1" x14ac:dyDescent="0.2">
      <c r="B685" s="18"/>
      <c r="C685" s="18"/>
      <c r="D685" s="18"/>
      <c r="E685" s="18"/>
      <c r="F685" s="18"/>
    </row>
    <row r="686" spans="2:6" ht="14.25" customHeight="1" x14ac:dyDescent="0.2">
      <c r="B686" s="18"/>
      <c r="C686" s="18"/>
      <c r="D686" s="18"/>
      <c r="E686" s="18"/>
      <c r="F686" s="18"/>
    </row>
    <row r="687" spans="2:6" ht="14.25" customHeight="1" x14ac:dyDescent="0.2">
      <c r="B687" s="18"/>
      <c r="C687" s="18"/>
      <c r="D687" s="18"/>
      <c r="E687" s="18"/>
      <c r="F687" s="18"/>
    </row>
    <row r="688" spans="2:6" ht="14.25" customHeight="1" x14ac:dyDescent="0.2">
      <c r="B688" s="18"/>
      <c r="C688" s="18"/>
      <c r="D688" s="18"/>
      <c r="E688" s="18"/>
      <c r="F688" s="18"/>
    </row>
    <row r="689" spans="2:6" ht="14.25" customHeight="1" x14ac:dyDescent="0.2">
      <c r="B689" s="18"/>
      <c r="C689" s="18"/>
      <c r="D689" s="18"/>
      <c r="E689" s="18"/>
      <c r="F689" s="18"/>
    </row>
    <row r="690" spans="2:6" ht="14.25" customHeight="1" x14ac:dyDescent="0.2">
      <c r="B690" s="18"/>
      <c r="C690" s="18"/>
      <c r="D690" s="18"/>
      <c r="E690" s="18"/>
      <c r="F690" s="18"/>
    </row>
    <row r="691" spans="2:6" ht="14.25" customHeight="1" x14ac:dyDescent="0.2">
      <c r="B691" s="18"/>
      <c r="C691" s="18"/>
      <c r="D691" s="18"/>
      <c r="E691" s="18"/>
      <c r="F691" s="18"/>
    </row>
    <row r="692" spans="2:6" ht="14.25" customHeight="1" x14ac:dyDescent="0.2">
      <c r="B692" s="18"/>
      <c r="C692" s="18"/>
      <c r="D692" s="18"/>
      <c r="E692" s="18"/>
      <c r="F692" s="18"/>
    </row>
    <row r="693" spans="2:6" ht="14.25" customHeight="1" x14ac:dyDescent="0.2">
      <c r="B693" s="18"/>
      <c r="C693" s="18"/>
      <c r="D693" s="18"/>
      <c r="E693" s="18"/>
      <c r="F693" s="18"/>
    </row>
    <row r="694" spans="2:6" ht="14.25" customHeight="1" x14ac:dyDescent="0.2">
      <c r="B694" s="18"/>
      <c r="C694" s="18"/>
      <c r="D694" s="18"/>
      <c r="E694" s="18"/>
      <c r="F694" s="18"/>
    </row>
    <row r="695" spans="2:6" ht="14.25" customHeight="1" x14ac:dyDescent="0.2">
      <c r="B695" s="18"/>
      <c r="C695" s="18"/>
      <c r="D695" s="18"/>
      <c r="E695" s="18"/>
      <c r="F695" s="18"/>
    </row>
    <row r="696" spans="2:6" ht="14.25" customHeight="1" x14ac:dyDescent="0.2">
      <c r="B696" s="18"/>
      <c r="C696" s="18"/>
      <c r="D696" s="18"/>
      <c r="E696" s="18"/>
      <c r="F696" s="18"/>
    </row>
    <row r="697" spans="2:6" ht="14.25" customHeight="1" x14ac:dyDescent="0.2">
      <c r="B697" s="18"/>
      <c r="C697" s="18"/>
      <c r="D697" s="18"/>
      <c r="E697" s="18"/>
      <c r="F697" s="18"/>
    </row>
    <row r="698" spans="2:6" ht="14.25" customHeight="1" x14ac:dyDescent="0.2">
      <c r="B698" s="18"/>
      <c r="C698" s="18"/>
      <c r="D698" s="18"/>
      <c r="E698" s="18"/>
      <c r="F698" s="18"/>
    </row>
    <row r="699" spans="2:6" ht="14.25" customHeight="1" x14ac:dyDescent="0.2">
      <c r="B699" s="18"/>
      <c r="C699" s="18"/>
      <c r="D699" s="18"/>
      <c r="E699" s="18"/>
      <c r="F699" s="18"/>
    </row>
    <row r="700" spans="2:6" ht="14.25" customHeight="1" x14ac:dyDescent="0.2">
      <c r="B700" s="18"/>
      <c r="C700" s="18"/>
      <c r="D700" s="18"/>
      <c r="E700" s="18"/>
      <c r="F700" s="18"/>
    </row>
    <row r="701" spans="2:6" ht="14.25" customHeight="1" x14ac:dyDescent="0.2">
      <c r="B701" s="18"/>
      <c r="C701" s="18"/>
      <c r="D701" s="18"/>
      <c r="E701" s="18"/>
      <c r="F701" s="18"/>
    </row>
    <row r="702" spans="2:6" ht="14.25" customHeight="1" x14ac:dyDescent="0.2">
      <c r="B702" s="18"/>
      <c r="C702" s="18"/>
      <c r="D702" s="18"/>
      <c r="E702" s="18"/>
      <c r="F702" s="18"/>
    </row>
    <row r="703" spans="2:6" ht="14.25" customHeight="1" x14ac:dyDescent="0.2">
      <c r="B703" s="18"/>
      <c r="C703" s="18"/>
      <c r="D703" s="18"/>
      <c r="E703" s="18"/>
      <c r="F703" s="18"/>
    </row>
    <row r="704" spans="2:6" ht="14.25" customHeight="1" x14ac:dyDescent="0.2">
      <c r="B704" s="18"/>
      <c r="C704" s="18"/>
      <c r="D704" s="18"/>
      <c r="E704" s="18"/>
      <c r="F704" s="18"/>
    </row>
    <row r="705" spans="2:6" ht="14.25" customHeight="1" x14ac:dyDescent="0.2">
      <c r="B705" s="18"/>
      <c r="C705" s="18"/>
      <c r="D705" s="18"/>
      <c r="E705" s="18"/>
      <c r="F705" s="18"/>
    </row>
    <row r="706" spans="2:6" ht="14.25" customHeight="1" x14ac:dyDescent="0.2">
      <c r="B706" s="18"/>
      <c r="C706" s="18"/>
      <c r="D706" s="18"/>
      <c r="E706" s="18"/>
      <c r="F706" s="18"/>
    </row>
    <row r="707" spans="2:6" ht="14.25" customHeight="1" x14ac:dyDescent="0.2">
      <c r="B707" s="18"/>
      <c r="C707" s="18"/>
      <c r="D707" s="18"/>
      <c r="E707" s="18"/>
      <c r="F707" s="18"/>
    </row>
    <row r="708" spans="2:6" ht="14.25" customHeight="1" x14ac:dyDescent="0.2">
      <c r="B708" s="18"/>
      <c r="C708" s="18"/>
      <c r="D708" s="18"/>
      <c r="E708" s="18"/>
      <c r="F708" s="18"/>
    </row>
    <row r="709" spans="2:6" ht="14.25" customHeight="1" x14ac:dyDescent="0.2">
      <c r="B709" s="18"/>
      <c r="C709" s="18"/>
      <c r="D709" s="18"/>
      <c r="E709" s="18"/>
      <c r="F709" s="18"/>
    </row>
    <row r="710" spans="2:6" ht="14.25" customHeight="1" x14ac:dyDescent="0.2">
      <c r="B710" s="18"/>
      <c r="C710" s="18"/>
      <c r="D710" s="18"/>
      <c r="E710" s="18"/>
      <c r="F710" s="18"/>
    </row>
    <row r="711" spans="2:6" ht="14.25" customHeight="1" x14ac:dyDescent="0.2">
      <c r="B711" s="18"/>
      <c r="C711" s="18"/>
      <c r="D711" s="18"/>
      <c r="E711" s="18"/>
      <c r="F711" s="18"/>
    </row>
    <row r="712" spans="2:6" ht="14.25" customHeight="1" x14ac:dyDescent="0.2">
      <c r="B712" s="18"/>
      <c r="C712" s="18"/>
      <c r="D712" s="18"/>
      <c r="E712" s="18"/>
      <c r="F712" s="18"/>
    </row>
    <row r="713" spans="2:6" ht="14.25" customHeight="1" x14ac:dyDescent="0.2">
      <c r="B713" s="18"/>
      <c r="C713" s="18"/>
      <c r="D713" s="18"/>
      <c r="E713" s="18"/>
      <c r="F713" s="18"/>
    </row>
    <row r="714" spans="2:6" ht="14.25" customHeight="1" x14ac:dyDescent="0.2">
      <c r="B714" s="18"/>
      <c r="C714" s="18"/>
      <c r="D714" s="18"/>
      <c r="E714" s="18"/>
      <c r="F714" s="18"/>
    </row>
    <row r="715" spans="2:6" ht="14.25" customHeight="1" x14ac:dyDescent="0.2">
      <c r="B715" s="18"/>
      <c r="C715" s="18"/>
      <c r="D715" s="18"/>
      <c r="E715" s="18"/>
      <c r="F715" s="18"/>
    </row>
    <row r="716" spans="2:6" ht="14.25" customHeight="1" x14ac:dyDescent="0.2">
      <c r="B716" s="18"/>
      <c r="C716" s="18"/>
      <c r="D716" s="18"/>
      <c r="E716" s="18"/>
      <c r="F716" s="18"/>
    </row>
    <row r="717" spans="2:6" ht="14.25" customHeight="1" x14ac:dyDescent="0.2">
      <c r="B717" s="18"/>
      <c r="C717" s="18"/>
      <c r="D717" s="18"/>
      <c r="E717" s="18"/>
      <c r="F717" s="18"/>
    </row>
    <row r="718" spans="2:6" ht="14.25" customHeight="1" x14ac:dyDescent="0.2">
      <c r="B718" s="18"/>
      <c r="C718" s="18"/>
      <c r="D718" s="18"/>
      <c r="E718" s="18"/>
      <c r="F718" s="18"/>
    </row>
    <row r="719" spans="2:6" ht="14.25" customHeight="1" x14ac:dyDescent="0.2">
      <c r="B719" s="18"/>
      <c r="C719" s="18"/>
      <c r="D719" s="18"/>
      <c r="E719" s="18"/>
      <c r="F719" s="18"/>
    </row>
    <row r="720" spans="2:6" ht="14.25" customHeight="1" x14ac:dyDescent="0.2">
      <c r="B720" s="18"/>
      <c r="C720" s="18"/>
      <c r="D720" s="18"/>
      <c r="E720" s="18"/>
      <c r="F720" s="18"/>
    </row>
    <row r="721" spans="2:6" ht="14.25" customHeight="1" x14ac:dyDescent="0.2">
      <c r="B721" s="18"/>
      <c r="C721" s="18"/>
      <c r="D721" s="18"/>
      <c r="E721" s="18"/>
      <c r="F721" s="18"/>
    </row>
    <row r="722" spans="2:6" ht="14.25" customHeight="1" x14ac:dyDescent="0.2">
      <c r="B722" s="18"/>
      <c r="C722" s="18"/>
      <c r="D722" s="18"/>
      <c r="E722" s="18"/>
      <c r="F722" s="18"/>
    </row>
    <row r="723" spans="2:6" ht="14.25" customHeight="1" x14ac:dyDescent="0.2">
      <c r="B723" s="18"/>
      <c r="C723" s="18"/>
      <c r="D723" s="18"/>
      <c r="E723" s="18"/>
      <c r="F723" s="18"/>
    </row>
    <row r="724" spans="2:6" ht="14.25" customHeight="1" x14ac:dyDescent="0.2">
      <c r="B724" s="18"/>
      <c r="C724" s="18"/>
      <c r="D724" s="18"/>
      <c r="E724" s="18"/>
      <c r="F724" s="18"/>
    </row>
    <row r="725" spans="2:6" ht="14.25" customHeight="1" x14ac:dyDescent="0.2">
      <c r="B725" s="18"/>
      <c r="C725" s="18"/>
      <c r="D725" s="18"/>
      <c r="E725" s="18"/>
      <c r="F725" s="18"/>
    </row>
    <row r="726" spans="2:6" ht="14.25" customHeight="1" x14ac:dyDescent="0.2">
      <c r="B726" s="18"/>
      <c r="C726" s="18"/>
      <c r="D726" s="18"/>
      <c r="E726" s="18"/>
      <c r="F726" s="18"/>
    </row>
    <row r="727" spans="2:6" ht="14.25" customHeight="1" x14ac:dyDescent="0.2">
      <c r="B727" s="18"/>
      <c r="C727" s="18"/>
      <c r="D727" s="18"/>
      <c r="E727" s="18"/>
      <c r="F727" s="18"/>
    </row>
    <row r="728" spans="2:6" ht="14.25" customHeight="1" x14ac:dyDescent="0.2">
      <c r="B728" s="18"/>
      <c r="C728" s="18"/>
      <c r="D728" s="18"/>
      <c r="E728" s="18"/>
      <c r="F728" s="18"/>
    </row>
    <row r="729" spans="2:6" ht="14.25" customHeight="1" x14ac:dyDescent="0.2">
      <c r="B729" s="18"/>
      <c r="C729" s="18"/>
      <c r="D729" s="18"/>
      <c r="E729" s="18"/>
      <c r="F729" s="18"/>
    </row>
    <row r="730" spans="2:6" ht="14.25" customHeight="1" x14ac:dyDescent="0.2">
      <c r="B730" s="18"/>
      <c r="C730" s="18"/>
      <c r="D730" s="18"/>
      <c r="E730" s="18"/>
      <c r="F730" s="18"/>
    </row>
    <row r="731" spans="2:6" ht="14.25" customHeight="1" x14ac:dyDescent="0.2">
      <c r="B731" s="18"/>
      <c r="C731" s="18"/>
      <c r="D731" s="18"/>
      <c r="E731" s="18"/>
      <c r="F731" s="18"/>
    </row>
    <row r="732" spans="2:6" ht="14.25" customHeight="1" x14ac:dyDescent="0.2">
      <c r="B732" s="18"/>
      <c r="C732" s="18"/>
      <c r="D732" s="18"/>
      <c r="E732" s="18"/>
      <c r="F732" s="18"/>
    </row>
    <row r="733" spans="2:6" ht="14.25" customHeight="1" x14ac:dyDescent="0.2">
      <c r="B733" s="18"/>
      <c r="C733" s="18"/>
      <c r="D733" s="18"/>
      <c r="E733" s="18"/>
      <c r="F733" s="18"/>
    </row>
    <row r="734" spans="2:6" ht="14.25" customHeight="1" x14ac:dyDescent="0.2">
      <c r="B734" s="18"/>
      <c r="C734" s="18"/>
      <c r="D734" s="18"/>
      <c r="E734" s="18"/>
      <c r="F734" s="18"/>
    </row>
    <row r="735" spans="2:6" ht="14.25" customHeight="1" x14ac:dyDescent="0.2">
      <c r="B735" s="18"/>
      <c r="C735" s="18"/>
      <c r="D735" s="18"/>
      <c r="E735" s="18"/>
      <c r="F735" s="18"/>
    </row>
    <row r="736" spans="2:6" ht="14.25" customHeight="1" x14ac:dyDescent="0.2">
      <c r="B736" s="18"/>
      <c r="C736" s="18"/>
      <c r="D736" s="18"/>
      <c r="E736" s="18"/>
      <c r="F736" s="18"/>
    </row>
    <row r="737" spans="2:6" ht="14.25" customHeight="1" x14ac:dyDescent="0.2">
      <c r="B737" s="18"/>
      <c r="C737" s="18"/>
      <c r="D737" s="18"/>
      <c r="E737" s="18"/>
      <c r="F737" s="18"/>
    </row>
    <row r="738" spans="2:6" ht="14.25" customHeight="1" x14ac:dyDescent="0.2">
      <c r="B738" s="18"/>
      <c r="C738" s="18"/>
      <c r="D738" s="18"/>
      <c r="E738" s="18"/>
      <c r="F738" s="18"/>
    </row>
    <row r="739" spans="2:6" ht="14.25" customHeight="1" x14ac:dyDescent="0.2">
      <c r="B739" s="18"/>
      <c r="C739" s="18"/>
      <c r="D739" s="18"/>
      <c r="E739" s="18"/>
      <c r="F739" s="18"/>
    </row>
    <row r="740" spans="2:6" ht="14.25" customHeight="1" x14ac:dyDescent="0.2">
      <c r="B740" s="18"/>
      <c r="C740" s="18"/>
      <c r="D740" s="18"/>
      <c r="E740" s="18"/>
      <c r="F740" s="18"/>
    </row>
    <row r="741" spans="2:6" ht="14.25" customHeight="1" x14ac:dyDescent="0.2">
      <c r="B741" s="18"/>
      <c r="C741" s="18"/>
      <c r="D741" s="18"/>
      <c r="E741" s="18"/>
      <c r="F741" s="18"/>
    </row>
    <row r="742" spans="2:6" ht="14.25" customHeight="1" x14ac:dyDescent="0.2">
      <c r="B742" s="18"/>
      <c r="C742" s="18"/>
      <c r="D742" s="18"/>
      <c r="E742" s="18"/>
      <c r="F742" s="18"/>
    </row>
    <row r="743" spans="2:6" ht="14.25" customHeight="1" x14ac:dyDescent="0.2">
      <c r="B743" s="18"/>
      <c r="C743" s="18"/>
      <c r="D743" s="18"/>
      <c r="E743" s="18"/>
      <c r="F743" s="18"/>
    </row>
    <row r="744" spans="2:6" ht="14.25" customHeight="1" x14ac:dyDescent="0.2">
      <c r="B744" s="18"/>
      <c r="C744" s="18"/>
      <c r="D744" s="18"/>
      <c r="E744" s="18"/>
      <c r="F744" s="18"/>
    </row>
    <row r="745" spans="2:6" ht="14.25" customHeight="1" x14ac:dyDescent="0.2">
      <c r="B745" s="18"/>
      <c r="C745" s="18"/>
      <c r="D745" s="18"/>
      <c r="E745" s="18"/>
      <c r="F745" s="18"/>
    </row>
    <row r="746" spans="2:6" ht="14.25" customHeight="1" x14ac:dyDescent="0.2">
      <c r="B746" s="18"/>
      <c r="C746" s="18"/>
      <c r="D746" s="18"/>
      <c r="E746" s="18"/>
      <c r="F746" s="18"/>
    </row>
    <row r="747" spans="2:6" ht="14.25" customHeight="1" x14ac:dyDescent="0.2">
      <c r="B747" s="18"/>
      <c r="C747" s="18"/>
      <c r="D747" s="18"/>
      <c r="E747" s="18"/>
      <c r="F747" s="18"/>
    </row>
    <row r="748" spans="2:6" ht="14.25" customHeight="1" x14ac:dyDescent="0.2">
      <c r="B748" s="18"/>
      <c r="C748" s="18"/>
      <c r="D748" s="18"/>
      <c r="E748" s="18"/>
      <c r="F748" s="18"/>
    </row>
    <row r="749" spans="2:6" ht="14.25" customHeight="1" x14ac:dyDescent="0.2">
      <c r="B749" s="18"/>
      <c r="C749" s="18"/>
      <c r="D749" s="18"/>
      <c r="E749" s="18"/>
      <c r="F749" s="18"/>
    </row>
    <row r="750" spans="2:6" ht="14.25" customHeight="1" x14ac:dyDescent="0.2">
      <c r="B750" s="18"/>
      <c r="C750" s="18"/>
      <c r="D750" s="18"/>
      <c r="E750" s="18"/>
      <c r="F750" s="18"/>
    </row>
    <row r="751" spans="2:6" ht="14.25" customHeight="1" x14ac:dyDescent="0.2">
      <c r="B751" s="18"/>
      <c r="C751" s="18"/>
      <c r="D751" s="18"/>
      <c r="E751" s="18"/>
      <c r="F751" s="18"/>
    </row>
    <row r="752" spans="2:6" ht="14.25" customHeight="1" x14ac:dyDescent="0.2">
      <c r="B752" s="18"/>
      <c r="C752" s="18"/>
      <c r="D752" s="18"/>
      <c r="E752" s="18"/>
      <c r="F752" s="18"/>
    </row>
    <row r="753" spans="2:6" ht="14.25" customHeight="1" x14ac:dyDescent="0.2">
      <c r="B753" s="18"/>
      <c r="C753" s="18"/>
      <c r="D753" s="18"/>
      <c r="E753" s="18"/>
      <c r="F753" s="18"/>
    </row>
    <row r="754" spans="2:6" ht="14.25" customHeight="1" x14ac:dyDescent="0.2">
      <c r="B754" s="18"/>
      <c r="C754" s="18"/>
      <c r="D754" s="18"/>
      <c r="E754" s="18"/>
      <c r="F754" s="18"/>
    </row>
    <row r="755" spans="2:6" ht="14.25" customHeight="1" x14ac:dyDescent="0.2">
      <c r="B755" s="18"/>
      <c r="C755" s="18"/>
      <c r="D755" s="18"/>
      <c r="E755" s="18"/>
      <c r="F755" s="18"/>
    </row>
    <row r="756" spans="2:6" ht="14.25" customHeight="1" x14ac:dyDescent="0.2">
      <c r="B756" s="18"/>
      <c r="C756" s="18"/>
      <c r="D756" s="18"/>
      <c r="E756" s="18"/>
      <c r="F756" s="18"/>
    </row>
    <row r="757" spans="2:6" ht="14.25" customHeight="1" x14ac:dyDescent="0.2">
      <c r="B757" s="18"/>
      <c r="C757" s="18"/>
      <c r="D757" s="18"/>
      <c r="E757" s="18"/>
      <c r="F757" s="18"/>
    </row>
    <row r="758" spans="2:6" ht="14.25" customHeight="1" x14ac:dyDescent="0.2">
      <c r="B758" s="18"/>
      <c r="C758" s="18"/>
      <c r="D758" s="18"/>
      <c r="E758" s="18"/>
      <c r="F758" s="18"/>
    </row>
    <row r="759" spans="2:6" ht="14.25" customHeight="1" x14ac:dyDescent="0.2">
      <c r="B759" s="18"/>
      <c r="C759" s="18"/>
      <c r="D759" s="18"/>
      <c r="E759" s="18"/>
      <c r="F759" s="18"/>
    </row>
    <row r="760" spans="2:6" ht="14.25" customHeight="1" x14ac:dyDescent="0.2">
      <c r="B760" s="18"/>
      <c r="C760" s="18"/>
      <c r="D760" s="18"/>
      <c r="E760" s="18"/>
      <c r="F760" s="18"/>
    </row>
    <row r="761" spans="2:6" ht="14.25" customHeight="1" x14ac:dyDescent="0.2">
      <c r="B761" s="18"/>
      <c r="C761" s="18"/>
      <c r="D761" s="18"/>
      <c r="E761" s="18"/>
      <c r="F761" s="18"/>
    </row>
    <row r="762" spans="2:6" ht="14.25" customHeight="1" x14ac:dyDescent="0.2">
      <c r="B762" s="18"/>
      <c r="C762" s="18"/>
      <c r="D762" s="18"/>
      <c r="E762" s="18"/>
      <c r="F762" s="18"/>
    </row>
    <row r="763" spans="2:6" ht="14.25" customHeight="1" x14ac:dyDescent="0.2">
      <c r="B763" s="18"/>
      <c r="C763" s="18"/>
      <c r="D763" s="18"/>
      <c r="E763" s="18"/>
      <c r="F763" s="18"/>
    </row>
    <row r="764" spans="2:6" ht="14.25" customHeight="1" x14ac:dyDescent="0.2">
      <c r="B764" s="18"/>
      <c r="C764" s="18"/>
      <c r="D764" s="18"/>
      <c r="E764" s="18"/>
      <c r="F764" s="18"/>
    </row>
    <row r="765" spans="2:6" ht="14.25" customHeight="1" x14ac:dyDescent="0.2">
      <c r="B765" s="18"/>
      <c r="C765" s="18"/>
      <c r="D765" s="18"/>
      <c r="E765" s="18"/>
      <c r="F765" s="18"/>
    </row>
    <row r="766" spans="2:6" ht="14.25" customHeight="1" x14ac:dyDescent="0.2">
      <c r="B766" s="18"/>
      <c r="C766" s="18"/>
      <c r="D766" s="18"/>
      <c r="E766" s="18"/>
      <c r="F766" s="18"/>
    </row>
    <row r="767" spans="2:6" ht="14.25" customHeight="1" x14ac:dyDescent="0.2">
      <c r="B767" s="18"/>
      <c r="C767" s="18"/>
      <c r="D767" s="18"/>
      <c r="E767" s="18"/>
      <c r="F767" s="18"/>
    </row>
    <row r="768" spans="2:6" ht="14.25" customHeight="1" x14ac:dyDescent="0.2">
      <c r="B768" s="18"/>
      <c r="C768" s="18"/>
      <c r="D768" s="18"/>
      <c r="E768" s="18"/>
      <c r="F768" s="18"/>
    </row>
    <row r="769" spans="2:6" ht="14.25" customHeight="1" x14ac:dyDescent="0.2">
      <c r="B769" s="18"/>
      <c r="C769" s="18"/>
      <c r="D769" s="18"/>
      <c r="E769" s="18"/>
      <c r="F769" s="18"/>
    </row>
    <row r="770" spans="2:6" ht="14.25" customHeight="1" x14ac:dyDescent="0.2">
      <c r="B770" s="18"/>
      <c r="C770" s="18"/>
      <c r="D770" s="18"/>
      <c r="E770" s="18"/>
      <c r="F770" s="18"/>
    </row>
    <row r="771" spans="2:6" ht="14.25" customHeight="1" x14ac:dyDescent="0.2">
      <c r="B771" s="18"/>
      <c r="C771" s="18"/>
      <c r="D771" s="18"/>
      <c r="E771" s="18"/>
      <c r="F771" s="18"/>
    </row>
    <row r="772" spans="2:6" ht="14.25" customHeight="1" x14ac:dyDescent="0.2">
      <c r="B772" s="18"/>
      <c r="C772" s="18"/>
      <c r="D772" s="18"/>
      <c r="E772" s="18"/>
      <c r="F772" s="18"/>
    </row>
    <row r="773" spans="2:6" ht="14.25" customHeight="1" x14ac:dyDescent="0.2">
      <c r="B773" s="18"/>
      <c r="C773" s="18"/>
      <c r="D773" s="18"/>
      <c r="E773" s="18"/>
      <c r="F773" s="18"/>
    </row>
    <row r="774" spans="2:6" ht="14.25" customHeight="1" x14ac:dyDescent="0.2">
      <c r="B774" s="18"/>
      <c r="C774" s="18"/>
      <c r="D774" s="18"/>
      <c r="E774" s="18"/>
      <c r="F774" s="18"/>
    </row>
    <row r="775" spans="2:6" ht="14.25" customHeight="1" x14ac:dyDescent="0.2">
      <c r="B775" s="18"/>
      <c r="C775" s="18"/>
      <c r="D775" s="18"/>
      <c r="E775" s="18"/>
      <c r="F775" s="18"/>
    </row>
    <row r="776" spans="2:6" ht="14.25" customHeight="1" x14ac:dyDescent="0.2">
      <c r="B776" s="18"/>
      <c r="C776" s="18"/>
      <c r="D776" s="18"/>
      <c r="E776" s="18"/>
      <c r="F776" s="18"/>
    </row>
    <row r="777" spans="2:6" ht="14.25" customHeight="1" x14ac:dyDescent="0.2">
      <c r="B777" s="18"/>
      <c r="C777" s="18"/>
      <c r="D777" s="18"/>
      <c r="E777" s="18"/>
      <c r="F777" s="18"/>
    </row>
    <row r="778" spans="2:6" ht="14.25" customHeight="1" x14ac:dyDescent="0.2">
      <c r="B778" s="18"/>
      <c r="C778" s="18"/>
      <c r="D778" s="18"/>
      <c r="E778" s="18"/>
      <c r="F778" s="18"/>
    </row>
    <row r="779" spans="2:6" ht="14.25" customHeight="1" x14ac:dyDescent="0.2">
      <c r="B779" s="18"/>
      <c r="C779" s="18"/>
      <c r="D779" s="18"/>
      <c r="E779" s="18"/>
      <c r="F779" s="18"/>
    </row>
    <row r="780" spans="2:6" ht="14.25" customHeight="1" x14ac:dyDescent="0.2">
      <c r="B780" s="18"/>
      <c r="C780" s="18"/>
      <c r="D780" s="18"/>
      <c r="E780" s="18"/>
      <c r="F780" s="18"/>
    </row>
    <row r="781" spans="2:6" ht="14.25" customHeight="1" x14ac:dyDescent="0.2">
      <c r="B781" s="18"/>
      <c r="C781" s="18"/>
      <c r="D781" s="18"/>
      <c r="E781" s="18"/>
      <c r="F781" s="18"/>
    </row>
    <row r="782" spans="2:6" ht="14.25" customHeight="1" x14ac:dyDescent="0.2">
      <c r="B782" s="18"/>
      <c r="C782" s="18"/>
      <c r="D782" s="18"/>
      <c r="E782" s="18"/>
      <c r="F782" s="18"/>
    </row>
    <row r="783" spans="2:6" ht="14.25" customHeight="1" x14ac:dyDescent="0.2">
      <c r="B783" s="18"/>
      <c r="C783" s="18"/>
      <c r="D783" s="18"/>
      <c r="E783" s="18"/>
      <c r="F783" s="18"/>
    </row>
    <row r="784" spans="2:6" ht="14.25" customHeight="1" x14ac:dyDescent="0.2">
      <c r="B784" s="18"/>
      <c r="C784" s="18"/>
      <c r="D784" s="18"/>
      <c r="E784" s="18"/>
      <c r="F784" s="18"/>
    </row>
    <row r="785" spans="2:6" ht="14.25" customHeight="1" x14ac:dyDescent="0.2">
      <c r="B785" s="18"/>
      <c r="C785" s="18"/>
      <c r="D785" s="18"/>
      <c r="E785" s="18"/>
      <c r="F785" s="18"/>
    </row>
    <row r="786" spans="2:6" ht="14.25" customHeight="1" x14ac:dyDescent="0.2">
      <c r="B786" s="18"/>
      <c r="C786" s="18"/>
      <c r="D786" s="18"/>
      <c r="E786" s="18"/>
      <c r="F786" s="18"/>
    </row>
    <row r="787" spans="2:6" ht="14.25" customHeight="1" x14ac:dyDescent="0.2">
      <c r="B787" s="18"/>
      <c r="C787" s="18"/>
      <c r="D787" s="18"/>
      <c r="E787" s="18"/>
      <c r="F787" s="18"/>
    </row>
    <row r="788" spans="2:6" ht="14.25" customHeight="1" x14ac:dyDescent="0.2">
      <c r="B788" s="18"/>
      <c r="C788" s="18"/>
      <c r="D788" s="18"/>
      <c r="E788" s="18"/>
      <c r="F788" s="18"/>
    </row>
    <row r="789" spans="2:6" ht="14.25" customHeight="1" x14ac:dyDescent="0.2">
      <c r="B789" s="18"/>
      <c r="C789" s="18"/>
      <c r="D789" s="18"/>
      <c r="E789" s="18"/>
      <c r="F789" s="18"/>
    </row>
    <row r="790" spans="2:6" ht="14.25" customHeight="1" x14ac:dyDescent="0.2">
      <c r="B790" s="18"/>
      <c r="C790" s="18"/>
      <c r="D790" s="18"/>
      <c r="E790" s="18"/>
      <c r="F790" s="18"/>
    </row>
    <row r="791" spans="2:6" ht="14.25" customHeight="1" x14ac:dyDescent="0.2">
      <c r="B791" s="18"/>
      <c r="C791" s="18"/>
      <c r="D791" s="18"/>
      <c r="E791" s="18"/>
      <c r="F791" s="18"/>
    </row>
    <row r="792" spans="2:6" ht="14.25" customHeight="1" x14ac:dyDescent="0.2">
      <c r="B792" s="18"/>
      <c r="C792" s="18"/>
      <c r="D792" s="18"/>
      <c r="E792" s="18"/>
      <c r="F792" s="18"/>
    </row>
    <row r="793" spans="2:6" ht="14.25" customHeight="1" x14ac:dyDescent="0.2">
      <c r="B793" s="18"/>
      <c r="C793" s="18"/>
      <c r="D793" s="18"/>
      <c r="E793" s="18"/>
      <c r="F793" s="18"/>
    </row>
    <row r="794" spans="2:6" ht="14.25" customHeight="1" x14ac:dyDescent="0.2">
      <c r="B794" s="18"/>
      <c r="C794" s="18"/>
      <c r="D794" s="18"/>
      <c r="E794" s="18"/>
      <c r="F794" s="18"/>
    </row>
    <row r="795" spans="2:6" ht="14.25" customHeight="1" x14ac:dyDescent="0.2">
      <c r="B795" s="18"/>
      <c r="C795" s="18"/>
      <c r="D795" s="18"/>
      <c r="E795" s="18"/>
      <c r="F795" s="18"/>
    </row>
    <row r="796" spans="2:6" ht="14.25" customHeight="1" x14ac:dyDescent="0.2">
      <c r="B796" s="18"/>
      <c r="C796" s="18"/>
      <c r="D796" s="18"/>
      <c r="E796" s="18"/>
      <c r="F796" s="18"/>
    </row>
    <row r="797" spans="2:6" ht="14.25" customHeight="1" x14ac:dyDescent="0.2">
      <c r="B797" s="18"/>
      <c r="C797" s="18"/>
      <c r="D797" s="18"/>
      <c r="E797" s="18"/>
      <c r="F797" s="18"/>
    </row>
    <row r="798" spans="2:6" ht="14.25" customHeight="1" x14ac:dyDescent="0.2">
      <c r="B798" s="18"/>
      <c r="C798" s="18"/>
      <c r="D798" s="18"/>
      <c r="E798" s="18"/>
      <c r="F798" s="18"/>
    </row>
    <row r="799" spans="2:6" ht="14.25" customHeight="1" x14ac:dyDescent="0.2">
      <c r="B799" s="18"/>
      <c r="C799" s="18"/>
      <c r="D799" s="18"/>
      <c r="E799" s="18"/>
      <c r="F799" s="18"/>
    </row>
    <row r="800" spans="2:6" ht="14.25" customHeight="1" x14ac:dyDescent="0.2">
      <c r="B800" s="18"/>
      <c r="C800" s="18"/>
      <c r="D800" s="18"/>
      <c r="E800" s="18"/>
      <c r="F800" s="18"/>
    </row>
    <row r="801" spans="2:6" ht="14.25" customHeight="1" x14ac:dyDescent="0.2">
      <c r="B801" s="18"/>
      <c r="C801" s="18"/>
      <c r="D801" s="18"/>
      <c r="E801" s="18"/>
      <c r="F801" s="18"/>
    </row>
    <row r="802" spans="2:6" ht="14.25" customHeight="1" x14ac:dyDescent="0.2">
      <c r="B802" s="18"/>
      <c r="C802" s="18"/>
      <c r="D802" s="18"/>
      <c r="E802" s="18"/>
      <c r="F802" s="18"/>
    </row>
    <row r="803" spans="2:6" ht="14.25" customHeight="1" x14ac:dyDescent="0.2">
      <c r="B803" s="18"/>
      <c r="C803" s="18"/>
      <c r="D803" s="18"/>
      <c r="E803" s="18"/>
      <c r="F803" s="18"/>
    </row>
    <row r="804" spans="2:6" ht="14.25" customHeight="1" x14ac:dyDescent="0.2">
      <c r="B804" s="18"/>
      <c r="C804" s="18"/>
      <c r="D804" s="18"/>
      <c r="E804" s="18"/>
      <c r="F804" s="18"/>
    </row>
    <row r="805" spans="2:6" ht="14.25" customHeight="1" x14ac:dyDescent="0.2">
      <c r="B805" s="18"/>
      <c r="C805" s="18"/>
      <c r="D805" s="18"/>
      <c r="E805" s="18"/>
      <c r="F805" s="18"/>
    </row>
    <row r="806" spans="2:6" ht="14.25" customHeight="1" x14ac:dyDescent="0.2">
      <c r="B806" s="18"/>
      <c r="C806" s="18"/>
      <c r="D806" s="18"/>
      <c r="E806" s="18"/>
      <c r="F806" s="18"/>
    </row>
    <row r="807" spans="2:6" ht="14.25" customHeight="1" x14ac:dyDescent="0.2">
      <c r="B807" s="18"/>
      <c r="C807" s="18"/>
      <c r="D807" s="18"/>
      <c r="E807" s="18"/>
      <c r="F807" s="18"/>
    </row>
    <row r="808" spans="2:6" ht="14.25" customHeight="1" x14ac:dyDescent="0.2">
      <c r="B808" s="18"/>
      <c r="C808" s="18"/>
      <c r="D808" s="18"/>
      <c r="E808" s="18"/>
      <c r="F808" s="18"/>
    </row>
    <row r="809" spans="2:6" ht="14.25" customHeight="1" x14ac:dyDescent="0.2">
      <c r="B809" s="18"/>
      <c r="C809" s="18"/>
      <c r="D809" s="18"/>
      <c r="E809" s="18"/>
      <c r="F809" s="18"/>
    </row>
    <row r="810" spans="2:6" ht="14.25" customHeight="1" x14ac:dyDescent="0.2">
      <c r="B810" s="18"/>
      <c r="C810" s="18"/>
      <c r="D810" s="18"/>
      <c r="E810" s="18"/>
      <c r="F810" s="18"/>
    </row>
    <row r="811" spans="2:6" ht="14.25" customHeight="1" x14ac:dyDescent="0.2">
      <c r="B811" s="18"/>
      <c r="C811" s="18"/>
      <c r="D811" s="18"/>
      <c r="E811" s="18"/>
      <c r="F811" s="18"/>
    </row>
    <row r="812" spans="2:6" ht="14.25" customHeight="1" x14ac:dyDescent="0.2">
      <c r="B812" s="18"/>
      <c r="C812" s="18"/>
      <c r="D812" s="18"/>
      <c r="E812" s="18"/>
      <c r="F812" s="18"/>
    </row>
    <row r="813" spans="2:6" ht="14.25" customHeight="1" x14ac:dyDescent="0.2">
      <c r="B813" s="18"/>
      <c r="C813" s="18"/>
      <c r="D813" s="18"/>
      <c r="E813" s="18"/>
      <c r="F813" s="18"/>
    </row>
    <row r="814" spans="2:6" ht="14.25" customHeight="1" x14ac:dyDescent="0.2">
      <c r="B814" s="18"/>
      <c r="C814" s="18"/>
      <c r="D814" s="18"/>
      <c r="E814" s="18"/>
      <c r="F814" s="18"/>
    </row>
    <row r="815" spans="2:6" ht="14.25" customHeight="1" x14ac:dyDescent="0.2">
      <c r="B815" s="18"/>
      <c r="C815" s="18"/>
      <c r="D815" s="18"/>
      <c r="E815" s="18"/>
      <c r="F815" s="18"/>
    </row>
    <row r="816" spans="2:6" ht="14.25" customHeight="1" x14ac:dyDescent="0.2">
      <c r="B816" s="18"/>
      <c r="C816" s="18"/>
      <c r="D816" s="18"/>
      <c r="E816" s="18"/>
      <c r="F816" s="18"/>
    </row>
    <row r="817" spans="2:6" ht="14.25" customHeight="1" x14ac:dyDescent="0.2">
      <c r="B817" s="18"/>
      <c r="C817" s="18"/>
      <c r="D817" s="18"/>
      <c r="E817" s="18"/>
      <c r="F817" s="18"/>
    </row>
    <row r="818" spans="2:6" ht="14.25" customHeight="1" x14ac:dyDescent="0.2">
      <c r="B818" s="18"/>
      <c r="C818" s="18"/>
      <c r="D818" s="18"/>
      <c r="E818" s="18"/>
      <c r="F818" s="18"/>
    </row>
    <row r="819" spans="2:6" ht="14.25" customHeight="1" x14ac:dyDescent="0.2">
      <c r="B819" s="18"/>
      <c r="C819" s="18"/>
      <c r="D819" s="18"/>
      <c r="E819" s="18"/>
      <c r="F819" s="18"/>
    </row>
    <row r="820" spans="2:6" ht="14.25" customHeight="1" x14ac:dyDescent="0.2">
      <c r="B820" s="18"/>
      <c r="C820" s="18"/>
      <c r="D820" s="18"/>
      <c r="E820" s="18"/>
      <c r="F820" s="18"/>
    </row>
    <row r="821" spans="2:6" ht="14.25" customHeight="1" x14ac:dyDescent="0.2">
      <c r="B821" s="18"/>
      <c r="C821" s="18"/>
      <c r="D821" s="18"/>
      <c r="E821" s="18"/>
      <c r="F821" s="18"/>
    </row>
    <row r="822" spans="2:6" ht="14.25" customHeight="1" x14ac:dyDescent="0.2">
      <c r="B822" s="18"/>
      <c r="C822" s="18"/>
      <c r="D822" s="18"/>
      <c r="E822" s="18"/>
      <c r="F822" s="18"/>
    </row>
    <row r="823" spans="2:6" ht="14.25" customHeight="1" x14ac:dyDescent="0.2">
      <c r="B823" s="18"/>
      <c r="C823" s="18"/>
      <c r="D823" s="18"/>
      <c r="E823" s="18"/>
      <c r="F823" s="18"/>
    </row>
    <row r="824" spans="2:6" ht="14.25" customHeight="1" x14ac:dyDescent="0.2">
      <c r="B824" s="18"/>
      <c r="C824" s="18"/>
      <c r="D824" s="18"/>
      <c r="E824" s="18"/>
      <c r="F824" s="18"/>
    </row>
    <row r="825" spans="2:6" ht="14.25" customHeight="1" x14ac:dyDescent="0.2">
      <c r="B825" s="18"/>
      <c r="C825" s="18"/>
      <c r="D825" s="18"/>
      <c r="E825" s="18"/>
      <c r="F825" s="18"/>
    </row>
    <row r="826" spans="2:6" ht="14.25" customHeight="1" x14ac:dyDescent="0.2">
      <c r="B826" s="18"/>
      <c r="C826" s="18"/>
      <c r="D826" s="18"/>
      <c r="E826" s="18"/>
      <c r="F826" s="18"/>
    </row>
    <row r="827" spans="2:6" ht="14.25" customHeight="1" x14ac:dyDescent="0.2">
      <c r="B827" s="18"/>
      <c r="C827" s="18"/>
      <c r="D827" s="18"/>
      <c r="E827" s="18"/>
      <c r="F827" s="18"/>
    </row>
    <row r="828" spans="2:6" ht="14.25" customHeight="1" x14ac:dyDescent="0.2">
      <c r="B828" s="18"/>
      <c r="C828" s="18"/>
      <c r="D828" s="18"/>
      <c r="E828" s="18"/>
      <c r="F828" s="18"/>
    </row>
    <row r="829" spans="2:6" ht="14.25" customHeight="1" x14ac:dyDescent="0.2">
      <c r="B829" s="18"/>
      <c r="C829" s="18"/>
      <c r="D829" s="18"/>
      <c r="E829" s="18"/>
      <c r="F829" s="18"/>
    </row>
    <row r="830" spans="2:6" ht="14.25" customHeight="1" x14ac:dyDescent="0.2">
      <c r="B830" s="18"/>
      <c r="C830" s="18"/>
      <c r="D830" s="18"/>
      <c r="E830" s="18"/>
      <c r="F830" s="18"/>
    </row>
    <row r="831" spans="2:6" ht="14.25" customHeight="1" x14ac:dyDescent="0.2">
      <c r="B831" s="18"/>
      <c r="C831" s="18"/>
      <c r="D831" s="18"/>
      <c r="E831" s="18"/>
      <c r="F831" s="18"/>
    </row>
    <row r="832" spans="2:6" ht="14.25" customHeight="1" x14ac:dyDescent="0.2">
      <c r="B832" s="18"/>
      <c r="C832" s="18"/>
      <c r="D832" s="18"/>
      <c r="E832" s="18"/>
      <c r="F832" s="18"/>
    </row>
    <row r="833" spans="2:6" ht="14.25" customHeight="1" x14ac:dyDescent="0.2">
      <c r="B833" s="18"/>
      <c r="C833" s="18"/>
      <c r="D833" s="18"/>
      <c r="E833" s="18"/>
      <c r="F833" s="18"/>
    </row>
    <row r="834" spans="2:6" ht="14.25" customHeight="1" x14ac:dyDescent="0.2">
      <c r="B834" s="18"/>
      <c r="C834" s="18"/>
      <c r="D834" s="18"/>
      <c r="E834" s="18"/>
      <c r="F834" s="18"/>
    </row>
    <row r="835" spans="2:6" ht="14.25" customHeight="1" x14ac:dyDescent="0.2">
      <c r="B835" s="18"/>
      <c r="C835" s="18"/>
      <c r="D835" s="18"/>
      <c r="E835" s="18"/>
      <c r="F835" s="18"/>
    </row>
    <row r="836" spans="2:6" ht="14.25" customHeight="1" x14ac:dyDescent="0.2">
      <c r="B836" s="18"/>
      <c r="C836" s="18"/>
      <c r="D836" s="18"/>
      <c r="E836" s="18"/>
      <c r="F836" s="18"/>
    </row>
    <row r="837" spans="2:6" ht="14.25" customHeight="1" x14ac:dyDescent="0.2">
      <c r="B837" s="18"/>
      <c r="C837" s="18"/>
      <c r="D837" s="18"/>
      <c r="E837" s="18"/>
      <c r="F837" s="18"/>
    </row>
    <row r="838" spans="2:6" ht="14.25" customHeight="1" x14ac:dyDescent="0.2">
      <c r="B838" s="18"/>
      <c r="C838" s="18"/>
      <c r="D838" s="18"/>
      <c r="E838" s="18"/>
      <c r="F838" s="18"/>
    </row>
    <row r="839" spans="2:6" ht="14.25" customHeight="1" x14ac:dyDescent="0.2">
      <c r="B839" s="18"/>
      <c r="C839" s="18"/>
      <c r="D839" s="18"/>
      <c r="E839" s="18"/>
      <c r="F839" s="18"/>
    </row>
    <row r="840" spans="2:6" ht="14.25" customHeight="1" x14ac:dyDescent="0.2">
      <c r="B840" s="18"/>
      <c r="C840" s="18"/>
      <c r="D840" s="18"/>
      <c r="E840" s="18"/>
      <c r="F840" s="18"/>
    </row>
    <row r="841" spans="2:6" ht="14.25" customHeight="1" x14ac:dyDescent="0.2">
      <c r="B841" s="18"/>
      <c r="C841" s="18"/>
      <c r="D841" s="18"/>
      <c r="E841" s="18"/>
      <c r="F841" s="18"/>
    </row>
    <row r="842" spans="2:6" ht="14.25" customHeight="1" x14ac:dyDescent="0.2">
      <c r="B842" s="18"/>
      <c r="C842" s="18"/>
      <c r="D842" s="18"/>
      <c r="E842" s="18"/>
      <c r="F842" s="18"/>
    </row>
    <row r="843" spans="2:6" ht="14.25" customHeight="1" x14ac:dyDescent="0.2">
      <c r="B843" s="18"/>
      <c r="C843" s="18"/>
      <c r="D843" s="18"/>
      <c r="E843" s="18"/>
      <c r="F843" s="18"/>
    </row>
    <row r="844" spans="2:6" ht="14.25" customHeight="1" x14ac:dyDescent="0.2">
      <c r="B844" s="18"/>
      <c r="C844" s="18"/>
      <c r="D844" s="18"/>
      <c r="E844" s="18"/>
      <c r="F844" s="18"/>
    </row>
    <row r="845" spans="2:6" ht="14.25" customHeight="1" x14ac:dyDescent="0.2">
      <c r="B845" s="18"/>
      <c r="C845" s="18"/>
      <c r="D845" s="18"/>
      <c r="E845" s="18"/>
      <c r="F845" s="18"/>
    </row>
    <row r="846" spans="2:6" ht="14.25" customHeight="1" x14ac:dyDescent="0.2">
      <c r="B846" s="18"/>
      <c r="C846" s="18"/>
      <c r="D846" s="18"/>
      <c r="E846" s="18"/>
      <c r="F846" s="18"/>
    </row>
    <row r="847" spans="2:6" ht="14.25" customHeight="1" x14ac:dyDescent="0.2">
      <c r="B847" s="18"/>
      <c r="C847" s="18"/>
      <c r="D847" s="18"/>
      <c r="E847" s="18"/>
      <c r="F847" s="18"/>
    </row>
    <row r="848" spans="2:6" ht="14.25" customHeight="1" x14ac:dyDescent="0.2">
      <c r="B848" s="18"/>
      <c r="C848" s="18"/>
      <c r="D848" s="18"/>
      <c r="E848" s="18"/>
      <c r="F848" s="18"/>
    </row>
    <row r="849" spans="2:6" ht="14.25" customHeight="1" x14ac:dyDescent="0.2">
      <c r="B849" s="18"/>
      <c r="C849" s="18"/>
      <c r="D849" s="18"/>
      <c r="E849" s="18"/>
      <c r="F849" s="18"/>
    </row>
    <row r="850" spans="2:6" ht="14.25" customHeight="1" x14ac:dyDescent="0.2">
      <c r="B850" s="18"/>
      <c r="C850" s="18"/>
      <c r="D850" s="18"/>
      <c r="E850" s="18"/>
      <c r="F850" s="18"/>
    </row>
    <row r="851" spans="2:6" ht="14.25" customHeight="1" x14ac:dyDescent="0.2">
      <c r="B851" s="18"/>
      <c r="C851" s="18"/>
      <c r="D851" s="18"/>
      <c r="E851" s="18"/>
      <c r="F851" s="18"/>
    </row>
    <row r="852" spans="2:6" ht="14.25" customHeight="1" x14ac:dyDescent="0.2">
      <c r="B852" s="18"/>
      <c r="C852" s="18"/>
      <c r="D852" s="18"/>
      <c r="E852" s="18"/>
      <c r="F852" s="18"/>
    </row>
    <row r="853" spans="2:6" ht="14.25" customHeight="1" x14ac:dyDescent="0.2">
      <c r="B853" s="18"/>
      <c r="C853" s="18"/>
      <c r="D853" s="18"/>
      <c r="E853" s="18"/>
      <c r="F853" s="18"/>
    </row>
    <row r="854" spans="2:6" ht="14.25" customHeight="1" x14ac:dyDescent="0.2">
      <c r="B854" s="18"/>
      <c r="C854" s="18"/>
      <c r="D854" s="18"/>
      <c r="E854" s="18"/>
      <c r="F854" s="18"/>
    </row>
    <row r="855" spans="2:6" ht="14.25" customHeight="1" x14ac:dyDescent="0.2">
      <c r="B855" s="18"/>
      <c r="C855" s="18"/>
      <c r="D855" s="18"/>
      <c r="E855" s="18"/>
      <c r="F855" s="18"/>
    </row>
    <row r="856" spans="2:6" ht="14.25" customHeight="1" x14ac:dyDescent="0.2">
      <c r="B856" s="18"/>
      <c r="C856" s="18"/>
      <c r="D856" s="18"/>
      <c r="E856" s="18"/>
      <c r="F856" s="18"/>
    </row>
    <row r="857" spans="2:6" ht="14.25" customHeight="1" x14ac:dyDescent="0.2">
      <c r="B857" s="18"/>
      <c r="C857" s="18"/>
      <c r="D857" s="18"/>
      <c r="E857" s="18"/>
      <c r="F857" s="18"/>
    </row>
    <row r="858" spans="2:6" ht="14.25" customHeight="1" x14ac:dyDescent="0.2">
      <c r="B858" s="18"/>
      <c r="C858" s="18"/>
      <c r="D858" s="18"/>
      <c r="E858" s="18"/>
      <c r="F858" s="18"/>
    </row>
    <row r="859" spans="2:6" ht="14.25" customHeight="1" x14ac:dyDescent="0.2">
      <c r="B859" s="18"/>
      <c r="C859" s="18"/>
      <c r="D859" s="18"/>
      <c r="E859" s="18"/>
      <c r="F859" s="18"/>
    </row>
    <row r="860" spans="2:6" ht="14.25" customHeight="1" x14ac:dyDescent="0.2">
      <c r="B860" s="18"/>
      <c r="C860" s="18"/>
      <c r="D860" s="18"/>
      <c r="E860" s="18"/>
      <c r="F860" s="18"/>
    </row>
    <row r="861" spans="2:6" ht="14.25" customHeight="1" x14ac:dyDescent="0.2">
      <c r="B861" s="18"/>
      <c r="C861" s="18"/>
      <c r="D861" s="18"/>
      <c r="E861" s="18"/>
      <c r="F861" s="18"/>
    </row>
    <row r="862" spans="2:6" ht="14.25" customHeight="1" x14ac:dyDescent="0.2">
      <c r="B862" s="18"/>
      <c r="C862" s="18"/>
      <c r="D862" s="18"/>
      <c r="E862" s="18"/>
      <c r="F862" s="18"/>
    </row>
    <row r="863" spans="2:6" ht="14.25" customHeight="1" x14ac:dyDescent="0.2">
      <c r="B863" s="18"/>
      <c r="C863" s="18"/>
      <c r="D863" s="18"/>
      <c r="E863" s="18"/>
      <c r="F863" s="18"/>
    </row>
    <row r="864" spans="2:6" ht="14.25" customHeight="1" x14ac:dyDescent="0.2">
      <c r="B864" s="18"/>
      <c r="C864" s="18"/>
      <c r="D864" s="18"/>
      <c r="E864" s="18"/>
      <c r="F864" s="18"/>
    </row>
    <row r="865" spans="2:6" ht="14.25" customHeight="1" x14ac:dyDescent="0.2">
      <c r="B865" s="18"/>
      <c r="C865" s="18"/>
      <c r="D865" s="18"/>
      <c r="E865" s="18"/>
      <c r="F865" s="18"/>
    </row>
    <row r="866" spans="2:6" ht="14.25" customHeight="1" x14ac:dyDescent="0.2">
      <c r="B866" s="18"/>
      <c r="C866" s="18"/>
      <c r="D866" s="18"/>
      <c r="E866" s="18"/>
      <c r="F866" s="18"/>
    </row>
    <row r="867" spans="2:6" ht="14.25" customHeight="1" x14ac:dyDescent="0.2">
      <c r="B867" s="18"/>
      <c r="C867" s="18"/>
      <c r="D867" s="18"/>
      <c r="E867" s="18"/>
      <c r="F867" s="18"/>
    </row>
    <row r="868" spans="2:6" ht="14.25" customHeight="1" x14ac:dyDescent="0.2">
      <c r="B868" s="18"/>
      <c r="C868" s="18"/>
      <c r="D868" s="18"/>
      <c r="E868" s="18"/>
      <c r="F868" s="18"/>
    </row>
    <row r="869" spans="2:6" ht="14.25" customHeight="1" x14ac:dyDescent="0.2">
      <c r="B869" s="18"/>
      <c r="C869" s="18"/>
      <c r="D869" s="18"/>
      <c r="E869" s="18"/>
      <c r="F869" s="18"/>
    </row>
    <row r="870" spans="2:6" ht="14.25" customHeight="1" x14ac:dyDescent="0.2">
      <c r="B870" s="18"/>
      <c r="C870" s="18"/>
      <c r="D870" s="18"/>
      <c r="E870" s="18"/>
      <c r="F870" s="18"/>
    </row>
    <row r="871" spans="2:6" ht="14.25" customHeight="1" x14ac:dyDescent="0.2">
      <c r="B871" s="18"/>
      <c r="C871" s="18"/>
      <c r="D871" s="18"/>
      <c r="E871" s="18"/>
      <c r="F871" s="18"/>
    </row>
    <row r="872" spans="2:6" ht="14.25" customHeight="1" x14ac:dyDescent="0.2">
      <c r="B872" s="18"/>
      <c r="C872" s="18"/>
      <c r="D872" s="18"/>
      <c r="E872" s="18"/>
      <c r="F872" s="18"/>
    </row>
    <row r="873" spans="2:6" ht="14.25" customHeight="1" x14ac:dyDescent="0.2">
      <c r="B873" s="18"/>
      <c r="C873" s="18"/>
      <c r="D873" s="18"/>
      <c r="E873" s="18"/>
      <c r="F873" s="18"/>
    </row>
    <row r="874" spans="2:6" ht="14.25" customHeight="1" x14ac:dyDescent="0.2">
      <c r="B874" s="18"/>
      <c r="C874" s="18"/>
      <c r="D874" s="18"/>
      <c r="E874" s="18"/>
      <c r="F874" s="18"/>
    </row>
    <row r="875" spans="2:6" ht="14.25" customHeight="1" x14ac:dyDescent="0.2">
      <c r="B875" s="18"/>
      <c r="C875" s="18"/>
      <c r="D875" s="18"/>
      <c r="E875" s="18"/>
      <c r="F875" s="18"/>
    </row>
    <row r="876" spans="2:6" ht="14.25" customHeight="1" x14ac:dyDescent="0.2">
      <c r="B876" s="18"/>
      <c r="C876" s="18"/>
      <c r="D876" s="18"/>
      <c r="E876" s="18"/>
      <c r="F876" s="18"/>
    </row>
    <row r="877" spans="2:6" ht="14.25" customHeight="1" x14ac:dyDescent="0.2">
      <c r="B877" s="18"/>
      <c r="C877" s="18"/>
      <c r="D877" s="18"/>
      <c r="E877" s="18"/>
      <c r="F877" s="18"/>
    </row>
    <row r="878" spans="2:6" ht="14.25" customHeight="1" x14ac:dyDescent="0.2">
      <c r="B878" s="18"/>
      <c r="C878" s="18"/>
      <c r="D878" s="18"/>
      <c r="E878" s="18"/>
      <c r="F878" s="18"/>
    </row>
    <row r="879" spans="2:6" ht="14.25" customHeight="1" x14ac:dyDescent="0.2">
      <c r="B879" s="18"/>
      <c r="C879" s="18"/>
      <c r="D879" s="18"/>
      <c r="E879" s="18"/>
      <c r="F879" s="18"/>
    </row>
    <row r="880" spans="2:6" ht="14.25" customHeight="1" x14ac:dyDescent="0.2">
      <c r="B880" s="18"/>
      <c r="C880" s="18"/>
      <c r="D880" s="18"/>
      <c r="E880" s="18"/>
      <c r="F880" s="18"/>
    </row>
    <row r="881" spans="2:6" ht="14.25" customHeight="1" x14ac:dyDescent="0.2">
      <c r="B881" s="18"/>
      <c r="C881" s="18"/>
      <c r="D881" s="18"/>
      <c r="E881" s="18"/>
      <c r="F881" s="18"/>
    </row>
    <row r="882" spans="2:6" ht="14.25" customHeight="1" x14ac:dyDescent="0.2">
      <c r="B882" s="18"/>
      <c r="C882" s="18"/>
      <c r="D882" s="18"/>
      <c r="E882" s="18"/>
      <c r="F882" s="18"/>
    </row>
    <row r="883" spans="2:6" ht="14.25" customHeight="1" x14ac:dyDescent="0.2">
      <c r="B883" s="18"/>
      <c r="C883" s="18"/>
      <c r="D883" s="18"/>
      <c r="E883" s="18"/>
      <c r="F883" s="18"/>
    </row>
    <row r="884" spans="2:6" ht="14.25" customHeight="1" x14ac:dyDescent="0.2">
      <c r="B884" s="18"/>
      <c r="C884" s="18"/>
      <c r="D884" s="18"/>
      <c r="E884" s="18"/>
      <c r="F884" s="18"/>
    </row>
    <row r="885" spans="2:6" ht="14.25" customHeight="1" x14ac:dyDescent="0.2">
      <c r="B885" s="18"/>
      <c r="C885" s="18"/>
      <c r="D885" s="18"/>
      <c r="E885" s="18"/>
      <c r="F885" s="18"/>
    </row>
    <row r="886" spans="2:6" ht="14.25" customHeight="1" x14ac:dyDescent="0.2">
      <c r="B886" s="18"/>
      <c r="C886" s="18"/>
      <c r="D886" s="18"/>
      <c r="E886" s="18"/>
      <c r="F886" s="18"/>
    </row>
    <row r="887" spans="2:6" ht="14.25" customHeight="1" x14ac:dyDescent="0.2">
      <c r="B887" s="18"/>
      <c r="C887" s="18"/>
      <c r="D887" s="18"/>
      <c r="E887" s="18"/>
      <c r="F887" s="18"/>
    </row>
    <row r="888" spans="2:6" ht="14.25" customHeight="1" x14ac:dyDescent="0.2">
      <c r="B888" s="18"/>
      <c r="C888" s="18"/>
      <c r="D888" s="18"/>
      <c r="E888" s="18"/>
      <c r="F888" s="18"/>
    </row>
    <row r="889" spans="2:6" ht="14.25" customHeight="1" x14ac:dyDescent="0.2">
      <c r="B889" s="18"/>
      <c r="C889" s="18"/>
      <c r="D889" s="18"/>
      <c r="E889" s="18"/>
      <c r="F889" s="18"/>
    </row>
    <row r="890" spans="2:6" ht="14.25" customHeight="1" x14ac:dyDescent="0.2">
      <c r="B890" s="18"/>
      <c r="C890" s="18"/>
      <c r="D890" s="18"/>
      <c r="E890" s="18"/>
      <c r="F890" s="18"/>
    </row>
    <row r="891" spans="2:6" ht="14.25" customHeight="1" x14ac:dyDescent="0.2">
      <c r="B891" s="18"/>
      <c r="C891" s="18"/>
      <c r="D891" s="18"/>
      <c r="E891" s="18"/>
      <c r="F891" s="18"/>
    </row>
    <row r="892" spans="2:6" ht="14.25" customHeight="1" x14ac:dyDescent="0.2">
      <c r="B892" s="18"/>
      <c r="C892" s="18"/>
      <c r="D892" s="18"/>
      <c r="E892" s="18"/>
      <c r="F892" s="18"/>
    </row>
    <row r="893" spans="2:6" ht="14.25" customHeight="1" x14ac:dyDescent="0.2">
      <c r="B893" s="18"/>
      <c r="C893" s="18"/>
      <c r="D893" s="18"/>
      <c r="E893" s="18"/>
      <c r="F893" s="18"/>
    </row>
    <row r="894" spans="2:6" ht="14.25" customHeight="1" x14ac:dyDescent="0.2">
      <c r="B894" s="18"/>
      <c r="C894" s="18"/>
      <c r="D894" s="18"/>
      <c r="E894" s="18"/>
      <c r="F894" s="18"/>
    </row>
    <row r="895" spans="2:6" ht="14.25" customHeight="1" x14ac:dyDescent="0.2">
      <c r="B895" s="18"/>
      <c r="C895" s="18"/>
      <c r="D895" s="18"/>
      <c r="E895" s="18"/>
      <c r="F895" s="18"/>
    </row>
    <row r="896" spans="2:6" ht="14.25" customHeight="1" x14ac:dyDescent="0.2">
      <c r="B896" s="18"/>
      <c r="C896" s="18"/>
      <c r="D896" s="18"/>
      <c r="E896" s="18"/>
      <c r="F896" s="18"/>
    </row>
    <row r="897" spans="2:6" ht="14.25" customHeight="1" x14ac:dyDescent="0.2">
      <c r="B897" s="18"/>
      <c r="C897" s="18"/>
      <c r="D897" s="18"/>
      <c r="E897" s="18"/>
      <c r="F897" s="18"/>
    </row>
    <row r="898" spans="2:6" ht="14.25" customHeight="1" x14ac:dyDescent="0.2">
      <c r="B898" s="18"/>
      <c r="C898" s="18"/>
      <c r="D898" s="18"/>
      <c r="E898" s="18"/>
      <c r="F898" s="18"/>
    </row>
    <row r="899" spans="2:6" ht="14.25" customHeight="1" x14ac:dyDescent="0.2">
      <c r="B899" s="18"/>
      <c r="C899" s="18"/>
      <c r="D899" s="18"/>
      <c r="E899" s="18"/>
      <c r="F899" s="18"/>
    </row>
    <row r="900" spans="2:6" ht="14.25" customHeight="1" x14ac:dyDescent="0.2">
      <c r="B900" s="18"/>
      <c r="C900" s="18"/>
      <c r="D900" s="18"/>
      <c r="E900" s="18"/>
      <c r="F900" s="18"/>
    </row>
    <row r="901" spans="2:6" ht="14.25" customHeight="1" x14ac:dyDescent="0.2">
      <c r="B901" s="18"/>
      <c r="C901" s="18"/>
      <c r="D901" s="18"/>
      <c r="E901" s="18"/>
      <c r="F901" s="18"/>
    </row>
    <row r="902" spans="2:6" ht="14.25" customHeight="1" x14ac:dyDescent="0.2">
      <c r="B902" s="18"/>
      <c r="C902" s="18"/>
      <c r="D902" s="18"/>
      <c r="E902" s="18"/>
      <c r="F902" s="18"/>
    </row>
    <row r="903" spans="2:6" ht="14.25" customHeight="1" x14ac:dyDescent="0.2">
      <c r="B903" s="18"/>
      <c r="C903" s="18"/>
      <c r="D903" s="18"/>
      <c r="E903" s="18"/>
      <c r="F903" s="18"/>
    </row>
    <row r="904" spans="2:6" ht="14.25" customHeight="1" x14ac:dyDescent="0.2">
      <c r="B904" s="18"/>
      <c r="C904" s="18"/>
      <c r="D904" s="18"/>
      <c r="E904" s="18"/>
      <c r="F904" s="18"/>
    </row>
    <row r="905" spans="2:6" ht="14.25" customHeight="1" x14ac:dyDescent="0.2">
      <c r="B905" s="18"/>
      <c r="C905" s="18"/>
      <c r="D905" s="18"/>
      <c r="E905" s="18"/>
      <c r="F905" s="18"/>
    </row>
    <row r="906" spans="2:6" ht="14.25" customHeight="1" x14ac:dyDescent="0.2">
      <c r="B906" s="18"/>
      <c r="C906" s="18"/>
      <c r="D906" s="18"/>
      <c r="E906" s="18"/>
      <c r="F906" s="18"/>
    </row>
    <row r="907" spans="2:6" ht="14.25" customHeight="1" x14ac:dyDescent="0.2">
      <c r="B907" s="18"/>
      <c r="C907" s="18"/>
      <c r="D907" s="18"/>
      <c r="E907" s="18"/>
      <c r="F907" s="18"/>
    </row>
    <row r="908" spans="2:6" ht="14.25" customHeight="1" x14ac:dyDescent="0.2">
      <c r="B908" s="18"/>
      <c r="C908" s="18"/>
      <c r="D908" s="18"/>
      <c r="E908" s="18"/>
      <c r="F908" s="18"/>
    </row>
    <row r="909" spans="2:6" ht="14.25" customHeight="1" x14ac:dyDescent="0.2">
      <c r="B909" s="18"/>
      <c r="C909" s="18"/>
      <c r="D909" s="18"/>
      <c r="E909" s="18"/>
      <c r="F909" s="18"/>
    </row>
    <row r="910" spans="2:6" ht="14.25" customHeight="1" x14ac:dyDescent="0.2">
      <c r="B910" s="18"/>
      <c r="C910" s="18"/>
      <c r="D910" s="18"/>
      <c r="E910" s="18"/>
      <c r="F910" s="18"/>
    </row>
    <row r="911" spans="2:6" ht="14.25" customHeight="1" x14ac:dyDescent="0.2">
      <c r="B911" s="18"/>
      <c r="C911" s="18"/>
      <c r="D911" s="18"/>
      <c r="E911" s="18"/>
      <c r="F911" s="18"/>
    </row>
    <row r="912" spans="2:6" ht="14.25" customHeight="1" x14ac:dyDescent="0.2">
      <c r="B912" s="18"/>
      <c r="C912" s="18"/>
      <c r="D912" s="18"/>
      <c r="E912" s="18"/>
      <c r="F912" s="18"/>
    </row>
    <row r="913" spans="2:6" ht="14.25" customHeight="1" x14ac:dyDescent="0.2">
      <c r="B913" s="18"/>
      <c r="C913" s="18"/>
      <c r="D913" s="18"/>
      <c r="E913" s="18"/>
      <c r="F913" s="18"/>
    </row>
    <row r="914" spans="2:6" ht="14.25" customHeight="1" x14ac:dyDescent="0.2">
      <c r="B914" s="18"/>
      <c r="C914" s="18"/>
      <c r="D914" s="18"/>
      <c r="E914" s="18"/>
      <c r="F914" s="18"/>
    </row>
    <row r="915" spans="2:6" ht="14.25" customHeight="1" x14ac:dyDescent="0.2">
      <c r="B915" s="18"/>
      <c r="C915" s="18"/>
      <c r="D915" s="18"/>
      <c r="E915" s="18"/>
      <c r="F915" s="18"/>
    </row>
    <row r="916" spans="2:6" ht="14.25" customHeight="1" x14ac:dyDescent="0.2">
      <c r="B916" s="18"/>
      <c r="C916" s="18"/>
      <c r="D916" s="18"/>
      <c r="E916" s="18"/>
      <c r="F916" s="18"/>
    </row>
    <row r="917" spans="2:6" ht="14.25" customHeight="1" x14ac:dyDescent="0.2">
      <c r="B917" s="18"/>
      <c r="C917" s="18"/>
      <c r="D917" s="18"/>
      <c r="E917" s="18"/>
      <c r="F917" s="18"/>
    </row>
    <row r="918" spans="2:6" ht="14.25" customHeight="1" x14ac:dyDescent="0.2">
      <c r="B918" s="18"/>
      <c r="C918" s="18"/>
      <c r="D918" s="18"/>
      <c r="E918" s="18"/>
      <c r="F918" s="18"/>
    </row>
    <row r="919" spans="2:6" ht="14.25" customHeight="1" x14ac:dyDescent="0.2">
      <c r="B919" s="18"/>
      <c r="C919" s="18"/>
      <c r="D919" s="18"/>
      <c r="E919" s="18"/>
      <c r="F919" s="18"/>
    </row>
    <row r="920" spans="2:6" ht="14.25" customHeight="1" x14ac:dyDescent="0.2">
      <c r="B920" s="18"/>
      <c r="C920" s="18"/>
      <c r="D920" s="18"/>
      <c r="E920" s="18"/>
      <c r="F920" s="18"/>
    </row>
    <row r="921" spans="2:6" ht="14.25" customHeight="1" x14ac:dyDescent="0.2">
      <c r="B921" s="18"/>
      <c r="C921" s="18"/>
      <c r="D921" s="18"/>
      <c r="E921" s="18"/>
      <c r="F921" s="18"/>
    </row>
    <row r="922" spans="2:6" ht="14.25" customHeight="1" x14ac:dyDescent="0.2">
      <c r="B922" s="18"/>
      <c r="C922" s="18"/>
      <c r="D922" s="18"/>
      <c r="E922" s="18"/>
      <c r="F922" s="18"/>
    </row>
    <row r="923" spans="2:6" ht="14.25" customHeight="1" x14ac:dyDescent="0.2">
      <c r="B923" s="18"/>
      <c r="C923" s="18"/>
      <c r="D923" s="18"/>
      <c r="E923" s="18"/>
      <c r="F923" s="18"/>
    </row>
    <row r="924" spans="2:6" ht="14.25" customHeight="1" x14ac:dyDescent="0.2">
      <c r="B924" s="18"/>
      <c r="C924" s="18"/>
      <c r="D924" s="18"/>
      <c r="E924" s="18"/>
      <c r="F924" s="18"/>
    </row>
    <row r="925" spans="2:6" ht="14.25" customHeight="1" x14ac:dyDescent="0.2">
      <c r="B925" s="18"/>
      <c r="C925" s="18"/>
      <c r="D925" s="18"/>
      <c r="E925" s="18"/>
      <c r="F925" s="18"/>
    </row>
    <row r="926" spans="2:6" ht="14.25" customHeight="1" x14ac:dyDescent="0.2">
      <c r="B926" s="18"/>
      <c r="C926" s="18"/>
      <c r="D926" s="18"/>
      <c r="E926" s="18"/>
      <c r="F926" s="18"/>
    </row>
    <row r="927" spans="2:6" ht="14.25" customHeight="1" x14ac:dyDescent="0.2">
      <c r="B927" s="18"/>
      <c r="C927" s="18"/>
      <c r="D927" s="18"/>
      <c r="E927" s="18"/>
      <c r="F927" s="18"/>
    </row>
    <row r="928" spans="2:6" ht="14.25" customHeight="1" x14ac:dyDescent="0.2">
      <c r="B928" s="18"/>
      <c r="C928" s="18"/>
      <c r="D928" s="18"/>
      <c r="E928" s="18"/>
      <c r="F928" s="18"/>
    </row>
    <row r="929" spans="2:6" ht="14.25" customHeight="1" x14ac:dyDescent="0.2">
      <c r="B929" s="18"/>
      <c r="C929" s="18"/>
      <c r="D929" s="18"/>
      <c r="E929" s="18"/>
      <c r="F929" s="18"/>
    </row>
    <row r="930" spans="2:6" ht="14.25" customHeight="1" x14ac:dyDescent="0.2">
      <c r="B930" s="18"/>
      <c r="C930" s="18"/>
      <c r="D930" s="18"/>
      <c r="E930" s="18"/>
      <c r="F930" s="18"/>
    </row>
    <row r="931" spans="2:6" ht="14.25" customHeight="1" x14ac:dyDescent="0.2">
      <c r="B931" s="18"/>
      <c r="C931" s="18"/>
      <c r="D931" s="18"/>
      <c r="E931" s="18"/>
      <c r="F931" s="18"/>
    </row>
    <row r="932" spans="2:6" ht="14.25" customHeight="1" x14ac:dyDescent="0.2">
      <c r="B932" s="18"/>
      <c r="C932" s="18"/>
      <c r="D932" s="18"/>
      <c r="E932" s="18"/>
      <c r="F932" s="18"/>
    </row>
    <row r="933" spans="2:6" ht="14.25" customHeight="1" x14ac:dyDescent="0.2">
      <c r="B933" s="18"/>
      <c r="C933" s="18"/>
      <c r="D933" s="18"/>
      <c r="E933" s="18"/>
      <c r="F933" s="18"/>
    </row>
    <row r="934" spans="2:6" ht="14.25" customHeight="1" x14ac:dyDescent="0.2">
      <c r="B934" s="18"/>
      <c r="C934" s="18"/>
      <c r="D934" s="18"/>
      <c r="E934" s="18"/>
      <c r="F934" s="18"/>
    </row>
    <row r="935" spans="2:6" ht="14.25" customHeight="1" x14ac:dyDescent="0.2">
      <c r="B935" s="18"/>
      <c r="C935" s="18"/>
      <c r="D935" s="18"/>
      <c r="E935" s="18"/>
      <c r="F935" s="18"/>
    </row>
    <row r="936" spans="2:6" ht="14.25" customHeight="1" x14ac:dyDescent="0.2">
      <c r="B936" s="18"/>
      <c r="C936" s="18"/>
      <c r="D936" s="18"/>
      <c r="E936" s="18"/>
      <c r="F936" s="18"/>
    </row>
    <row r="937" spans="2:6" ht="14.25" customHeight="1" x14ac:dyDescent="0.2">
      <c r="B937" s="18"/>
      <c r="C937" s="18"/>
      <c r="D937" s="18"/>
      <c r="E937" s="18"/>
      <c r="F937" s="18"/>
    </row>
    <row r="938" spans="2:6" ht="14.25" customHeight="1" x14ac:dyDescent="0.2">
      <c r="B938" s="18"/>
      <c r="C938" s="18"/>
      <c r="D938" s="18"/>
      <c r="E938" s="18"/>
      <c r="F938" s="18"/>
    </row>
    <row r="939" spans="2:6" ht="14.25" customHeight="1" x14ac:dyDescent="0.2">
      <c r="B939" s="18"/>
      <c r="C939" s="18"/>
      <c r="D939" s="18"/>
      <c r="E939" s="18"/>
      <c r="F939" s="18"/>
    </row>
    <row r="940" spans="2:6" ht="14.25" customHeight="1" x14ac:dyDescent="0.2">
      <c r="B940" s="18"/>
      <c r="C940" s="18"/>
      <c r="D940" s="18"/>
      <c r="E940" s="18"/>
      <c r="F940" s="18"/>
    </row>
    <row r="941" spans="2:6" ht="14.25" customHeight="1" x14ac:dyDescent="0.2">
      <c r="B941" s="18"/>
      <c r="C941" s="18"/>
      <c r="D941" s="18"/>
      <c r="E941" s="18"/>
      <c r="F941" s="18"/>
    </row>
    <row r="942" spans="2:6" ht="14.25" customHeight="1" x14ac:dyDescent="0.2">
      <c r="B942" s="18"/>
      <c r="C942" s="18"/>
      <c r="D942" s="18"/>
      <c r="E942" s="18"/>
      <c r="F942" s="18"/>
    </row>
    <row r="943" spans="2:6" ht="14.25" customHeight="1" x14ac:dyDescent="0.2">
      <c r="B943" s="18"/>
      <c r="C943" s="18"/>
      <c r="D943" s="18"/>
      <c r="E943" s="18"/>
      <c r="F943" s="18"/>
    </row>
    <row r="944" spans="2:6" ht="14.25" customHeight="1" x14ac:dyDescent="0.2">
      <c r="B944" s="18"/>
      <c r="C944" s="18"/>
      <c r="D944" s="18"/>
      <c r="E944" s="18"/>
      <c r="F944" s="18"/>
    </row>
    <row r="945" spans="2:6" ht="14.25" customHeight="1" x14ac:dyDescent="0.2">
      <c r="B945" s="18"/>
      <c r="C945" s="18"/>
      <c r="D945" s="18"/>
      <c r="E945" s="18"/>
      <c r="F945" s="18"/>
    </row>
    <row r="946" spans="2:6" ht="14.25" customHeight="1" x14ac:dyDescent="0.2">
      <c r="B946" s="18"/>
      <c r="C946" s="18"/>
      <c r="D946" s="18"/>
      <c r="E946" s="18"/>
      <c r="F946" s="18"/>
    </row>
    <row r="947" spans="2:6" ht="14.25" customHeight="1" x14ac:dyDescent="0.2">
      <c r="B947" s="18"/>
      <c r="C947" s="18"/>
      <c r="D947" s="18"/>
      <c r="E947" s="18"/>
      <c r="F947" s="18"/>
    </row>
    <row r="948" spans="2:6" ht="14.25" customHeight="1" x14ac:dyDescent="0.2">
      <c r="B948" s="18"/>
      <c r="C948" s="18"/>
      <c r="D948" s="18"/>
      <c r="E948" s="18"/>
      <c r="F948" s="18"/>
    </row>
    <row r="949" spans="2:6" ht="14.25" customHeight="1" x14ac:dyDescent="0.2">
      <c r="B949" s="18"/>
      <c r="C949" s="18"/>
      <c r="D949" s="18"/>
      <c r="E949" s="18"/>
      <c r="F949" s="18"/>
    </row>
    <row r="950" spans="2:6" ht="14.25" customHeight="1" x14ac:dyDescent="0.2">
      <c r="B950" s="18"/>
      <c r="C950" s="18"/>
      <c r="D950" s="18"/>
      <c r="E950" s="18"/>
      <c r="F950" s="18"/>
    </row>
    <row r="951" spans="2:6" ht="14.25" customHeight="1" x14ac:dyDescent="0.2">
      <c r="B951" s="18"/>
      <c r="C951" s="18"/>
      <c r="D951" s="18"/>
      <c r="E951" s="18"/>
      <c r="F951" s="18"/>
    </row>
    <row r="952" spans="2:6" ht="14.25" customHeight="1" x14ac:dyDescent="0.2">
      <c r="B952" s="18"/>
      <c r="C952" s="18"/>
      <c r="D952" s="18"/>
      <c r="E952" s="18"/>
      <c r="F952" s="18"/>
    </row>
    <row r="953" spans="2:6" ht="14.25" customHeight="1" x14ac:dyDescent="0.2">
      <c r="B953" s="18"/>
      <c r="C953" s="18"/>
      <c r="D953" s="18"/>
      <c r="E953" s="18"/>
      <c r="F953" s="18"/>
    </row>
    <row r="954" spans="2:6" ht="14.25" customHeight="1" x14ac:dyDescent="0.2">
      <c r="B954" s="18"/>
      <c r="C954" s="18"/>
      <c r="D954" s="18"/>
      <c r="E954" s="18"/>
      <c r="F954" s="18"/>
    </row>
    <row r="955" spans="2:6" ht="14.25" customHeight="1" x14ac:dyDescent="0.2">
      <c r="B955" s="18"/>
      <c r="C955" s="18"/>
      <c r="D955" s="18"/>
      <c r="E955" s="18"/>
      <c r="F955" s="18"/>
    </row>
    <row r="956" spans="2:6" ht="14.25" customHeight="1" x14ac:dyDescent="0.2">
      <c r="B956" s="18"/>
      <c r="C956" s="18"/>
      <c r="D956" s="18"/>
      <c r="E956" s="18"/>
      <c r="F956" s="18"/>
    </row>
    <row r="957" spans="2:6" ht="14.25" customHeight="1" x14ac:dyDescent="0.2">
      <c r="B957" s="18"/>
      <c r="C957" s="18"/>
      <c r="D957" s="18"/>
      <c r="E957" s="18"/>
      <c r="F957" s="18"/>
    </row>
    <row r="958" spans="2:6" ht="14.25" customHeight="1" x14ac:dyDescent="0.2">
      <c r="B958" s="18"/>
      <c r="C958" s="18"/>
      <c r="D958" s="18"/>
      <c r="E958" s="18"/>
      <c r="F958" s="18"/>
    </row>
    <row r="959" spans="2:6" ht="14.25" customHeight="1" x14ac:dyDescent="0.2">
      <c r="B959" s="18"/>
      <c r="C959" s="18"/>
      <c r="D959" s="18"/>
      <c r="E959" s="18"/>
      <c r="F959" s="18"/>
    </row>
    <row r="960" spans="2:6" ht="14.25" customHeight="1" x14ac:dyDescent="0.2">
      <c r="B960" s="18"/>
      <c r="C960" s="18"/>
      <c r="D960" s="18"/>
      <c r="E960" s="18"/>
      <c r="F960" s="18"/>
    </row>
    <row r="961" spans="2:6" ht="14.25" customHeight="1" x14ac:dyDescent="0.2">
      <c r="B961" s="18"/>
      <c r="C961" s="18"/>
      <c r="D961" s="18"/>
      <c r="E961" s="18"/>
      <c r="F961" s="18"/>
    </row>
    <row r="962" spans="2:6" ht="14.25" customHeight="1" x14ac:dyDescent="0.2">
      <c r="B962" s="18"/>
      <c r="C962" s="18"/>
      <c r="D962" s="18"/>
      <c r="E962" s="18"/>
      <c r="F962" s="18"/>
    </row>
    <row r="963" spans="2:6" ht="14.25" customHeight="1" x14ac:dyDescent="0.2">
      <c r="B963" s="18"/>
      <c r="C963" s="18"/>
      <c r="D963" s="18"/>
      <c r="E963" s="18"/>
      <c r="F963" s="18"/>
    </row>
    <row r="964" spans="2:6" ht="14.25" customHeight="1" x14ac:dyDescent="0.2">
      <c r="B964" s="18"/>
      <c r="C964" s="18"/>
      <c r="D964" s="18"/>
      <c r="E964" s="18"/>
      <c r="F964" s="18"/>
    </row>
    <row r="965" spans="2:6" ht="14.25" customHeight="1" x14ac:dyDescent="0.2">
      <c r="B965" s="18"/>
      <c r="C965" s="18"/>
      <c r="D965" s="18"/>
      <c r="E965" s="18"/>
      <c r="F965" s="18"/>
    </row>
    <row r="966" spans="2:6" ht="14.25" customHeight="1" x14ac:dyDescent="0.2">
      <c r="B966" s="18"/>
      <c r="C966" s="18"/>
      <c r="D966" s="18"/>
      <c r="E966" s="18"/>
      <c r="F966" s="18"/>
    </row>
    <row r="967" spans="2:6" ht="14.25" customHeight="1" x14ac:dyDescent="0.2">
      <c r="B967" s="18"/>
      <c r="C967" s="18"/>
      <c r="D967" s="18"/>
      <c r="E967" s="18"/>
      <c r="F967" s="18"/>
    </row>
    <row r="968" spans="2:6" ht="14.25" customHeight="1" x14ac:dyDescent="0.2">
      <c r="B968" s="18"/>
      <c r="C968" s="18"/>
      <c r="D968" s="18"/>
      <c r="E968" s="18"/>
      <c r="F968" s="18"/>
    </row>
    <row r="969" spans="2:6" ht="14.25" customHeight="1" x14ac:dyDescent="0.2">
      <c r="B969" s="18"/>
      <c r="C969" s="18"/>
      <c r="D969" s="18"/>
      <c r="E969" s="18"/>
      <c r="F969" s="18"/>
    </row>
    <row r="970" spans="2:6" ht="14.25" customHeight="1" x14ac:dyDescent="0.2">
      <c r="B970" s="18"/>
      <c r="C970" s="18"/>
      <c r="D970" s="18"/>
      <c r="E970" s="18"/>
      <c r="F970" s="18"/>
    </row>
    <row r="971" spans="2:6" ht="14.25" customHeight="1" x14ac:dyDescent="0.2">
      <c r="B971" s="18"/>
      <c r="C971" s="18"/>
      <c r="D971" s="18"/>
      <c r="E971" s="18"/>
      <c r="F971" s="18"/>
    </row>
    <row r="972" spans="2:6" ht="14.25" customHeight="1" x14ac:dyDescent="0.2">
      <c r="B972" s="18"/>
      <c r="C972" s="18"/>
      <c r="D972" s="18"/>
      <c r="E972" s="18"/>
      <c r="F972" s="18"/>
    </row>
    <row r="973" spans="2:6" ht="14.25" customHeight="1" x14ac:dyDescent="0.2">
      <c r="B973" s="18"/>
      <c r="C973" s="18"/>
      <c r="D973" s="18"/>
      <c r="E973" s="18"/>
      <c r="F973" s="18"/>
    </row>
    <row r="974" spans="2:6" ht="14.25" customHeight="1" x14ac:dyDescent="0.2">
      <c r="B974" s="18"/>
      <c r="C974" s="18"/>
      <c r="D974" s="18"/>
      <c r="E974" s="18"/>
      <c r="F974" s="18"/>
    </row>
    <row r="975" spans="2:6" ht="14.25" customHeight="1" x14ac:dyDescent="0.2">
      <c r="B975" s="18"/>
      <c r="C975" s="18"/>
      <c r="D975" s="18"/>
      <c r="E975" s="18"/>
      <c r="F975" s="18"/>
    </row>
    <row r="976" spans="2:6" ht="14.25" customHeight="1" x14ac:dyDescent="0.2">
      <c r="B976" s="18"/>
      <c r="C976" s="18"/>
      <c r="D976" s="18"/>
      <c r="E976" s="18"/>
      <c r="F976" s="18"/>
    </row>
    <row r="977" spans="2:6" ht="14.25" customHeight="1" x14ac:dyDescent="0.2">
      <c r="B977" s="18"/>
      <c r="C977" s="18"/>
      <c r="D977" s="18"/>
      <c r="E977" s="18"/>
      <c r="F977" s="18"/>
    </row>
    <row r="978" spans="2:6" ht="14.25" customHeight="1" x14ac:dyDescent="0.2">
      <c r="B978" s="18"/>
      <c r="C978" s="18"/>
      <c r="D978" s="18"/>
      <c r="E978" s="18"/>
      <c r="F978" s="18"/>
    </row>
    <row r="979" spans="2:6" ht="14.25" customHeight="1" x14ac:dyDescent="0.2">
      <c r="B979" s="18"/>
      <c r="C979" s="18"/>
      <c r="D979" s="18"/>
      <c r="E979" s="18"/>
      <c r="F979" s="18"/>
    </row>
    <row r="980" spans="2:6" ht="14.25" customHeight="1" x14ac:dyDescent="0.2">
      <c r="B980" s="18"/>
      <c r="C980" s="18"/>
      <c r="D980" s="18"/>
      <c r="E980" s="18"/>
      <c r="F980" s="18"/>
    </row>
    <row r="981" spans="2:6" ht="14.25" customHeight="1" x14ac:dyDescent="0.2">
      <c r="B981" s="18"/>
      <c r="C981" s="18"/>
      <c r="D981" s="18"/>
      <c r="E981" s="18"/>
      <c r="F981" s="18"/>
    </row>
    <row r="982" spans="2:6" ht="14.25" customHeight="1" x14ac:dyDescent="0.2">
      <c r="B982" s="18"/>
      <c r="C982" s="18"/>
      <c r="D982" s="18"/>
      <c r="E982" s="18"/>
      <c r="F982" s="18"/>
    </row>
    <row r="983" spans="2:6" ht="14.25" customHeight="1" x14ac:dyDescent="0.2">
      <c r="B983" s="18"/>
      <c r="C983" s="18"/>
      <c r="D983" s="18"/>
      <c r="E983" s="18"/>
      <c r="F983" s="18"/>
    </row>
    <row r="984" spans="2:6" ht="14.25" customHeight="1" x14ac:dyDescent="0.2">
      <c r="B984" s="18"/>
      <c r="C984" s="18"/>
      <c r="D984" s="18"/>
      <c r="E984" s="18"/>
      <c r="F984" s="18"/>
    </row>
    <row r="985" spans="2:6" ht="14.25" customHeight="1" x14ac:dyDescent="0.2">
      <c r="B985" s="18"/>
      <c r="C985" s="18"/>
      <c r="D985" s="18"/>
      <c r="E985" s="18"/>
      <c r="F985" s="18"/>
    </row>
    <row r="986" spans="2:6" ht="14.25" customHeight="1" x14ac:dyDescent="0.2">
      <c r="B986" s="18"/>
      <c r="C986" s="18"/>
      <c r="D986" s="18"/>
      <c r="E986" s="18"/>
      <c r="F986" s="18"/>
    </row>
    <row r="987" spans="2:6" ht="14.25" customHeight="1" x14ac:dyDescent="0.2">
      <c r="B987" s="18"/>
      <c r="C987" s="18"/>
      <c r="D987" s="18"/>
      <c r="E987" s="18"/>
      <c r="F987" s="18"/>
    </row>
    <row r="988" spans="2:6" ht="14.25" customHeight="1" x14ac:dyDescent="0.2">
      <c r="B988" s="18"/>
      <c r="C988" s="18"/>
      <c r="D988" s="18"/>
      <c r="E988" s="18"/>
      <c r="F988" s="18"/>
    </row>
    <row r="989" spans="2:6" ht="14.25" customHeight="1" x14ac:dyDescent="0.2">
      <c r="B989" s="18"/>
      <c r="C989" s="18"/>
      <c r="D989" s="18"/>
      <c r="E989" s="18"/>
      <c r="F989" s="18"/>
    </row>
    <row r="990" spans="2:6" ht="14.25" customHeight="1" x14ac:dyDescent="0.2">
      <c r="B990" s="18"/>
      <c r="C990" s="18"/>
      <c r="D990" s="18"/>
      <c r="E990" s="18"/>
      <c r="F990" s="18"/>
    </row>
    <row r="991" spans="2:6" ht="14.25" customHeight="1" x14ac:dyDescent="0.2">
      <c r="B991" s="18"/>
      <c r="C991" s="18"/>
      <c r="D991" s="18"/>
      <c r="E991" s="18"/>
      <c r="F991" s="18"/>
    </row>
    <row r="992" spans="2:6" ht="14.25" customHeight="1" x14ac:dyDescent="0.2">
      <c r="B992" s="18"/>
      <c r="C992" s="18"/>
      <c r="D992" s="18"/>
      <c r="E992" s="18"/>
      <c r="F992" s="18"/>
    </row>
    <row r="993" spans="2:6" ht="14.25" customHeight="1" x14ac:dyDescent="0.2">
      <c r="B993" s="18"/>
      <c r="C993" s="18"/>
      <c r="D993" s="18"/>
      <c r="E993" s="18"/>
      <c r="F993" s="18"/>
    </row>
    <row r="994" spans="2:6" ht="14.25" customHeight="1" x14ac:dyDescent="0.2">
      <c r="B994" s="18"/>
      <c r="C994" s="18"/>
      <c r="D994" s="18"/>
      <c r="E994" s="18"/>
      <c r="F994" s="18"/>
    </row>
    <row r="995" spans="2:6" ht="14.25" customHeight="1" x14ac:dyDescent="0.2">
      <c r="B995" s="18"/>
      <c r="C995" s="18"/>
      <c r="D995" s="18"/>
      <c r="E995" s="18"/>
      <c r="F995" s="18"/>
    </row>
    <row r="996" spans="2:6" ht="14.25" customHeight="1" x14ac:dyDescent="0.2">
      <c r="B996" s="18"/>
      <c r="C996" s="18"/>
      <c r="D996" s="18"/>
      <c r="E996" s="18"/>
      <c r="F996" s="18"/>
    </row>
    <row r="997" spans="2:6" ht="14.25" customHeight="1" x14ac:dyDescent="0.2">
      <c r="B997" s="18"/>
      <c r="C997" s="18"/>
      <c r="D997" s="18"/>
      <c r="E997" s="18"/>
      <c r="F997" s="18"/>
    </row>
    <row r="998" spans="2:6" ht="14.25" customHeight="1" x14ac:dyDescent="0.2">
      <c r="B998" s="18"/>
      <c r="C998" s="18"/>
      <c r="D998" s="18"/>
      <c r="E998" s="18"/>
      <c r="F998" s="18"/>
    </row>
    <row r="999" spans="2:6" ht="14.25" customHeight="1" x14ac:dyDescent="0.2">
      <c r="B999" s="18"/>
      <c r="C999" s="18"/>
      <c r="D999" s="18"/>
      <c r="E999" s="18"/>
      <c r="F999" s="18"/>
    </row>
    <row r="1000" spans="2:6" ht="14.25" customHeight="1" x14ac:dyDescent="0.2">
      <c r="B1000" s="18"/>
      <c r="C1000" s="18"/>
      <c r="D1000" s="18"/>
      <c r="E1000" s="18"/>
      <c r="F1000" s="18"/>
    </row>
  </sheetData>
  <sheetProtection algorithmName="SHA-512" hashValue="kNGw/wXXEfUvuHJ/WvgvLGflZrLj5NpwGJBt7Y2n9h5G2ghdiEuqTxMWRgiS7AK4JjdgDpYayXmuaZ4rh9g7IQ==" saltValue="UnYaW4VJFRfFhtWZI4j3OA==" spinCount="100000" sheet="1" objects="1" scenarios="1"/>
  <pageMargins left="0.23622047244094491" right="0.23622047244094491" top="0.35433070866141742" bottom="0.35433070866141742" header="0" footer="0"/>
  <pageSetup paperSize="9" orientation="portrait"/>
  <headerFooter>
    <oddFooter>&amp;R&amp;F /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Z1000"/>
  <sheetViews>
    <sheetView showGridLines="0" topLeftCell="A8" workbookViewId="0">
      <selection activeCell="J26" sqref="J26:K26"/>
    </sheetView>
  </sheetViews>
  <sheetFormatPr defaultColWidth="14.390625" defaultRowHeight="15" customHeight="1" x14ac:dyDescent="0.2"/>
  <cols>
    <col min="1" max="1" width="9.14453125" customWidth="1"/>
    <col min="2" max="2" width="10.625" customWidth="1"/>
    <col min="3" max="3" width="18.4296875" customWidth="1"/>
    <col min="4" max="14" width="10.625" customWidth="1"/>
    <col min="15" max="15" width="13.31640625" customWidth="1"/>
    <col min="16" max="17" width="10.625" customWidth="1"/>
    <col min="18" max="18" width="1.61328125" customWidth="1"/>
    <col min="19" max="26" width="9.14453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5">
      <c r="A2" s="2"/>
      <c r="B2" s="348" t="s">
        <v>0</v>
      </c>
      <c r="C2" s="349"/>
      <c r="D2" s="349"/>
      <c r="E2" s="2"/>
      <c r="F2" s="2"/>
      <c r="G2" s="2"/>
      <c r="H2" s="2"/>
      <c r="I2" s="2"/>
      <c r="J2" s="2"/>
      <c r="K2" s="2"/>
      <c r="L2" s="2"/>
      <c r="M2" s="2"/>
      <c r="N2" s="348" t="s">
        <v>1</v>
      </c>
      <c r="O2" s="349"/>
      <c r="P2" s="349"/>
      <c r="Q2" s="349"/>
      <c r="R2" s="2"/>
      <c r="S2" s="2"/>
      <c r="T2" s="2"/>
      <c r="U2" s="2"/>
      <c r="V2" s="2"/>
      <c r="W2" s="2"/>
      <c r="X2" s="2"/>
      <c r="Y2" s="2"/>
      <c r="Z2" s="2"/>
    </row>
    <row r="3" spans="1:26" ht="18.75" customHeight="1" x14ac:dyDescent="0.25">
      <c r="A3" s="2"/>
      <c r="B3" s="348" t="s">
        <v>2</v>
      </c>
      <c r="C3" s="349"/>
      <c r="D3" s="349"/>
      <c r="E3" s="2"/>
      <c r="F3" s="2"/>
      <c r="G3" s="2"/>
      <c r="H3" s="2"/>
      <c r="I3" s="2"/>
      <c r="J3" s="2"/>
      <c r="K3" s="2"/>
      <c r="L3" s="2"/>
      <c r="M3" s="2"/>
      <c r="N3" s="348" t="s">
        <v>3</v>
      </c>
      <c r="O3" s="349"/>
      <c r="P3" s="349"/>
      <c r="Q3" s="349"/>
      <c r="R3" s="2"/>
      <c r="S3" s="2"/>
      <c r="T3" s="2"/>
      <c r="U3" s="2"/>
      <c r="V3" s="2"/>
      <c r="W3" s="2"/>
      <c r="X3" s="2"/>
      <c r="Y3" s="2"/>
      <c r="Z3" s="2"/>
    </row>
    <row r="4" spans="1:26" ht="18.75" customHeight="1" x14ac:dyDescent="0.25">
      <c r="A4" s="2"/>
      <c r="B4" s="348" t="s">
        <v>4</v>
      </c>
      <c r="C4" s="349"/>
      <c r="D4" s="349"/>
      <c r="E4" s="2"/>
      <c r="F4" s="2"/>
      <c r="G4" s="2"/>
      <c r="H4" s="2"/>
      <c r="I4" s="2"/>
      <c r="J4" s="2"/>
      <c r="K4" s="2"/>
      <c r="L4" s="2"/>
      <c r="M4" s="2"/>
      <c r="N4" s="348" t="s">
        <v>4</v>
      </c>
      <c r="O4" s="349"/>
      <c r="P4" s="349"/>
      <c r="Q4" s="349"/>
      <c r="R4" s="2"/>
      <c r="S4" s="2"/>
      <c r="T4" s="2"/>
      <c r="U4" s="2"/>
      <c r="V4" s="2"/>
      <c r="W4" s="2"/>
      <c r="X4" s="2"/>
      <c r="Y4" s="2"/>
      <c r="Z4" s="2"/>
    </row>
    <row r="5" spans="1:26" ht="18.75" customHeight="1" x14ac:dyDescent="0.25">
      <c r="A5" s="2"/>
      <c r="B5" s="348" t="s">
        <v>5</v>
      </c>
      <c r="C5" s="349"/>
      <c r="D5" s="349"/>
      <c r="E5" s="2"/>
      <c r="F5" s="2"/>
      <c r="G5" s="2"/>
      <c r="H5" s="2"/>
      <c r="I5" s="2"/>
      <c r="J5" s="2"/>
      <c r="K5" s="2"/>
      <c r="L5" s="2"/>
      <c r="M5" s="2"/>
      <c r="N5" s="348" t="s">
        <v>6</v>
      </c>
      <c r="O5" s="349"/>
      <c r="P5" s="349"/>
      <c r="Q5" s="349"/>
      <c r="R5" s="2"/>
      <c r="S5" s="2"/>
      <c r="T5" s="2"/>
      <c r="U5" s="2"/>
      <c r="V5" s="2"/>
      <c r="W5" s="2"/>
      <c r="X5" s="2"/>
      <c r="Y5" s="2"/>
      <c r="Z5" s="2"/>
    </row>
    <row r="6" spans="1:26" ht="18.75" customHeight="1" x14ac:dyDescent="0.25">
      <c r="A6" s="2"/>
      <c r="B6" s="348" t="s">
        <v>7</v>
      </c>
      <c r="C6" s="349"/>
      <c r="D6" s="349"/>
      <c r="E6" s="2"/>
      <c r="F6" s="2"/>
      <c r="G6" s="2"/>
      <c r="H6" s="2"/>
      <c r="I6" s="2"/>
      <c r="J6" s="2"/>
      <c r="K6" s="2"/>
      <c r="L6" s="2"/>
      <c r="M6" s="2"/>
      <c r="N6" s="348" t="s">
        <v>7</v>
      </c>
      <c r="O6" s="349"/>
      <c r="P6" s="349"/>
      <c r="Q6" s="349"/>
      <c r="R6" s="2"/>
      <c r="S6" s="2"/>
      <c r="T6" s="2"/>
      <c r="U6" s="2"/>
      <c r="V6" s="2"/>
      <c r="W6" s="2"/>
      <c r="X6" s="2"/>
      <c r="Y6" s="2"/>
      <c r="Z6" s="2"/>
    </row>
    <row r="7" spans="1:26" ht="48.75" customHeight="1" x14ac:dyDescent="0.25">
      <c r="A7" s="2"/>
      <c r="B7" s="348" t="s">
        <v>8</v>
      </c>
      <c r="C7" s="349"/>
      <c r="D7" s="349"/>
      <c r="E7" s="2"/>
      <c r="F7" s="2"/>
      <c r="G7" s="2"/>
      <c r="H7" s="2"/>
      <c r="I7" s="2"/>
      <c r="J7" s="2"/>
      <c r="K7" s="2"/>
      <c r="L7" s="2"/>
      <c r="M7" s="2"/>
      <c r="N7" s="348" t="s">
        <v>9</v>
      </c>
      <c r="O7" s="349"/>
      <c r="P7" s="349"/>
      <c r="Q7" s="349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348" t="s">
        <v>7</v>
      </c>
      <c r="C8" s="349"/>
      <c r="D8" s="349"/>
      <c r="E8" s="2"/>
      <c r="F8" s="2"/>
      <c r="G8" s="2"/>
      <c r="H8" s="2"/>
      <c r="I8" s="2"/>
      <c r="J8" s="2"/>
      <c r="K8" s="2"/>
      <c r="L8" s="2"/>
      <c r="M8" s="2"/>
      <c r="N8" s="354" t="s">
        <v>7</v>
      </c>
      <c r="O8" s="349"/>
      <c r="P8" s="349"/>
      <c r="Q8" s="349"/>
      <c r="R8" s="2"/>
      <c r="S8" s="2"/>
      <c r="T8" s="2"/>
      <c r="U8" s="2"/>
      <c r="V8" s="2"/>
      <c r="W8" s="2"/>
      <c r="X8" s="2"/>
      <c r="Y8" s="2"/>
      <c r="Z8" s="2"/>
    </row>
    <row r="9" spans="1:26" ht="9.75" customHeight="1" x14ac:dyDescent="0.25">
      <c r="A9" s="1"/>
      <c r="B9" s="3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4"/>
      <c r="P9" s="4"/>
      <c r="Q9" s="4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">
      <c r="A10" s="5"/>
      <c r="B10" s="353" t="s">
        <v>10</v>
      </c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6"/>
      <c r="S10" s="5"/>
      <c r="T10" s="5"/>
      <c r="U10" s="5"/>
      <c r="V10" s="5"/>
      <c r="W10" s="5"/>
      <c r="X10" s="5"/>
      <c r="Y10" s="5"/>
      <c r="Z10" s="5"/>
    </row>
    <row r="11" spans="1:26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5">
      <c r="A13" s="1"/>
      <c r="B13" s="356" t="s">
        <v>11</v>
      </c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9"/>
      <c r="Q13" s="349"/>
      <c r="R13" s="2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2" t="s">
        <v>12</v>
      </c>
      <c r="C15" s="1"/>
      <c r="D15" s="355">
        <f ca="1">TODAY()</f>
        <v>45054</v>
      </c>
      <c r="E15" s="34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2"/>
      <c r="C16" s="1"/>
      <c r="D16" s="7"/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5" customHeight="1" x14ac:dyDescent="0.3">
      <c r="A17" s="8"/>
      <c r="B17" s="350" t="str">
        <f>UPPER("Région")</f>
        <v>RÉGION</v>
      </c>
      <c r="C17" s="349"/>
      <c r="D17" s="349"/>
      <c r="E17" s="265"/>
      <c r="F17" s="9"/>
      <c r="G17" s="9"/>
      <c r="H17" s="9"/>
      <c r="I17" s="9"/>
      <c r="J17" s="9"/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1.5" customHeight="1" x14ac:dyDescent="0.3">
      <c r="A18" s="8"/>
      <c r="B18" s="350" t="s">
        <v>13</v>
      </c>
      <c r="C18" s="349"/>
      <c r="D18" s="349"/>
      <c r="E18" s="265"/>
      <c r="F18" s="10"/>
      <c r="G18" s="10"/>
      <c r="H18" s="10"/>
      <c r="I18" s="10"/>
      <c r="J18" s="10"/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5" customHeight="1" x14ac:dyDescent="0.3">
      <c r="A19" s="8"/>
      <c r="B19" s="350" t="s">
        <v>14</v>
      </c>
      <c r="C19" s="349"/>
      <c r="D19" s="349"/>
      <c r="E19" s="265"/>
      <c r="F19" s="10"/>
      <c r="G19" s="10"/>
      <c r="H19" s="10"/>
      <c r="I19" s="10"/>
      <c r="J19" s="10"/>
      <c r="K19" s="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1.5" customHeight="1" x14ac:dyDescent="0.3">
      <c r="A20" s="350" t="s">
        <v>15</v>
      </c>
      <c r="B20" s="349"/>
      <c r="C20" s="349"/>
      <c r="D20" s="349"/>
      <c r="E20" s="266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customHeight="1" x14ac:dyDescent="0.3">
      <c r="A21" s="350" t="s">
        <v>16</v>
      </c>
      <c r="B21" s="349"/>
      <c r="C21" s="349"/>
      <c r="D21" s="349"/>
      <c r="E21" s="267"/>
      <c r="F21" s="11"/>
      <c r="G21" s="11"/>
      <c r="H21" s="11"/>
      <c r="I21" s="11"/>
      <c r="J21" s="11"/>
      <c r="K21" s="11"/>
      <c r="L21" s="1"/>
      <c r="M21" s="12"/>
      <c r="N21" s="1"/>
      <c r="O21" s="1"/>
      <c r="P21" s="1"/>
      <c r="Q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31.5" customHeight="1" x14ac:dyDescent="0.3">
      <c r="A22" s="350" t="s">
        <v>17</v>
      </c>
      <c r="B22" s="349"/>
      <c r="C22" s="349"/>
      <c r="D22" s="349"/>
      <c r="E22" s="267"/>
      <c r="F22" s="13"/>
      <c r="G22" s="13"/>
      <c r="H22" s="13"/>
      <c r="I22" s="13"/>
      <c r="J22" s="13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5">
      <c r="A23" s="8"/>
      <c r="B23" s="8"/>
      <c r="C23" s="8"/>
      <c r="D23" s="8"/>
      <c r="E23" s="2"/>
      <c r="F23" s="2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 customHeight="1" x14ac:dyDescent="0.3">
      <c r="A24" s="350" t="s">
        <v>18</v>
      </c>
      <c r="B24" s="349"/>
      <c r="C24" s="349"/>
      <c r="D24" s="349"/>
      <c r="E24" s="349"/>
      <c r="F24" s="349"/>
      <c r="G24" s="349"/>
      <c r="H24" s="349"/>
      <c r="I24" s="349"/>
      <c r="J24" s="346"/>
      <c r="K24" s="34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9"/>
      <c r="K25" s="9"/>
      <c r="L25" s="1"/>
      <c r="M25" s="1"/>
      <c r="N25" s="2"/>
      <c r="O25" s="2"/>
      <c r="P25" s="1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31.5" customHeight="1" x14ac:dyDescent="0.3">
      <c r="A26" s="350" t="s">
        <v>19</v>
      </c>
      <c r="B26" s="349"/>
      <c r="C26" s="349"/>
      <c r="D26" s="349"/>
      <c r="E26" s="349"/>
      <c r="F26" s="349"/>
      <c r="G26" s="349"/>
      <c r="H26" s="349"/>
      <c r="I26" s="349"/>
      <c r="J26" s="346"/>
      <c r="K26" s="347"/>
      <c r="L26" s="1"/>
      <c r="M26" s="1"/>
      <c r="N26" s="2"/>
      <c r="O26" s="2"/>
      <c r="P26" s="1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1.5" customHeight="1" x14ac:dyDescent="0.3">
      <c r="A28" s="351" t="str">
        <f>UPPER("Distance de la formation sanitaire leader au service santé de district")</f>
        <v>DISTANCE DE LA FORMATION SANITAIRE LEADER AU SERVICE SANTÉ DE DISTRICT</v>
      </c>
      <c r="B28" s="349"/>
      <c r="C28" s="349"/>
      <c r="D28" s="349"/>
      <c r="E28" s="349"/>
      <c r="F28" s="349"/>
      <c r="G28" s="349"/>
      <c r="H28" s="349"/>
      <c r="I28" s="352"/>
      <c r="J28" s="346"/>
      <c r="K28" s="347"/>
      <c r="L28" s="14" t="s">
        <v>20</v>
      </c>
      <c r="M28" s="14"/>
      <c r="N28" s="1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"/>
      <c r="B29" s="2"/>
      <c r="C29" s="2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63"/>
      <c r="B31" s="263"/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63"/>
      <c r="B32" s="263"/>
      <c r="C32" s="263"/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63"/>
      <c r="B33" s="263"/>
      <c r="C33" s="263"/>
      <c r="D33" s="263"/>
      <c r="E33" s="263"/>
      <c r="F33" s="263"/>
      <c r="G33" s="263"/>
      <c r="H33" s="263"/>
      <c r="I33" s="263"/>
      <c r="J33" s="263"/>
      <c r="K33" s="263"/>
      <c r="L33" s="263"/>
      <c r="M33" s="263"/>
      <c r="N33" s="263"/>
      <c r="O33" s="263"/>
      <c r="P33" s="263"/>
      <c r="Q33" s="263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63"/>
      <c r="B34" s="263"/>
      <c r="C34" s="263"/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63"/>
      <c r="B35" s="263"/>
      <c r="C35" s="263"/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63"/>
      <c r="B36" s="263"/>
      <c r="C36" s="263"/>
      <c r="D36" s="263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263"/>
      <c r="B37" s="263"/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263"/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263"/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/>
      <c r="P39" s="263"/>
      <c r="Q39" s="263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263"/>
      <c r="B40" s="263"/>
      <c r="C40" s="263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3"/>
      <c r="P40" s="263"/>
      <c r="Q40" s="263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263"/>
      <c r="B41" s="263"/>
      <c r="C41" s="263"/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3"/>
      <c r="P41" s="263"/>
      <c r="Q41" s="263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263"/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263"/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  <c r="P43" s="263"/>
      <c r="Q43" s="263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263"/>
      <c r="B44" s="263"/>
      <c r="C44" s="263"/>
      <c r="D44" s="263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5">
      <c r="A45" s="263"/>
      <c r="B45" s="263"/>
      <c r="C45" s="263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5">
      <c r="A46" s="263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5">
      <c r="A47" s="263"/>
      <c r="B47" s="263"/>
      <c r="C47" s="263"/>
      <c r="D47" s="263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5">
      <c r="A48" s="263"/>
      <c r="B48" s="263"/>
      <c r="C48" s="263"/>
      <c r="D48" s="263"/>
      <c r="E48" s="263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3"/>
      <c r="Q48" s="263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5">
      <c r="A49" s="263"/>
      <c r="B49" s="263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5">
      <c r="A50" s="263"/>
      <c r="B50" s="263"/>
      <c r="C50" s="263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5">
      <c r="A51" s="263"/>
      <c r="B51" s="263"/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5">
      <c r="A52" s="263"/>
      <c r="B52" s="263"/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5">
      <c r="A53" s="263"/>
      <c r="B53" s="263"/>
      <c r="C53" s="263"/>
      <c r="D53" s="263"/>
      <c r="E53" s="263"/>
      <c r="F53" s="263"/>
      <c r="G53" s="263"/>
      <c r="H53" s="263"/>
      <c r="I53" s="263"/>
      <c r="J53" s="263"/>
      <c r="K53" s="263"/>
      <c r="L53" s="263"/>
      <c r="M53" s="263"/>
      <c r="N53" s="263"/>
      <c r="O53" s="263"/>
      <c r="P53" s="263"/>
      <c r="Q53" s="263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5">
      <c r="A54" s="263"/>
      <c r="B54" s="263"/>
      <c r="C54" s="263"/>
      <c r="D54" s="263"/>
      <c r="E54" s="263"/>
      <c r="F54" s="263"/>
      <c r="G54" s="263"/>
      <c r="H54" s="263"/>
      <c r="I54" s="263"/>
      <c r="J54" s="263"/>
      <c r="K54" s="263"/>
      <c r="L54" s="263"/>
      <c r="M54" s="263"/>
      <c r="N54" s="263"/>
      <c r="O54" s="263"/>
      <c r="P54" s="263"/>
      <c r="Q54" s="263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5">
      <c r="A55" s="263"/>
      <c r="B55" s="263"/>
      <c r="C55" s="263"/>
      <c r="D55" s="263"/>
      <c r="E55" s="263"/>
      <c r="F55" s="263"/>
      <c r="G55" s="263"/>
      <c r="H55" s="263"/>
      <c r="I55" s="263"/>
      <c r="J55" s="263"/>
      <c r="K55" s="263"/>
      <c r="L55" s="263"/>
      <c r="M55" s="263"/>
      <c r="N55" s="263"/>
      <c r="O55" s="263"/>
      <c r="P55" s="263"/>
      <c r="Q55" s="263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5">
      <c r="A56" s="263"/>
      <c r="B56" s="263"/>
      <c r="C56" s="263"/>
      <c r="D56" s="263"/>
      <c r="E56" s="263"/>
      <c r="F56" s="263"/>
      <c r="G56" s="263"/>
      <c r="H56" s="263"/>
      <c r="I56" s="263"/>
      <c r="J56" s="263"/>
      <c r="K56" s="263"/>
      <c r="L56" s="263"/>
      <c r="M56" s="263"/>
      <c r="N56" s="263"/>
      <c r="O56" s="263"/>
      <c r="P56" s="263"/>
      <c r="Q56" s="263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5">
      <c r="A57" s="263"/>
      <c r="B57" s="263"/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263"/>
      <c r="B58" s="263"/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O58" s="263"/>
      <c r="P58" s="263"/>
      <c r="Q58" s="263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5">
      <c r="A59" s="263"/>
      <c r="B59" s="263"/>
      <c r="C59" s="263"/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5">
      <c r="A60" s="263"/>
      <c r="B60" s="263"/>
      <c r="C60" s="263"/>
      <c r="D60" s="263"/>
      <c r="E60" s="263"/>
      <c r="F60" s="263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5">
      <c r="A61" s="263"/>
      <c r="B61" s="263"/>
      <c r="C61" s="263"/>
      <c r="D61" s="263"/>
      <c r="E61" s="263"/>
      <c r="F61" s="263"/>
      <c r="G61" s="263"/>
      <c r="H61" s="263"/>
      <c r="I61" s="263"/>
      <c r="J61" s="263"/>
      <c r="K61" s="263"/>
      <c r="L61" s="263"/>
      <c r="M61" s="263"/>
      <c r="N61" s="263"/>
      <c r="O61" s="263"/>
      <c r="P61" s="263"/>
      <c r="Q61" s="263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5">
      <c r="A62" s="263"/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5">
      <c r="A63" s="263"/>
      <c r="B63" s="263"/>
      <c r="C63" s="263"/>
      <c r="D63" s="263"/>
      <c r="E63" s="263"/>
      <c r="F63" s="263"/>
      <c r="G63" s="263"/>
      <c r="H63" s="263"/>
      <c r="I63" s="263"/>
      <c r="J63" s="263"/>
      <c r="K63" s="263"/>
      <c r="L63" s="263"/>
      <c r="M63" s="263"/>
      <c r="N63" s="263"/>
      <c r="O63" s="263"/>
      <c r="P63" s="263"/>
      <c r="Q63" s="263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5">
      <c r="A64" s="263"/>
      <c r="B64" s="263"/>
      <c r="C64" s="263"/>
      <c r="D64" s="263"/>
      <c r="E64" s="263"/>
      <c r="F64" s="263"/>
      <c r="G64" s="263"/>
      <c r="H64" s="263"/>
      <c r="I64" s="263"/>
      <c r="J64" s="263"/>
      <c r="K64" s="263"/>
      <c r="L64" s="263"/>
      <c r="M64" s="263"/>
      <c r="N64" s="263"/>
      <c r="O64" s="263"/>
      <c r="P64" s="263"/>
      <c r="Q64" s="263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5">
      <c r="A65" s="263"/>
      <c r="B65" s="263"/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263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5">
      <c r="A66" s="263"/>
      <c r="B66" s="263"/>
      <c r="C66" s="263"/>
      <c r="D66" s="263"/>
      <c r="E66" s="263"/>
      <c r="F66" s="263"/>
      <c r="G66" s="263"/>
      <c r="H66" s="263"/>
      <c r="I66" s="263"/>
      <c r="J66" s="263"/>
      <c r="K66" s="263"/>
      <c r="L66" s="263"/>
      <c r="M66" s="263"/>
      <c r="N66" s="263"/>
      <c r="O66" s="263"/>
      <c r="P66" s="263"/>
      <c r="Q66" s="263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5">
      <c r="A67" s="263"/>
      <c r="B67" s="263"/>
      <c r="C67" s="263"/>
      <c r="D67" s="263"/>
      <c r="E67" s="263"/>
      <c r="F67" s="263"/>
      <c r="G67" s="263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5">
      <c r="A68" s="263"/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5">
      <c r="A69" s="263"/>
      <c r="B69" s="263"/>
      <c r="C69" s="263"/>
      <c r="D69" s="263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3"/>
      <c r="P69" s="263"/>
      <c r="Q69" s="263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5">
      <c r="A70" s="263"/>
      <c r="B70" s="263"/>
      <c r="C70" s="263"/>
      <c r="D70" s="263"/>
      <c r="E70" s="263"/>
      <c r="F70" s="263"/>
      <c r="G70" s="263"/>
      <c r="H70" s="263"/>
      <c r="I70" s="263"/>
      <c r="J70" s="263"/>
      <c r="K70" s="263"/>
      <c r="L70" s="263"/>
      <c r="M70" s="263"/>
      <c r="N70" s="263"/>
      <c r="O70" s="263"/>
      <c r="P70" s="263"/>
      <c r="Q70" s="263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5">
      <c r="A71" s="263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  <c r="L72" s="263"/>
      <c r="M72" s="263"/>
      <c r="N72" s="263"/>
      <c r="O72" s="263"/>
      <c r="P72" s="263"/>
      <c r="Q72" s="263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5">
      <c r="A73" s="263"/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5">
      <c r="A74" s="263"/>
      <c r="B74" s="263"/>
      <c r="C74" s="263"/>
      <c r="D74" s="263"/>
      <c r="E74" s="263"/>
      <c r="F74" s="263"/>
      <c r="G74" s="263"/>
      <c r="H74" s="263"/>
      <c r="I74" s="263"/>
      <c r="J74" s="263"/>
      <c r="K74" s="263"/>
      <c r="L74" s="263"/>
      <c r="M74" s="263"/>
      <c r="N74" s="263"/>
      <c r="O74" s="263"/>
      <c r="P74" s="263"/>
      <c r="Q74" s="263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5">
      <c r="A75" s="263"/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5">
      <c r="A76" s="263"/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5">
      <c r="A77" s="263"/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5">
      <c r="A78" s="263"/>
      <c r="B78" s="263"/>
      <c r="C78" s="263"/>
      <c r="D78" s="263"/>
      <c r="E78" s="263"/>
      <c r="F78" s="263"/>
      <c r="G78" s="263"/>
      <c r="H78" s="263"/>
      <c r="I78" s="263"/>
      <c r="J78" s="263"/>
      <c r="K78" s="263"/>
      <c r="L78" s="263"/>
      <c r="M78" s="263"/>
      <c r="N78" s="263"/>
      <c r="O78" s="263"/>
      <c r="P78" s="263"/>
      <c r="Q78" s="263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5">
      <c r="A79" s="263"/>
      <c r="B79" s="263"/>
      <c r="C79" s="263"/>
      <c r="D79" s="263"/>
      <c r="E79" s="263"/>
      <c r="F79" s="263"/>
      <c r="G79" s="263"/>
      <c r="H79" s="263"/>
      <c r="I79" s="263"/>
      <c r="J79" s="263"/>
      <c r="K79" s="263"/>
      <c r="L79" s="263"/>
      <c r="M79" s="263"/>
      <c r="N79" s="263"/>
      <c r="O79" s="263"/>
      <c r="P79" s="263"/>
      <c r="Q79" s="263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5">
      <c r="A80" s="263"/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5">
      <c r="A81" s="263"/>
      <c r="B81" s="263"/>
      <c r="C81" s="263"/>
      <c r="D81" s="263"/>
      <c r="E81" s="263"/>
      <c r="F81" s="263"/>
      <c r="G81" s="263"/>
      <c r="H81" s="263"/>
      <c r="I81" s="263"/>
      <c r="J81" s="263"/>
      <c r="K81" s="263"/>
      <c r="L81" s="263"/>
      <c r="M81" s="263"/>
      <c r="N81" s="263"/>
      <c r="O81" s="263"/>
      <c r="P81" s="263"/>
      <c r="Q81" s="263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9">
    <mergeCell ref="N3:Q3"/>
    <mergeCell ref="N2:Q2"/>
    <mergeCell ref="B7:D7"/>
    <mergeCell ref="A24:I24"/>
    <mergeCell ref="B3:D3"/>
    <mergeCell ref="N5:Q5"/>
    <mergeCell ref="N8:Q8"/>
    <mergeCell ref="D15:E15"/>
    <mergeCell ref="A21:D21"/>
    <mergeCell ref="B18:D18"/>
    <mergeCell ref="B13:Q13"/>
    <mergeCell ref="B2:D2"/>
    <mergeCell ref="N4:Q4"/>
    <mergeCell ref="N7:Q7"/>
    <mergeCell ref="B6:D6"/>
    <mergeCell ref="J26:K26"/>
    <mergeCell ref="B5:D5"/>
    <mergeCell ref="B4:D4"/>
    <mergeCell ref="J28:K28"/>
    <mergeCell ref="N6:Q6"/>
    <mergeCell ref="A26:I26"/>
    <mergeCell ref="B19:D19"/>
    <mergeCell ref="J24:K24"/>
    <mergeCell ref="A28:I28"/>
    <mergeCell ref="B10:Q10"/>
    <mergeCell ref="A22:D22"/>
    <mergeCell ref="B8:D8"/>
    <mergeCell ref="A20:D20"/>
    <mergeCell ref="B17:D17"/>
  </mergeCells>
  <pageMargins left="0.23622047244094491" right="0.23622047244094491" top="0.55118110236220474" bottom="0.55118110236220474" header="0" footer="0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  <pageSetUpPr fitToPage="1"/>
  </sheetPr>
  <dimension ref="A1:Z1010"/>
  <sheetViews>
    <sheetView showGridLines="0" zoomScale="70" zoomScaleNormal="70" workbookViewId="0">
      <selection activeCell="R4" sqref="R4:R43"/>
    </sheetView>
  </sheetViews>
  <sheetFormatPr defaultColWidth="14.390625" defaultRowHeight="15" customHeight="1" x14ac:dyDescent="0.2"/>
  <cols>
    <col min="1" max="1" width="5.6484375" customWidth="1"/>
    <col min="2" max="2" width="13.44921875" customWidth="1"/>
    <col min="3" max="4" width="11.296875" customWidth="1"/>
    <col min="5" max="5" width="11.43359375" customWidth="1"/>
    <col min="6" max="6" width="9.01171875" customWidth="1"/>
    <col min="7" max="7" width="10.625" customWidth="1"/>
    <col min="8" max="8" width="11.703125" customWidth="1"/>
    <col min="9" max="9" width="12.375" customWidth="1"/>
    <col min="10" max="10" width="9.68359375" customWidth="1"/>
    <col min="11" max="11" width="8.47265625" customWidth="1"/>
    <col min="12" max="12" width="11.02734375" customWidth="1"/>
    <col min="13" max="13" width="11.97265625" customWidth="1"/>
    <col min="14" max="14" width="10.35546875" customWidth="1"/>
    <col min="15" max="15" width="11.703125" customWidth="1"/>
    <col min="16" max="16" width="9.14453125" customWidth="1"/>
    <col min="17" max="17" width="9.68359375" customWidth="1"/>
    <col min="18" max="18" width="10.625" customWidth="1"/>
    <col min="19" max="26" width="11.43359375" customWidth="1"/>
  </cols>
  <sheetData>
    <row r="1" spans="1:26" ht="21" customHeight="1" x14ac:dyDescent="0.2">
      <c r="A1" s="105" t="s">
        <v>157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26" ht="21" customHeight="1" x14ac:dyDescent="0.2">
      <c r="A2" s="106"/>
      <c r="B2" s="105"/>
      <c r="C2" s="105"/>
      <c r="D2" s="105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</row>
    <row r="3" spans="1:26" ht="49.5" customHeight="1" x14ac:dyDescent="0.2">
      <c r="A3" s="107" t="s">
        <v>22</v>
      </c>
      <c r="B3" s="108" t="s">
        <v>158</v>
      </c>
      <c r="C3" s="108" t="s">
        <v>159</v>
      </c>
      <c r="D3" s="108" t="s">
        <v>160</v>
      </c>
      <c r="E3" s="108" t="s">
        <v>585</v>
      </c>
      <c r="F3" s="108" t="s">
        <v>161</v>
      </c>
      <c r="G3" s="108" t="s">
        <v>162</v>
      </c>
      <c r="H3" s="108" t="s">
        <v>163</v>
      </c>
      <c r="I3" s="108" t="s">
        <v>164</v>
      </c>
      <c r="J3" s="108" t="s">
        <v>165</v>
      </c>
      <c r="K3" s="108" t="s">
        <v>166</v>
      </c>
      <c r="L3" s="108" t="s">
        <v>167</v>
      </c>
      <c r="M3" s="108" t="s">
        <v>168</v>
      </c>
      <c r="N3" s="108" t="s">
        <v>169</v>
      </c>
      <c r="O3" s="108" t="s">
        <v>170</v>
      </c>
      <c r="P3" s="108" t="s">
        <v>171</v>
      </c>
      <c r="Q3" s="108" t="s">
        <v>172</v>
      </c>
      <c r="R3" s="108" t="s">
        <v>173</v>
      </c>
      <c r="S3" s="18"/>
      <c r="T3" s="18"/>
      <c r="U3" s="18"/>
      <c r="V3" s="18"/>
      <c r="W3" s="18"/>
      <c r="X3" s="18"/>
      <c r="Y3" s="18"/>
      <c r="Z3" s="18"/>
    </row>
    <row r="4" spans="1:26" ht="18" customHeight="1" x14ac:dyDescent="0.25">
      <c r="A4" s="109">
        <v>1</v>
      </c>
      <c r="B4" s="25" t="str">
        <f>Data!C2</f>
        <v>Epuipe_Vacc1</v>
      </c>
      <c r="C4" s="23">
        <f>IF(E4="","",E4-D4)</f>
        <v>0</v>
      </c>
      <c r="D4" s="23">
        <f>IF(E4="","",ROUND(E4*93%,0))</f>
        <v>0</v>
      </c>
      <c r="E4" s="110">
        <f>'5b. Itineraire equipe (2)'!N6</f>
        <v>0</v>
      </c>
      <c r="F4" s="110">
        <f>ROUNDUP(E4*1.1/10,0)*10</f>
        <v>0</v>
      </c>
      <c r="G4" s="110">
        <f>ROUNDUP(C4*1.1,0)</f>
        <v>0</v>
      </c>
      <c r="H4" s="110">
        <f>ROUNDUP(D4*1.1,0)</f>
        <v>0</v>
      </c>
      <c r="I4" s="110">
        <f>ROUNDUP(D4*1.1,0)</f>
        <v>0</v>
      </c>
      <c r="J4" s="110">
        <f>F4</f>
        <v>0</v>
      </c>
      <c r="K4" s="110">
        <f>J4/10</f>
        <v>0</v>
      </c>
      <c r="L4" s="110">
        <f>ROUNDUP((J4+K4)/100*1.1,0)</f>
        <v>0</v>
      </c>
      <c r="M4" s="110">
        <f>ROUNDUP(E4*1.1,0)</f>
        <v>0</v>
      </c>
      <c r="N4" s="110">
        <f>IF(B4="","",2)</f>
        <v>2</v>
      </c>
      <c r="O4" s="110">
        <f>N4</f>
        <v>2</v>
      </c>
      <c r="P4" s="110">
        <f>ROUNDUP(E4*1.11/1000,0)</f>
        <v>0</v>
      </c>
      <c r="Q4" s="110">
        <f>IF(B4="","",1*Data!$G$2)</f>
        <v>5</v>
      </c>
      <c r="R4" s="110">
        <f>IF(B4="","",1*Data!$G$2)</f>
        <v>5</v>
      </c>
    </row>
    <row r="5" spans="1:26" ht="18" customHeight="1" x14ac:dyDescent="0.25">
      <c r="A5" s="109">
        <v>2</v>
      </c>
      <c r="B5" s="25" t="str">
        <f>Data!C3</f>
        <v>Epuipe_Vacc2</v>
      </c>
      <c r="C5" s="23">
        <f t="shared" ref="C5:C43" si="0">IF(E5="","",E5-D5)</f>
        <v>0</v>
      </c>
      <c r="D5" s="23">
        <f t="shared" ref="D5:D43" si="1">IF(E5="","",ROUND(E5*93%,0))</f>
        <v>0</v>
      </c>
      <c r="E5" s="110">
        <f>'5b. Itineraire equipe (2)'!N7</f>
        <v>0</v>
      </c>
      <c r="F5" s="110">
        <f t="shared" ref="F5:F43" si="2">ROUNDUP(E5*1.1/10,0)*10</f>
        <v>0</v>
      </c>
      <c r="G5" s="110">
        <f t="shared" ref="G5:G43" si="3">ROUNDUP(C5*1.1,0)</f>
        <v>0</v>
      </c>
      <c r="H5" s="110">
        <f t="shared" ref="H5:H43" si="4">ROUNDUP(D5*1.1,0)</f>
        <v>0</v>
      </c>
      <c r="I5" s="110">
        <f t="shared" ref="I5:I43" si="5">ROUNDUP(D5*1.1,0)</f>
        <v>0</v>
      </c>
      <c r="J5" s="110">
        <f t="shared" ref="J5:J43" si="6">F5</f>
        <v>0</v>
      </c>
      <c r="K5" s="110">
        <f t="shared" ref="K5:K43" si="7">J5/10</f>
        <v>0</v>
      </c>
      <c r="L5" s="110">
        <f t="shared" ref="L5:L43" si="8">ROUNDUP((J5+K5)/100*1.1,0)</f>
        <v>0</v>
      </c>
      <c r="M5" s="110">
        <f t="shared" ref="M5:M43" si="9">ROUNDUP(E5*1.1,0)</f>
        <v>0</v>
      </c>
      <c r="N5" s="110">
        <f t="shared" ref="N5:N43" si="10">IF(B5="","",2)</f>
        <v>2</v>
      </c>
      <c r="O5" s="110">
        <f t="shared" ref="O5:O43" si="11">N5</f>
        <v>2</v>
      </c>
      <c r="P5" s="110">
        <f t="shared" ref="P5:P43" si="12">ROUNDUP(E5*1.11/1000,0)</f>
        <v>0</v>
      </c>
      <c r="Q5" s="110">
        <f>IF(B5="","",1*Data!$G$2)</f>
        <v>5</v>
      </c>
      <c r="R5" s="110">
        <f>IF(B5="","",1*Data!$G$2)</f>
        <v>5</v>
      </c>
    </row>
    <row r="6" spans="1:26" ht="18" customHeight="1" x14ac:dyDescent="0.25">
      <c r="A6" s="109">
        <v>3</v>
      </c>
      <c r="B6" s="25" t="str">
        <f>Data!C4</f>
        <v>Epuipe_Vacc3</v>
      </c>
      <c r="C6" s="23">
        <f t="shared" si="0"/>
        <v>0</v>
      </c>
      <c r="D6" s="23">
        <f t="shared" si="1"/>
        <v>0</v>
      </c>
      <c r="E6" s="110">
        <f>'5b. Itineraire equipe (2)'!N8</f>
        <v>0</v>
      </c>
      <c r="F6" s="110">
        <f t="shared" si="2"/>
        <v>0</v>
      </c>
      <c r="G6" s="110">
        <f t="shared" si="3"/>
        <v>0</v>
      </c>
      <c r="H6" s="110">
        <f t="shared" si="4"/>
        <v>0</v>
      </c>
      <c r="I6" s="110">
        <f t="shared" si="5"/>
        <v>0</v>
      </c>
      <c r="J6" s="110">
        <f t="shared" si="6"/>
        <v>0</v>
      </c>
      <c r="K6" s="110">
        <f t="shared" si="7"/>
        <v>0</v>
      </c>
      <c r="L6" s="110">
        <f t="shared" si="8"/>
        <v>0</v>
      </c>
      <c r="M6" s="110">
        <f t="shared" si="9"/>
        <v>0</v>
      </c>
      <c r="N6" s="110">
        <f t="shared" si="10"/>
        <v>2</v>
      </c>
      <c r="O6" s="110">
        <f t="shared" si="11"/>
        <v>2</v>
      </c>
      <c r="P6" s="110">
        <f t="shared" si="12"/>
        <v>0</v>
      </c>
      <c r="Q6" s="110">
        <f>IF(B6="","",1*Data!$G$2)</f>
        <v>5</v>
      </c>
      <c r="R6" s="110">
        <f>IF(B6="","",1*Data!$G$2)</f>
        <v>5</v>
      </c>
    </row>
    <row r="7" spans="1:26" ht="18" customHeight="1" x14ac:dyDescent="0.25">
      <c r="A7" s="109">
        <v>4</v>
      </c>
      <c r="B7" s="25" t="str">
        <f>Data!C5</f>
        <v>Epuipe_Vacc4</v>
      </c>
      <c r="C7" s="23">
        <f t="shared" si="0"/>
        <v>0</v>
      </c>
      <c r="D7" s="23">
        <f t="shared" si="1"/>
        <v>0</v>
      </c>
      <c r="E7" s="110">
        <f>'5b. Itineraire equipe (2)'!N9</f>
        <v>0</v>
      </c>
      <c r="F7" s="110">
        <f t="shared" si="2"/>
        <v>0</v>
      </c>
      <c r="G7" s="110">
        <f t="shared" si="3"/>
        <v>0</v>
      </c>
      <c r="H7" s="110">
        <f t="shared" si="4"/>
        <v>0</v>
      </c>
      <c r="I7" s="110">
        <f t="shared" si="5"/>
        <v>0</v>
      </c>
      <c r="J7" s="110">
        <f t="shared" si="6"/>
        <v>0</v>
      </c>
      <c r="K7" s="110">
        <f t="shared" si="7"/>
        <v>0</v>
      </c>
      <c r="L7" s="110">
        <f t="shared" si="8"/>
        <v>0</v>
      </c>
      <c r="M7" s="110">
        <f t="shared" si="9"/>
        <v>0</v>
      </c>
      <c r="N7" s="110">
        <f t="shared" si="10"/>
        <v>2</v>
      </c>
      <c r="O7" s="110">
        <f t="shared" si="11"/>
        <v>2</v>
      </c>
      <c r="P7" s="110">
        <f t="shared" si="12"/>
        <v>0</v>
      </c>
      <c r="Q7" s="110">
        <f>IF(B7="","",1*Data!$G$2)</f>
        <v>5</v>
      </c>
      <c r="R7" s="110">
        <f>IF(B7="","",1*Data!$G$2)</f>
        <v>5</v>
      </c>
    </row>
    <row r="8" spans="1:26" ht="18" customHeight="1" x14ac:dyDescent="0.25">
      <c r="A8" s="109">
        <v>5</v>
      </c>
      <c r="B8" s="25" t="str">
        <f>Data!C6</f>
        <v>Epuipe_Vacc5</v>
      </c>
      <c r="C8" s="23">
        <f t="shared" si="0"/>
        <v>0</v>
      </c>
      <c r="D8" s="23">
        <f t="shared" si="1"/>
        <v>0</v>
      </c>
      <c r="E8" s="110">
        <f>'5b. Itineraire equipe (2)'!N10</f>
        <v>0</v>
      </c>
      <c r="F8" s="110">
        <f t="shared" si="2"/>
        <v>0</v>
      </c>
      <c r="G8" s="110">
        <f t="shared" si="3"/>
        <v>0</v>
      </c>
      <c r="H8" s="110">
        <f t="shared" si="4"/>
        <v>0</v>
      </c>
      <c r="I8" s="110">
        <f t="shared" si="5"/>
        <v>0</v>
      </c>
      <c r="J8" s="110">
        <f t="shared" si="6"/>
        <v>0</v>
      </c>
      <c r="K8" s="110">
        <f t="shared" si="7"/>
        <v>0</v>
      </c>
      <c r="L8" s="110">
        <f t="shared" si="8"/>
        <v>0</v>
      </c>
      <c r="M8" s="110">
        <f t="shared" si="9"/>
        <v>0</v>
      </c>
      <c r="N8" s="110">
        <f t="shared" si="10"/>
        <v>2</v>
      </c>
      <c r="O8" s="110">
        <f t="shared" si="11"/>
        <v>2</v>
      </c>
      <c r="P8" s="110">
        <f t="shared" si="12"/>
        <v>0</v>
      </c>
      <c r="Q8" s="110">
        <f>IF(B8="","",1*Data!$G$2)</f>
        <v>5</v>
      </c>
      <c r="R8" s="110">
        <f>IF(B8="","",1*Data!$G$2)</f>
        <v>5</v>
      </c>
    </row>
    <row r="9" spans="1:26" ht="18" customHeight="1" x14ac:dyDescent="0.25">
      <c r="A9" s="109">
        <v>6</v>
      </c>
      <c r="B9" s="25" t="str">
        <f>Data!C7</f>
        <v>Epuipe_Vacc6</v>
      </c>
      <c r="C9" s="23">
        <f t="shared" si="0"/>
        <v>0</v>
      </c>
      <c r="D9" s="23">
        <f t="shared" si="1"/>
        <v>0</v>
      </c>
      <c r="E9" s="110">
        <f>'5b. Itineraire equipe (2)'!N11</f>
        <v>0</v>
      </c>
      <c r="F9" s="110">
        <f t="shared" si="2"/>
        <v>0</v>
      </c>
      <c r="G9" s="110">
        <f t="shared" si="3"/>
        <v>0</v>
      </c>
      <c r="H9" s="110">
        <f t="shared" si="4"/>
        <v>0</v>
      </c>
      <c r="I9" s="110">
        <f t="shared" si="5"/>
        <v>0</v>
      </c>
      <c r="J9" s="110">
        <f t="shared" si="6"/>
        <v>0</v>
      </c>
      <c r="K9" s="110">
        <f t="shared" si="7"/>
        <v>0</v>
      </c>
      <c r="L9" s="110">
        <f t="shared" si="8"/>
        <v>0</v>
      </c>
      <c r="M9" s="110">
        <f t="shared" si="9"/>
        <v>0</v>
      </c>
      <c r="N9" s="110">
        <f t="shared" si="10"/>
        <v>2</v>
      </c>
      <c r="O9" s="110">
        <f t="shared" si="11"/>
        <v>2</v>
      </c>
      <c r="P9" s="110">
        <f t="shared" si="12"/>
        <v>0</v>
      </c>
      <c r="Q9" s="110">
        <f>IF(B9="","",1*Data!$G$2)</f>
        <v>5</v>
      </c>
      <c r="R9" s="110">
        <f>IF(B9="","",1*Data!$G$2)</f>
        <v>5</v>
      </c>
    </row>
    <row r="10" spans="1:26" ht="18" customHeight="1" x14ac:dyDescent="0.25">
      <c r="A10" s="109">
        <v>7</v>
      </c>
      <c r="B10" s="25" t="str">
        <f>Data!C8</f>
        <v>Epuipe_Vacc7</v>
      </c>
      <c r="C10" s="23">
        <f t="shared" si="0"/>
        <v>0</v>
      </c>
      <c r="D10" s="23">
        <f t="shared" si="1"/>
        <v>0</v>
      </c>
      <c r="E10" s="110">
        <f>'5b. Itineraire equipe (2)'!N12</f>
        <v>0</v>
      </c>
      <c r="F10" s="110">
        <f t="shared" si="2"/>
        <v>0</v>
      </c>
      <c r="G10" s="110">
        <f t="shared" si="3"/>
        <v>0</v>
      </c>
      <c r="H10" s="110">
        <f t="shared" si="4"/>
        <v>0</v>
      </c>
      <c r="I10" s="110">
        <f t="shared" si="5"/>
        <v>0</v>
      </c>
      <c r="J10" s="110">
        <f t="shared" si="6"/>
        <v>0</v>
      </c>
      <c r="K10" s="110">
        <f t="shared" si="7"/>
        <v>0</v>
      </c>
      <c r="L10" s="110">
        <f t="shared" si="8"/>
        <v>0</v>
      </c>
      <c r="M10" s="110">
        <f t="shared" si="9"/>
        <v>0</v>
      </c>
      <c r="N10" s="110">
        <f t="shared" si="10"/>
        <v>2</v>
      </c>
      <c r="O10" s="110">
        <f t="shared" si="11"/>
        <v>2</v>
      </c>
      <c r="P10" s="110">
        <f t="shared" si="12"/>
        <v>0</v>
      </c>
      <c r="Q10" s="110">
        <f>IF(B10="","",1*Data!$G$2)</f>
        <v>5</v>
      </c>
      <c r="R10" s="110">
        <f>IF(B10="","",1*Data!$G$2)</f>
        <v>5</v>
      </c>
    </row>
    <row r="11" spans="1:26" ht="18" customHeight="1" x14ac:dyDescent="0.25">
      <c r="A11" s="109">
        <v>8</v>
      </c>
      <c r="B11" s="25" t="str">
        <f>Data!C9</f>
        <v>Epuipe_Vacc8</v>
      </c>
      <c r="C11" s="23">
        <f t="shared" si="0"/>
        <v>0</v>
      </c>
      <c r="D11" s="23">
        <f t="shared" si="1"/>
        <v>0</v>
      </c>
      <c r="E11" s="110">
        <f>'5b. Itineraire equipe (2)'!N13</f>
        <v>0</v>
      </c>
      <c r="F11" s="110">
        <f t="shared" si="2"/>
        <v>0</v>
      </c>
      <c r="G11" s="110">
        <f t="shared" si="3"/>
        <v>0</v>
      </c>
      <c r="H11" s="110">
        <f t="shared" si="4"/>
        <v>0</v>
      </c>
      <c r="I11" s="110">
        <f t="shared" si="5"/>
        <v>0</v>
      </c>
      <c r="J11" s="110">
        <f t="shared" si="6"/>
        <v>0</v>
      </c>
      <c r="K11" s="110">
        <f t="shared" si="7"/>
        <v>0</v>
      </c>
      <c r="L11" s="110">
        <f t="shared" si="8"/>
        <v>0</v>
      </c>
      <c r="M11" s="110">
        <f t="shared" si="9"/>
        <v>0</v>
      </c>
      <c r="N11" s="110">
        <f t="shared" si="10"/>
        <v>2</v>
      </c>
      <c r="O11" s="110">
        <f t="shared" si="11"/>
        <v>2</v>
      </c>
      <c r="P11" s="110">
        <f t="shared" si="12"/>
        <v>0</v>
      </c>
      <c r="Q11" s="110">
        <f>IF(B11="","",1*Data!$G$2)</f>
        <v>5</v>
      </c>
      <c r="R11" s="110">
        <f>IF(B11="","",1*Data!$G$2)</f>
        <v>5</v>
      </c>
    </row>
    <row r="12" spans="1:26" ht="18" customHeight="1" x14ac:dyDescent="0.25">
      <c r="A12" s="109">
        <v>9</v>
      </c>
      <c r="B12" s="25" t="str">
        <f>Data!C10</f>
        <v>Epuipe_Vacc9</v>
      </c>
      <c r="C12" s="23">
        <f t="shared" si="0"/>
        <v>0</v>
      </c>
      <c r="D12" s="23">
        <f t="shared" si="1"/>
        <v>0</v>
      </c>
      <c r="E12" s="110">
        <f>'5b. Itineraire equipe (2)'!N14</f>
        <v>0</v>
      </c>
      <c r="F12" s="110">
        <f t="shared" si="2"/>
        <v>0</v>
      </c>
      <c r="G12" s="110">
        <f t="shared" si="3"/>
        <v>0</v>
      </c>
      <c r="H12" s="110">
        <f t="shared" si="4"/>
        <v>0</v>
      </c>
      <c r="I12" s="110">
        <f t="shared" si="5"/>
        <v>0</v>
      </c>
      <c r="J12" s="110">
        <f t="shared" si="6"/>
        <v>0</v>
      </c>
      <c r="K12" s="110">
        <f t="shared" si="7"/>
        <v>0</v>
      </c>
      <c r="L12" s="110">
        <f t="shared" si="8"/>
        <v>0</v>
      </c>
      <c r="M12" s="110">
        <f t="shared" si="9"/>
        <v>0</v>
      </c>
      <c r="N12" s="110">
        <f t="shared" si="10"/>
        <v>2</v>
      </c>
      <c r="O12" s="110">
        <f t="shared" si="11"/>
        <v>2</v>
      </c>
      <c r="P12" s="110">
        <f t="shared" si="12"/>
        <v>0</v>
      </c>
      <c r="Q12" s="110">
        <f>IF(B12="","",1*Data!$G$2)</f>
        <v>5</v>
      </c>
      <c r="R12" s="110">
        <f>IF(B12="","",1*Data!$G$2)</f>
        <v>5</v>
      </c>
    </row>
    <row r="13" spans="1:26" ht="18" customHeight="1" x14ac:dyDescent="0.25">
      <c r="A13" s="109">
        <v>10</v>
      </c>
      <c r="B13" s="25" t="str">
        <f>Data!C11</f>
        <v>Epuipe_Vacc10</v>
      </c>
      <c r="C13" s="23">
        <f t="shared" si="0"/>
        <v>0</v>
      </c>
      <c r="D13" s="23">
        <f t="shared" si="1"/>
        <v>0</v>
      </c>
      <c r="E13" s="110">
        <f>'5b. Itineraire equipe (2)'!N15</f>
        <v>0</v>
      </c>
      <c r="F13" s="110">
        <f t="shared" si="2"/>
        <v>0</v>
      </c>
      <c r="G13" s="110">
        <f t="shared" si="3"/>
        <v>0</v>
      </c>
      <c r="H13" s="110">
        <f t="shared" si="4"/>
        <v>0</v>
      </c>
      <c r="I13" s="110">
        <f t="shared" si="5"/>
        <v>0</v>
      </c>
      <c r="J13" s="110">
        <f t="shared" si="6"/>
        <v>0</v>
      </c>
      <c r="K13" s="110">
        <f t="shared" si="7"/>
        <v>0</v>
      </c>
      <c r="L13" s="110">
        <f t="shared" si="8"/>
        <v>0</v>
      </c>
      <c r="M13" s="110">
        <f t="shared" si="9"/>
        <v>0</v>
      </c>
      <c r="N13" s="110">
        <f t="shared" si="10"/>
        <v>2</v>
      </c>
      <c r="O13" s="110">
        <f t="shared" si="11"/>
        <v>2</v>
      </c>
      <c r="P13" s="110">
        <f t="shared" si="12"/>
        <v>0</v>
      </c>
      <c r="Q13" s="110">
        <f>IF(B13="","",1*Data!$G$2)</f>
        <v>5</v>
      </c>
      <c r="R13" s="110">
        <f>IF(B13="","",1*Data!$G$2)</f>
        <v>5</v>
      </c>
    </row>
    <row r="14" spans="1:26" ht="18" customHeight="1" x14ac:dyDescent="0.25">
      <c r="A14" s="109">
        <v>11</v>
      </c>
      <c r="B14" s="25" t="str">
        <f>Data!C12</f>
        <v>Epuipe_Vacc11</v>
      </c>
      <c r="C14" s="23">
        <f t="shared" si="0"/>
        <v>0</v>
      </c>
      <c r="D14" s="23">
        <f t="shared" si="1"/>
        <v>0</v>
      </c>
      <c r="E14" s="110">
        <f>'5b. Itineraire equipe (2)'!N16</f>
        <v>0</v>
      </c>
      <c r="F14" s="110">
        <f t="shared" si="2"/>
        <v>0</v>
      </c>
      <c r="G14" s="110">
        <f t="shared" si="3"/>
        <v>0</v>
      </c>
      <c r="H14" s="110">
        <f t="shared" si="4"/>
        <v>0</v>
      </c>
      <c r="I14" s="110">
        <f t="shared" si="5"/>
        <v>0</v>
      </c>
      <c r="J14" s="110">
        <f t="shared" si="6"/>
        <v>0</v>
      </c>
      <c r="K14" s="110">
        <f t="shared" si="7"/>
        <v>0</v>
      </c>
      <c r="L14" s="110">
        <f t="shared" si="8"/>
        <v>0</v>
      </c>
      <c r="M14" s="110">
        <f t="shared" si="9"/>
        <v>0</v>
      </c>
      <c r="N14" s="110">
        <f t="shared" si="10"/>
        <v>2</v>
      </c>
      <c r="O14" s="110">
        <f t="shared" si="11"/>
        <v>2</v>
      </c>
      <c r="P14" s="110">
        <f t="shared" si="12"/>
        <v>0</v>
      </c>
      <c r="Q14" s="110">
        <f>IF(B14="","",1*Data!$G$2)</f>
        <v>5</v>
      </c>
      <c r="R14" s="110">
        <f>IF(B14="","",1*Data!$G$2)</f>
        <v>5</v>
      </c>
    </row>
    <row r="15" spans="1:26" ht="18" customHeight="1" x14ac:dyDescent="0.25">
      <c r="A15" s="109">
        <v>12</v>
      </c>
      <c r="B15" s="25" t="str">
        <f>Data!C13</f>
        <v>Epuipe_Vacc12</v>
      </c>
      <c r="C15" s="23">
        <f t="shared" si="0"/>
        <v>0</v>
      </c>
      <c r="D15" s="23">
        <f t="shared" si="1"/>
        <v>0</v>
      </c>
      <c r="E15" s="110">
        <f>'5b. Itineraire equipe (2)'!N17</f>
        <v>0</v>
      </c>
      <c r="F15" s="110">
        <f t="shared" si="2"/>
        <v>0</v>
      </c>
      <c r="G15" s="110">
        <f t="shared" si="3"/>
        <v>0</v>
      </c>
      <c r="H15" s="110">
        <f t="shared" si="4"/>
        <v>0</v>
      </c>
      <c r="I15" s="110">
        <f t="shared" si="5"/>
        <v>0</v>
      </c>
      <c r="J15" s="110">
        <f t="shared" si="6"/>
        <v>0</v>
      </c>
      <c r="K15" s="110">
        <f t="shared" si="7"/>
        <v>0</v>
      </c>
      <c r="L15" s="110">
        <f t="shared" si="8"/>
        <v>0</v>
      </c>
      <c r="M15" s="110">
        <f t="shared" si="9"/>
        <v>0</v>
      </c>
      <c r="N15" s="110">
        <f t="shared" si="10"/>
        <v>2</v>
      </c>
      <c r="O15" s="110">
        <f t="shared" si="11"/>
        <v>2</v>
      </c>
      <c r="P15" s="110">
        <f t="shared" si="12"/>
        <v>0</v>
      </c>
      <c r="Q15" s="110">
        <f>IF(B15="","",1*Data!$G$2)</f>
        <v>5</v>
      </c>
      <c r="R15" s="110">
        <f>IF(B15="","",1*Data!$G$2)</f>
        <v>5</v>
      </c>
    </row>
    <row r="16" spans="1:26" ht="18" customHeight="1" x14ac:dyDescent="0.25">
      <c r="A16" s="109">
        <v>13</v>
      </c>
      <c r="B16" s="25" t="str">
        <f>Data!C14</f>
        <v>Epuipe_Vacc13</v>
      </c>
      <c r="C16" s="23">
        <f t="shared" si="0"/>
        <v>0</v>
      </c>
      <c r="D16" s="23">
        <f t="shared" si="1"/>
        <v>0</v>
      </c>
      <c r="E16" s="110">
        <f>'5b. Itineraire equipe (2)'!N18</f>
        <v>0</v>
      </c>
      <c r="F16" s="110">
        <f t="shared" si="2"/>
        <v>0</v>
      </c>
      <c r="G16" s="110">
        <f t="shared" si="3"/>
        <v>0</v>
      </c>
      <c r="H16" s="110">
        <f t="shared" si="4"/>
        <v>0</v>
      </c>
      <c r="I16" s="110">
        <f t="shared" si="5"/>
        <v>0</v>
      </c>
      <c r="J16" s="110">
        <f t="shared" si="6"/>
        <v>0</v>
      </c>
      <c r="K16" s="110">
        <f t="shared" si="7"/>
        <v>0</v>
      </c>
      <c r="L16" s="110">
        <f t="shared" si="8"/>
        <v>0</v>
      </c>
      <c r="M16" s="110">
        <f t="shared" si="9"/>
        <v>0</v>
      </c>
      <c r="N16" s="110">
        <f t="shared" si="10"/>
        <v>2</v>
      </c>
      <c r="O16" s="110">
        <f t="shared" si="11"/>
        <v>2</v>
      </c>
      <c r="P16" s="110">
        <f t="shared" si="12"/>
        <v>0</v>
      </c>
      <c r="Q16" s="110">
        <f>IF(B16="","",1*Data!$G$2)</f>
        <v>5</v>
      </c>
      <c r="R16" s="110">
        <f>IF(B16="","",1*Data!$G$2)</f>
        <v>5</v>
      </c>
    </row>
    <row r="17" spans="1:18" ht="18" customHeight="1" x14ac:dyDescent="0.25">
      <c r="A17" s="109">
        <v>14</v>
      </c>
      <c r="B17" s="25" t="str">
        <f>Data!C15</f>
        <v>Epuipe_Vacc14</v>
      </c>
      <c r="C17" s="23">
        <f t="shared" si="0"/>
        <v>0</v>
      </c>
      <c r="D17" s="23">
        <f t="shared" si="1"/>
        <v>0</v>
      </c>
      <c r="E17" s="110">
        <f>'5b. Itineraire equipe (2)'!N19</f>
        <v>0</v>
      </c>
      <c r="F17" s="110">
        <f t="shared" si="2"/>
        <v>0</v>
      </c>
      <c r="G17" s="110">
        <f t="shared" si="3"/>
        <v>0</v>
      </c>
      <c r="H17" s="110">
        <f t="shared" si="4"/>
        <v>0</v>
      </c>
      <c r="I17" s="110">
        <f t="shared" si="5"/>
        <v>0</v>
      </c>
      <c r="J17" s="110">
        <f t="shared" si="6"/>
        <v>0</v>
      </c>
      <c r="K17" s="110">
        <f t="shared" si="7"/>
        <v>0</v>
      </c>
      <c r="L17" s="110">
        <f t="shared" si="8"/>
        <v>0</v>
      </c>
      <c r="M17" s="110">
        <f t="shared" si="9"/>
        <v>0</v>
      </c>
      <c r="N17" s="110">
        <f t="shared" si="10"/>
        <v>2</v>
      </c>
      <c r="O17" s="110">
        <f t="shared" si="11"/>
        <v>2</v>
      </c>
      <c r="P17" s="110">
        <f t="shared" si="12"/>
        <v>0</v>
      </c>
      <c r="Q17" s="110">
        <f>IF(B17="","",1*Data!$G$2)</f>
        <v>5</v>
      </c>
      <c r="R17" s="110">
        <f>IF(B17="","",1*Data!$G$2)</f>
        <v>5</v>
      </c>
    </row>
    <row r="18" spans="1:18" ht="18" customHeight="1" x14ac:dyDescent="0.25">
      <c r="A18" s="109">
        <v>15</v>
      </c>
      <c r="B18" s="25" t="str">
        <f>Data!C16</f>
        <v>Epuipe_Vacc15</v>
      </c>
      <c r="C18" s="23">
        <f t="shared" si="0"/>
        <v>0</v>
      </c>
      <c r="D18" s="23">
        <f t="shared" si="1"/>
        <v>0</v>
      </c>
      <c r="E18" s="110">
        <f>'5b. Itineraire equipe (2)'!N20</f>
        <v>0</v>
      </c>
      <c r="F18" s="110">
        <f t="shared" si="2"/>
        <v>0</v>
      </c>
      <c r="G18" s="110">
        <f t="shared" si="3"/>
        <v>0</v>
      </c>
      <c r="H18" s="110">
        <f t="shared" si="4"/>
        <v>0</v>
      </c>
      <c r="I18" s="110">
        <f t="shared" si="5"/>
        <v>0</v>
      </c>
      <c r="J18" s="110">
        <f t="shared" si="6"/>
        <v>0</v>
      </c>
      <c r="K18" s="110">
        <f t="shared" si="7"/>
        <v>0</v>
      </c>
      <c r="L18" s="110">
        <f t="shared" si="8"/>
        <v>0</v>
      </c>
      <c r="M18" s="110">
        <f t="shared" si="9"/>
        <v>0</v>
      </c>
      <c r="N18" s="110">
        <f t="shared" si="10"/>
        <v>2</v>
      </c>
      <c r="O18" s="110">
        <f t="shared" si="11"/>
        <v>2</v>
      </c>
      <c r="P18" s="110">
        <f t="shared" si="12"/>
        <v>0</v>
      </c>
      <c r="Q18" s="110">
        <f>IF(B18="","",1*Data!$G$2)</f>
        <v>5</v>
      </c>
      <c r="R18" s="110">
        <f>IF(B18="","",1*Data!$G$2)</f>
        <v>5</v>
      </c>
    </row>
    <row r="19" spans="1:18" ht="18" customHeight="1" x14ac:dyDescent="0.25">
      <c r="A19" s="109">
        <v>16</v>
      </c>
      <c r="B19" s="25" t="str">
        <f>Data!C17</f>
        <v>Epuipe_Vacc16</v>
      </c>
      <c r="C19" s="23">
        <f t="shared" si="0"/>
        <v>0</v>
      </c>
      <c r="D19" s="23">
        <f t="shared" si="1"/>
        <v>0</v>
      </c>
      <c r="E19" s="110">
        <f>'5b. Itineraire equipe (2)'!N21</f>
        <v>0</v>
      </c>
      <c r="F19" s="110">
        <f t="shared" si="2"/>
        <v>0</v>
      </c>
      <c r="G19" s="110">
        <f t="shared" si="3"/>
        <v>0</v>
      </c>
      <c r="H19" s="110">
        <f t="shared" si="4"/>
        <v>0</v>
      </c>
      <c r="I19" s="110">
        <f t="shared" si="5"/>
        <v>0</v>
      </c>
      <c r="J19" s="110">
        <f t="shared" si="6"/>
        <v>0</v>
      </c>
      <c r="K19" s="110">
        <f t="shared" si="7"/>
        <v>0</v>
      </c>
      <c r="L19" s="110">
        <f t="shared" si="8"/>
        <v>0</v>
      </c>
      <c r="M19" s="110">
        <f t="shared" si="9"/>
        <v>0</v>
      </c>
      <c r="N19" s="110">
        <f t="shared" si="10"/>
        <v>2</v>
      </c>
      <c r="O19" s="110">
        <f t="shared" si="11"/>
        <v>2</v>
      </c>
      <c r="P19" s="110">
        <f t="shared" si="12"/>
        <v>0</v>
      </c>
      <c r="Q19" s="110">
        <f>IF(B19="","",1*Data!$G$2)</f>
        <v>5</v>
      </c>
      <c r="R19" s="110">
        <f>IF(B19="","",1*Data!$G$2)</f>
        <v>5</v>
      </c>
    </row>
    <row r="20" spans="1:18" ht="18" customHeight="1" x14ac:dyDescent="0.25">
      <c r="A20" s="109">
        <v>17</v>
      </c>
      <c r="B20" s="25" t="str">
        <f>Data!C18</f>
        <v>Epuipe_Vacc17</v>
      </c>
      <c r="C20" s="23">
        <f t="shared" si="0"/>
        <v>0</v>
      </c>
      <c r="D20" s="23">
        <f t="shared" si="1"/>
        <v>0</v>
      </c>
      <c r="E20" s="110">
        <f>'5b. Itineraire equipe (2)'!N22</f>
        <v>0</v>
      </c>
      <c r="F20" s="110">
        <f t="shared" si="2"/>
        <v>0</v>
      </c>
      <c r="G20" s="110">
        <f t="shared" si="3"/>
        <v>0</v>
      </c>
      <c r="H20" s="110">
        <f t="shared" si="4"/>
        <v>0</v>
      </c>
      <c r="I20" s="110">
        <f t="shared" si="5"/>
        <v>0</v>
      </c>
      <c r="J20" s="110">
        <f t="shared" si="6"/>
        <v>0</v>
      </c>
      <c r="K20" s="110">
        <f t="shared" si="7"/>
        <v>0</v>
      </c>
      <c r="L20" s="110">
        <f t="shared" si="8"/>
        <v>0</v>
      </c>
      <c r="M20" s="110">
        <f t="shared" si="9"/>
        <v>0</v>
      </c>
      <c r="N20" s="110">
        <f t="shared" si="10"/>
        <v>2</v>
      </c>
      <c r="O20" s="110">
        <f t="shared" si="11"/>
        <v>2</v>
      </c>
      <c r="P20" s="110">
        <f t="shared" si="12"/>
        <v>0</v>
      </c>
      <c r="Q20" s="110">
        <f>IF(B20="","",1*Data!$G$2)</f>
        <v>5</v>
      </c>
      <c r="R20" s="110">
        <f>IF(B20="","",1*Data!$G$2)</f>
        <v>5</v>
      </c>
    </row>
    <row r="21" spans="1:18" ht="18" customHeight="1" x14ac:dyDescent="0.25">
      <c r="A21" s="109">
        <v>18</v>
      </c>
      <c r="B21" s="25" t="str">
        <f>Data!C19</f>
        <v>Epuipe_Vacc18</v>
      </c>
      <c r="C21" s="23">
        <f t="shared" si="0"/>
        <v>0</v>
      </c>
      <c r="D21" s="23">
        <f t="shared" si="1"/>
        <v>0</v>
      </c>
      <c r="E21" s="110">
        <f>'5b. Itineraire equipe (2)'!N23</f>
        <v>0</v>
      </c>
      <c r="F21" s="110">
        <f t="shared" si="2"/>
        <v>0</v>
      </c>
      <c r="G21" s="110">
        <f t="shared" si="3"/>
        <v>0</v>
      </c>
      <c r="H21" s="110">
        <f t="shared" si="4"/>
        <v>0</v>
      </c>
      <c r="I21" s="110">
        <f t="shared" si="5"/>
        <v>0</v>
      </c>
      <c r="J21" s="110">
        <f t="shared" si="6"/>
        <v>0</v>
      </c>
      <c r="K21" s="110">
        <f t="shared" si="7"/>
        <v>0</v>
      </c>
      <c r="L21" s="110">
        <f t="shared" si="8"/>
        <v>0</v>
      </c>
      <c r="M21" s="110">
        <f t="shared" si="9"/>
        <v>0</v>
      </c>
      <c r="N21" s="110">
        <f t="shared" si="10"/>
        <v>2</v>
      </c>
      <c r="O21" s="110">
        <f t="shared" si="11"/>
        <v>2</v>
      </c>
      <c r="P21" s="110">
        <f t="shared" si="12"/>
        <v>0</v>
      </c>
      <c r="Q21" s="110">
        <f>IF(B21="","",1*Data!$G$2)</f>
        <v>5</v>
      </c>
      <c r="R21" s="110">
        <f>IF(B21="","",1*Data!$G$2)</f>
        <v>5</v>
      </c>
    </row>
    <row r="22" spans="1:18" ht="18" customHeight="1" x14ac:dyDescent="0.25">
      <c r="A22" s="109">
        <v>19</v>
      </c>
      <c r="B22" s="25" t="str">
        <f>Data!C20</f>
        <v>Epuipe_Vacc19</v>
      </c>
      <c r="C22" s="23">
        <f t="shared" si="0"/>
        <v>0</v>
      </c>
      <c r="D22" s="23">
        <f t="shared" si="1"/>
        <v>0</v>
      </c>
      <c r="E22" s="110">
        <f>'5b. Itineraire equipe (2)'!N24</f>
        <v>0</v>
      </c>
      <c r="F22" s="110">
        <f t="shared" si="2"/>
        <v>0</v>
      </c>
      <c r="G22" s="110">
        <f t="shared" si="3"/>
        <v>0</v>
      </c>
      <c r="H22" s="110">
        <f t="shared" si="4"/>
        <v>0</v>
      </c>
      <c r="I22" s="110">
        <f t="shared" si="5"/>
        <v>0</v>
      </c>
      <c r="J22" s="110">
        <f t="shared" si="6"/>
        <v>0</v>
      </c>
      <c r="K22" s="110">
        <f t="shared" si="7"/>
        <v>0</v>
      </c>
      <c r="L22" s="110">
        <f t="shared" si="8"/>
        <v>0</v>
      </c>
      <c r="M22" s="110">
        <f t="shared" si="9"/>
        <v>0</v>
      </c>
      <c r="N22" s="110">
        <f t="shared" si="10"/>
        <v>2</v>
      </c>
      <c r="O22" s="110">
        <f t="shared" si="11"/>
        <v>2</v>
      </c>
      <c r="P22" s="110">
        <f t="shared" si="12"/>
        <v>0</v>
      </c>
      <c r="Q22" s="110">
        <f>IF(B22="","",1*Data!$G$2)</f>
        <v>5</v>
      </c>
      <c r="R22" s="110">
        <f>IF(B22="","",1*Data!$G$2)</f>
        <v>5</v>
      </c>
    </row>
    <row r="23" spans="1:18" ht="18" customHeight="1" x14ac:dyDescent="0.25">
      <c r="A23" s="109">
        <v>20</v>
      </c>
      <c r="B23" s="25" t="str">
        <f>Data!C21</f>
        <v>Epuipe_Vacc20</v>
      </c>
      <c r="C23" s="23">
        <f t="shared" si="0"/>
        <v>0</v>
      </c>
      <c r="D23" s="23">
        <f t="shared" si="1"/>
        <v>0</v>
      </c>
      <c r="E23" s="110">
        <f>'5b. Itineraire equipe (2)'!N25</f>
        <v>0</v>
      </c>
      <c r="F23" s="110">
        <f t="shared" si="2"/>
        <v>0</v>
      </c>
      <c r="G23" s="110">
        <f t="shared" si="3"/>
        <v>0</v>
      </c>
      <c r="H23" s="110">
        <f t="shared" si="4"/>
        <v>0</v>
      </c>
      <c r="I23" s="110">
        <f t="shared" si="5"/>
        <v>0</v>
      </c>
      <c r="J23" s="110">
        <f t="shared" si="6"/>
        <v>0</v>
      </c>
      <c r="K23" s="110">
        <f t="shared" si="7"/>
        <v>0</v>
      </c>
      <c r="L23" s="110">
        <f t="shared" si="8"/>
        <v>0</v>
      </c>
      <c r="M23" s="110">
        <f t="shared" si="9"/>
        <v>0</v>
      </c>
      <c r="N23" s="110">
        <f t="shared" si="10"/>
        <v>2</v>
      </c>
      <c r="O23" s="110">
        <f t="shared" si="11"/>
        <v>2</v>
      </c>
      <c r="P23" s="110">
        <f t="shared" si="12"/>
        <v>0</v>
      </c>
      <c r="Q23" s="110">
        <f>IF(B23="","",1*Data!$G$2)</f>
        <v>5</v>
      </c>
      <c r="R23" s="110">
        <f>IF(B23="","",1*Data!$G$2)</f>
        <v>5</v>
      </c>
    </row>
    <row r="24" spans="1:18" ht="18" customHeight="1" x14ac:dyDescent="0.25">
      <c r="A24" s="109">
        <v>21</v>
      </c>
      <c r="B24" s="25" t="str">
        <f>Data!C22</f>
        <v>Epuipe_Vacc21</v>
      </c>
      <c r="C24" s="23">
        <f t="shared" si="0"/>
        <v>0</v>
      </c>
      <c r="D24" s="23">
        <f t="shared" si="1"/>
        <v>0</v>
      </c>
      <c r="E24" s="110">
        <f>'5b. Itineraire equipe (2)'!N26</f>
        <v>0</v>
      </c>
      <c r="F24" s="110">
        <f t="shared" si="2"/>
        <v>0</v>
      </c>
      <c r="G24" s="110">
        <f t="shared" si="3"/>
        <v>0</v>
      </c>
      <c r="H24" s="110">
        <f t="shared" si="4"/>
        <v>0</v>
      </c>
      <c r="I24" s="110">
        <f t="shared" si="5"/>
        <v>0</v>
      </c>
      <c r="J24" s="110">
        <f t="shared" si="6"/>
        <v>0</v>
      </c>
      <c r="K24" s="110">
        <f t="shared" si="7"/>
        <v>0</v>
      </c>
      <c r="L24" s="110">
        <f t="shared" si="8"/>
        <v>0</v>
      </c>
      <c r="M24" s="110">
        <f t="shared" si="9"/>
        <v>0</v>
      </c>
      <c r="N24" s="110">
        <f t="shared" si="10"/>
        <v>2</v>
      </c>
      <c r="O24" s="110">
        <f t="shared" si="11"/>
        <v>2</v>
      </c>
      <c r="P24" s="110">
        <f t="shared" si="12"/>
        <v>0</v>
      </c>
      <c r="Q24" s="110">
        <f>IF(B24="","",1*Data!$G$2)</f>
        <v>5</v>
      </c>
      <c r="R24" s="110">
        <f>IF(B24="","",1*Data!$G$2)</f>
        <v>5</v>
      </c>
    </row>
    <row r="25" spans="1:18" ht="18" customHeight="1" x14ac:dyDescent="0.25">
      <c r="A25" s="109">
        <v>22</v>
      </c>
      <c r="B25" s="25" t="str">
        <f>Data!C23</f>
        <v>Epuipe_Vacc22</v>
      </c>
      <c r="C25" s="23">
        <f t="shared" si="0"/>
        <v>0</v>
      </c>
      <c r="D25" s="23">
        <f t="shared" si="1"/>
        <v>0</v>
      </c>
      <c r="E25" s="110">
        <f>'5b. Itineraire equipe (2)'!N27</f>
        <v>0</v>
      </c>
      <c r="F25" s="110">
        <f t="shared" si="2"/>
        <v>0</v>
      </c>
      <c r="G25" s="110">
        <f t="shared" si="3"/>
        <v>0</v>
      </c>
      <c r="H25" s="110">
        <f t="shared" si="4"/>
        <v>0</v>
      </c>
      <c r="I25" s="110">
        <f t="shared" si="5"/>
        <v>0</v>
      </c>
      <c r="J25" s="110">
        <f t="shared" si="6"/>
        <v>0</v>
      </c>
      <c r="K25" s="110">
        <f t="shared" si="7"/>
        <v>0</v>
      </c>
      <c r="L25" s="110">
        <f t="shared" si="8"/>
        <v>0</v>
      </c>
      <c r="M25" s="110">
        <f t="shared" si="9"/>
        <v>0</v>
      </c>
      <c r="N25" s="110">
        <f t="shared" si="10"/>
        <v>2</v>
      </c>
      <c r="O25" s="110">
        <f t="shared" si="11"/>
        <v>2</v>
      </c>
      <c r="P25" s="110">
        <f t="shared" si="12"/>
        <v>0</v>
      </c>
      <c r="Q25" s="110">
        <f>IF(B25="","",1*Data!$G$2)</f>
        <v>5</v>
      </c>
      <c r="R25" s="110">
        <f>IF(B25="","",1*Data!$G$2)</f>
        <v>5</v>
      </c>
    </row>
    <row r="26" spans="1:18" ht="18" customHeight="1" x14ac:dyDescent="0.25">
      <c r="A26" s="109">
        <v>23</v>
      </c>
      <c r="B26" s="25" t="str">
        <f>Data!C24</f>
        <v>Epuipe_Vacc23</v>
      </c>
      <c r="C26" s="23">
        <f t="shared" si="0"/>
        <v>0</v>
      </c>
      <c r="D26" s="23">
        <f t="shared" si="1"/>
        <v>0</v>
      </c>
      <c r="E26" s="110">
        <f>'5b. Itineraire equipe (2)'!N28</f>
        <v>0</v>
      </c>
      <c r="F26" s="110">
        <f t="shared" si="2"/>
        <v>0</v>
      </c>
      <c r="G26" s="110">
        <f t="shared" si="3"/>
        <v>0</v>
      </c>
      <c r="H26" s="110">
        <f t="shared" si="4"/>
        <v>0</v>
      </c>
      <c r="I26" s="110">
        <f t="shared" si="5"/>
        <v>0</v>
      </c>
      <c r="J26" s="110">
        <f t="shared" si="6"/>
        <v>0</v>
      </c>
      <c r="K26" s="110">
        <f t="shared" si="7"/>
        <v>0</v>
      </c>
      <c r="L26" s="110">
        <f t="shared" si="8"/>
        <v>0</v>
      </c>
      <c r="M26" s="110">
        <f t="shared" si="9"/>
        <v>0</v>
      </c>
      <c r="N26" s="110">
        <f t="shared" si="10"/>
        <v>2</v>
      </c>
      <c r="O26" s="110">
        <f t="shared" si="11"/>
        <v>2</v>
      </c>
      <c r="P26" s="110">
        <f t="shared" si="12"/>
        <v>0</v>
      </c>
      <c r="Q26" s="110">
        <f>IF(B26="","",1*Data!$G$2)</f>
        <v>5</v>
      </c>
      <c r="R26" s="110">
        <f>IF(B26="","",1*Data!$G$2)</f>
        <v>5</v>
      </c>
    </row>
    <row r="27" spans="1:18" ht="18" customHeight="1" x14ac:dyDescent="0.25">
      <c r="A27" s="109">
        <v>24</v>
      </c>
      <c r="B27" s="25" t="str">
        <f>Data!C25</f>
        <v>Epuipe_Vacc24</v>
      </c>
      <c r="C27" s="23">
        <f t="shared" si="0"/>
        <v>0</v>
      </c>
      <c r="D27" s="23">
        <f t="shared" si="1"/>
        <v>0</v>
      </c>
      <c r="E27" s="110">
        <f>'5b. Itineraire equipe (2)'!N29</f>
        <v>0</v>
      </c>
      <c r="F27" s="110">
        <f t="shared" si="2"/>
        <v>0</v>
      </c>
      <c r="G27" s="110">
        <f t="shared" si="3"/>
        <v>0</v>
      </c>
      <c r="H27" s="110">
        <f t="shared" si="4"/>
        <v>0</v>
      </c>
      <c r="I27" s="110">
        <f t="shared" si="5"/>
        <v>0</v>
      </c>
      <c r="J27" s="110">
        <f t="shared" si="6"/>
        <v>0</v>
      </c>
      <c r="K27" s="110">
        <f t="shared" si="7"/>
        <v>0</v>
      </c>
      <c r="L27" s="110">
        <f t="shared" si="8"/>
        <v>0</v>
      </c>
      <c r="M27" s="110">
        <f t="shared" si="9"/>
        <v>0</v>
      </c>
      <c r="N27" s="110">
        <f t="shared" si="10"/>
        <v>2</v>
      </c>
      <c r="O27" s="110">
        <f t="shared" si="11"/>
        <v>2</v>
      </c>
      <c r="P27" s="110">
        <f t="shared" si="12"/>
        <v>0</v>
      </c>
      <c r="Q27" s="110">
        <f>IF(B27="","",1*Data!$G$2)</f>
        <v>5</v>
      </c>
      <c r="R27" s="110">
        <f>IF(B27="","",1*Data!$G$2)</f>
        <v>5</v>
      </c>
    </row>
    <row r="28" spans="1:18" ht="18" customHeight="1" x14ac:dyDescent="0.25">
      <c r="A28" s="109">
        <v>25</v>
      </c>
      <c r="B28" s="25" t="str">
        <f>Data!C26</f>
        <v>Epuipe_Vacc25</v>
      </c>
      <c r="C28" s="23">
        <f t="shared" si="0"/>
        <v>0</v>
      </c>
      <c r="D28" s="23">
        <f t="shared" si="1"/>
        <v>0</v>
      </c>
      <c r="E28" s="110">
        <f>'5b. Itineraire equipe (2)'!N30</f>
        <v>0</v>
      </c>
      <c r="F28" s="110">
        <f t="shared" si="2"/>
        <v>0</v>
      </c>
      <c r="G28" s="110">
        <f t="shared" si="3"/>
        <v>0</v>
      </c>
      <c r="H28" s="110">
        <f t="shared" si="4"/>
        <v>0</v>
      </c>
      <c r="I28" s="110">
        <f t="shared" si="5"/>
        <v>0</v>
      </c>
      <c r="J28" s="110">
        <f t="shared" si="6"/>
        <v>0</v>
      </c>
      <c r="K28" s="110">
        <f t="shared" si="7"/>
        <v>0</v>
      </c>
      <c r="L28" s="110">
        <f t="shared" si="8"/>
        <v>0</v>
      </c>
      <c r="M28" s="110">
        <f t="shared" si="9"/>
        <v>0</v>
      </c>
      <c r="N28" s="110">
        <f t="shared" si="10"/>
        <v>2</v>
      </c>
      <c r="O28" s="110">
        <f t="shared" si="11"/>
        <v>2</v>
      </c>
      <c r="P28" s="110">
        <f t="shared" si="12"/>
        <v>0</v>
      </c>
      <c r="Q28" s="110">
        <f>IF(B28="","",1*Data!$G$2)</f>
        <v>5</v>
      </c>
      <c r="R28" s="110">
        <f>IF(B28="","",1*Data!$G$2)</f>
        <v>5</v>
      </c>
    </row>
    <row r="29" spans="1:18" ht="18" customHeight="1" x14ac:dyDescent="0.25">
      <c r="A29" s="109">
        <v>26</v>
      </c>
      <c r="B29" s="25" t="str">
        <f>Data!C27</f>
        <v>Epuipe_Vacc26</v>
      </c>
      <c r="C29" s="23">
        <f t="shared" si="0"/>
        <v>0</v>
      </c>
      <c r="D29" s="23">
        <f t="shared" si="1"/>
        <v>0</v>
      </c>
      <c r="E29" s="110">
        <f>'5b. Itineraire equipe (2)'!N31</f>
        <v>0</v>
      </c>
      <c r="F29" s="110">
        <f t="shared" si="2"/>
        <v>0</v>
      </c>
      <c r="G29" s="110">
        <f t="shared" si="3"/>
        <v>0</v>
      </c>
      <c r="H29" s="110">
        <f t="shared" si="4"/>
        <v>0</v>
      </c>
      <c r="I29" s="110">
        <f t="shared" si="5"/>
        <v>0</v>
      </c>
      <c r="J29" s="110">
        <f t="shared" si="6"/>
        <v>0</v>
      </c>
      <c r="K29" s="110">
        <f t="shared" si="7"/>
        <v>0</v>
      </c>
      <c r="L29" s="110">
        <f t="shared" si="8"/>
        <v>0</v>
      </c>
      <c r="M29" s="110">
        <f t="shared" si="9"/>
        <v>0</v>
      </c>
      <c r="N29" s="110">
        <f t="shared" si="10"/>
        <v>2</v>
      </c>
      <c r="O29" s="110">
        <f t="shared" si="11"/>
        <v>2</v>
      </c>
      <c r="P29" s="110">
        <f t="shared" si="12"/>
        <v>0</v>
      </c>
      <c r="Q29" s="110">
        <f>IF(B29="","",1*Data!$G$2)</f>
        <v>5</v>
      </c>
      <c r="R29" s="110">
        <f>IF(B29="","",1*Data!$G$2)</f>
        <v>5</v>
      </c>
    </row>
    <row r="30" spans="1:18" ht="18" customHeight="1" x14ac:dyDescent="0.25">
      <c r="A30" s="109">
        <v>27</v>
      </c>
      <c r="B30" s="25" t="str">
        <f>Data!C28</f>
        <v>Epuipe_Vacc27</v>
      </c>
      <c r="C30" s="23">
        <f t="shared" si="0"/>
        <v>0</v>
      </c>
      <c r="D30" s="23">
        <f t="shared" si="1"/>
        <v>0</v>
      </c>
      <c r="E30" s="110">
        <f>'5b. Itineraire equipe (2)'!N32</f>
        <v>0</v>
      </c>
      <c r="F30" s="110">
        <f t="shared" si="2"/>
        <v>0</v>
      </c>
      <c r="G30" s="110">
        <f t="shared" si="3"/>
        <v>0</v>
      </c>
      <c r="H30" s="110">
        <f t="shared" si="4"/>
        <v>0</v>
      </c>
      <c r="I30" s="110">
        <f t="shared" si="5"/>
        <v>0</v>
      </c>
      <c r="J30" s="110">
        <f t="shared" si="6"/>
        <v>0</v>
      </c>
      <c r="K30" s="110">
        <f t="shared" si="7"/>
        <v>0</v>
      </c>
      <c r="L30" s="110">
        <f t="shared" si="8"/>
        <v>0</v>
      </c>
      <c r="M30" s="110">
        <f t="shared" si="9"/>
        <v>0</v>
      </c>
      <c r="N30" s="110">
        <f t="shared" si="10"/>
        <v>2</v>
      </c>
      <c r="O30" s="110">
        <f t="shared" si="11"/>
        <v>2</v>
      </c>
      <c r="P30" s="110">
        <f t="shared" si="12"/>
        <v>0</v>
      </c>
      <c r="Q30" s="110">
        <f>IF(B30="","",1*Data!$G$2)</f>
        <v>5</v>
      </c>
      <c r="R30" s="110">
        <f>IF(B30="","",1*Data!$G$2)</f>
        <v>5</v>
      </c>
    </row>
    <row r="31" spans="1:18" ht="18" customHeight="1" x14ac:dyDescent="0.25">
      <c r="A31" s="109">
        <v>28</v>
      </c>
      <c r="B31" s="25" t="str">
        <f>Data!C29</f>
        <v>Epuipe_Vacc28</v>
      </c>
      <c r="C31" s="23">
        <f t="shared" si="0"/>
        <v>0</v>
      </c>
      <c r="D31" s="23">
        <f t="shared" si="1"/>
        <v>0</v>
      </c>
      <c r="E31" s="110">
        <f>'5b. Itineraire equipe (2)'!N33</f>
        <v>0</v>
      </c>
      <c r="F31" s="110">
        <f t="shared" si="2"/>
        <v>0</v>
      </c>
      <c r="G31" s="110">
        <f t="shared" si="3"/>
        <v>0</v>
      </c>
      <c r="H31" s="110">
        <f t="shared" si="4"/>
        <v>0</v>
      </c>
      <c r="I31" s="110">
        <f t="shared" si="5"/>
        <v>0</v>
      </c>
      <c r="J31" s="110">
        <f t="shared" si="6"/>
        <v>0</v>
      </c>
      <c r="K31" s="110">
        <f t="shared" si="7"/>
        <v>0</v>
      </c>
      <c r="L31" s="110">
        <f t="shared" si="8"/>
        <v>0</v>
      </c>
      <c r="M31" s="110">
        <f t="shared" si="9"/>
        <v>0</v>
      </c>
      <c r="N31" s="110">
        <f t="shared" si="10"/>
        <v>2</v>
      </c>
      <c r="O31" s="110">
        <f t="shared" si="11"/>
        <v>2</v>
      </c>
      <c r="P31" s="110">
        <f t="shared" si="12"/>
        <v>0</v>
      </c>
      <c r="Q31" s="110">
        <f>IF(B31="","",1*Data!$G$2)</f>
        <v>5</v>
      </c>
      <c r="R31" s="110">
        <f>IF(B31="","",1*Data!$G$2)</f>
        <v>5</v>
      </c>
    </row>
    <row r="32" spans="1:18" ht="18" customHeight="1" x14ac:dyDescent="0.25">
      <c r="A32" s="109">
        <v>29</v>
      </c>
      <c r="B32" s="25" t="str">
        <f>Data!C30</f>
        <v>Epuipe_Vacc29</v>
      </c>
      <c r="C32" s="23">
        <f t="shared" si="0"/>
        <v>0</v>
      </c>
      <c r="D32" s="23">
        <f t="shared" si="1"/>
        <v>0</v>
      </c>
      <c r="E32" s="110">
        <f>'5b. Itineraire equipe (2)'!N34</f>
        <v>0</v>
      </c>
      <c r="F32" s="110">
        <f t="shared" si="2"/>
        <v>0</v>
      </c>
      <c r="G32" s="110">
        <f t="shared" si="3"/>
        <v>0</v>
      </c>
      <c r="H32" s="110">
        <f t="shared" si="4"/>
        <v>0</v>
      </c>
      <c r="I32" s="110">
        <f t="shared" si="5"/>
        <v>0</v>
      </c>
      <c r="J32" s="110">
        <f t="shared" si="6"/>
        <v>0</v>
      </c>
      <c r="K32" s="110">
        <f t="shared" si="7"/>
        <v>0</v>
      </c>
      <c r="L32" s="110">
        <f t="shared" si="8"/>
        <v>0</v>
      </c>
      <c r="M32" s="110">
        <f t="shared" si="9"/>
        <v>0</v>
      </c>
      <c r="N32" s="110">
        <f t="shared" si="10"/>
        <v>2</v>
      </c>
      <c r="O32" s="110">
        <f t="shared" si="11"/>
        <v>2</v>
      </c>
      <c r="P32" s="110">
        <f t="shared" si="12"/>
        <v>0</v>
      </c>
      <c r="Q32" s="110">
        <f>IF(B32="","",1*Data!$G$2)</f>
        <v>5</v>
      </c>
      <c r="R32" s="110">
        <f>IF(B32="","",1*Data!$G$2)</f>
        <v>5</v>
      </c>
    </row>
    <row r="33" spans="1:18" ht="18" customHeight="1" x14ac:dyDescent="0.25">
      <c r="A33" s="109">
        <v>30</v>
      </c>
      <c r="B33" s="25" t="str">
        <f>Data!C31</f>
        <v>Epuipe_Vacc30</v>
      </c>
      <c r="C33" s="23">
        <f t="shared" si="0"/>
        <v>0</v>
      </c>
      <c r="D33" s="23">
        <f t="shared" si="1"/>
        <v>0</v>
      </c>
      <c r="E33" s="110">
        <f>'5b. Itineraire equipe (2)'!N35</f>
        <v>0</v>
      </c>
      <c r="F33" s="110">
        <f t="shared" si="2"/>
        <v>0</v>
      </c>
      <c r="G33" s="110">
        <f t="shared" si="3"/>
        <v>0</v>
      </c>
      <c r="H33" s="110">
        <f t="shared" si="4"/>
        <v>0</v>
      </c>
      <c r="I33" s="110">
        <f t="shared" si="5"/>
        <v>0</v>
      </c>
      <c r="J33" s="110">
        <f t="shared" si="6"/>
        <v>0</v>
      </c>
      <c r="K33" s="110">
        <f t="shared" si="7"/>
        <v>0</v>
      </c>
      <c r="L33" s="110">
        <f t="shared" si="8"/>
        <v>0</v>
      </c>
      <c r="M33" s="110">
        <f t="shared" si="9"/>
        <v>0</v>
      </c>
      <c r="N33" s="110">
        <f t="shared" si="10"/>
        <v>2</v>
      </c>
      <c r="O33" s="110">
        <f t="shared" si="11"/>
        <v>2</v>
      </c>
      <c r="P33" s="110">
        <f t="shared" si="12"/>
        <v>0</v>
      </c>
      <c r="Q33" s="110">
        <f>IF(B33="","",1*Data!$G$2)</f>
        <v>5</v>
      </c>
      <c r="R33" s="110">
        <f>IF(B33="","",1*Data!$G$2)</f>
        <v>5</v>
      </c>
    </row>
    <row r="34" spans="1:18" s="263" customFormat="1" ht="18" customHeight="1" x14ac:dyDescent="0.25">
      <c r="A34" s="109">
        <v>31</v>
      </c>
      <c r="B34" s="25" t="str">
        <f>Data!C32</f>
        <v>Epuipe_Vacc31</v>
      </c>
      <c r="C34" s="23">
        <f t="shared" si="0"/>
        <v>0</v>
      </c>
      <c r="D34" s="23">
        <f t="shared" si="1"/>
        <v>0</v>
      </c>
      <c r="E34" s="110">
        <f>'5b. Itineraire equipe (2)'!N36</f>
        <v>0</v>
      </c>
      <c r="F34" s="110">
        <f t="shared" si="2"/>
        <v>0</v>
      </c>
      <c r="G34" s="110">
        <f t="shared" si="3"/>
        <v>0</v>
      </c>
      <c r="H34" s="110">
        <f t="shared" si="4"/>
        <v>0</v>
      </c>
      <c r="I34" s="110">
        <f t="shared" si="5"/>
        <v>0</v>
      </c>
      <c r="J34" s="110">
        <f t="shared" si="6"/>
        <v>0</v>
      </c>
      <c r="K34" s="110">
        <f t="shared" si="7"/>
        <v>0</v>
      </c>
      <c r="L34" s="110">
        <f t="shared" si="8"/>
        <v>0</v>
      </c>
      <c r="M34" s="110">
        <f t="shared" si="9"/>
        <v>0</v>
      </c>
      <c r="N34" s="110">
        <f t="shared" si="10"/>
        <v>2</v>
      </c>
      <c r="O34" s="110">
        <f t="shared" si="11"/>
        <v>2</v>
      </c>
      <c r="P34" s="110">
        <f t="shared" si="12"/>
        <v>0</v>
      </c>
      <c r="Q34" s="110">
        <f>IF(B34="","",1*Data!$G$2)</f>
        <v>5</v>
      </c>
      <c r="R34" s="110">
        <f>IF(B34="","",1*Data!$G$2)</f>
        <v>5</v>
      </c>
    </row>
    <row r="35" spans="1:18" s="263" customFormat="1" ht="18" customHeight="1" x14ac:dyDescent="0.25">
      <c r="A35" s="109">
        <v>32</v>
      </c>
      <c r="B35" s="25" t="str">
        <f>Data!C33</f>
        <v>Epuipe_Vacc32</v>
      </c>
      <c r="C35" s="23">
        <f t="shared" si="0"/>
        <v>0</v>
      </c>
      <c r="D35" s="23">
        <f t="shared" si="1"/>
        <v>0</v>
      </c>
      <c r="E35" s="110">
        <f>'5b. Itineraire equipe (2)'!N37</f>
        <v>0</v>
      </c>
      <c r="F35" s="110">
        <f t="shared" si="2"/>
        <v>0</v>
      </c>
      <c r="G35" s="110">
        <f t="shared" si="3"/>
        <v>0</v>
      </c>
      <c r="H35" s="110">
        <f t="shared" si="4"/>
        <v>0</v>
      </c>
      <c r="I35" s="110">
        <f t="shared" si="5"/>
        <v>0</v>
      </c>
      <c r="J35" s="110">
        <f t="shared" si="6"/>
        <v>0</v>
      </c>
      <c r="K35" s="110">
        <f t="shared" si="7"/>
        <v>0</v>
      </c>
      <c r="L35" s="110">
        <f t="shared" si="8"/>
        <v>0</v>
      </c>
      <c r="M35" s="110">
        <f t="shared" si="9"/>
        <v>0</v>
      </c>
      <c r="N35" s="110">
        <f t="shared" si="10"/>
        <v>2</v>
      </c>
      <c r="O35" s="110">
        <f t="shared" si="11"/>
        <v>2</v>
      </c>
      <c r="P35" s="110">
        <f t="shared" si="12"/>
        <v>0</v>
      </c>
      <c r="Q35" s="110">
        <f>IF(B35="","",1*Data!$G$2)</f>
        <v>5</v>
      </c>
      <c r="R35" s="110">
        <f>IF(B35="","",1*Data!$G$2)</f>
        <v>5</v>
      </c>
    </row>
    <row r="36" spans="1:18" s="263" customFormat="1" ht="18" customHeight="1" x14ac:dyDescent="0.25">
      <c r="A36" s="109">
        <v>33</v>
      </c>
      <c r="B36" s="25" t="str">
        <f>Data!C34</f>
        <v>Epuipe_Vacc33</v>
      </c>
      <c r="C36" s="23">
        <f t="shared" si="0"/>
        <v>0</v>
      </c>
      <c r="D36" s="23">
        <f t="shared" si="1"/>
        <v>0</v>
      </c>
      <c r="E36" s="110">
        <f>'5b. Itineraire equipe (2)'!N38</f>
        <v>0</v>
      </c>
      <c r="F36" s="110">
        <f t="shared" si="2"/>
        <v>0</v>
      </c>
      <c r="G36" s="110">
        <f t="shared" si="3"/>
        <v>0</v>
      </c>
      <c r="H36" s="110">
        <f t="shared" si="4"/>
        <v>0</v>
      </c>
      <c r="I36" s="110">
        <f t="shared" si="5"/>
        <v>0</v>
      </c>
      <c r="J36" s="110">
        <f t="shared" si="6"/>
        <v>0</v>
      </c>
      <c r="K36" s="110">
        <f t="shared" si="7"/>
        <v>0</v>
      </c>
      <c r="L36" s="110">
        <f t="shared" si="8"/>
        <v>0</v>
      </c>
      <c r="M36" s="110">
        <f t="shared" si="9"/>
        <v>0</v>
      </c>
      <c r="N36" s="110">
        <f t="shared" si="10"/>
        <v>2</v>
      </c>
      <c r="O36" s="110">
        <f t="shared" si="11"/>
        <v>2</v>
      </c>
      <c r="P36" s="110">
        <f t="shared" si="12"/>
        <v>0</v>
      </c>
      <c r="Q36" s="110">
        <f>IF(B36="","",1*Data!$G$2)</f>
        <v>5</v>
      </c>
      <c r="R36" s="110">
        <f>IF(B36="","",1*Data!$G$2)</f>
        <v>5</v>
      </c>
    </row>
    <row r="37" spans="1:18" s="263" customFormat="1" ht="18" customHeight="1" x14ac:dyDescent="0.25">
      <c r="A37" s="109">
        <v>34</v>
      </c>
      <c r="B37" s="25" t="str">
        <f>Data!C35</f>
        <v>Epuipe_Vacc34</v>
      </c>
      <c r="C37" s="23">
        <f t="shared" si="0"/>
        <v>0</v>
      </c>
      <c r="D37" s="23">
        <f t="shared" si="1"/>
        <v>0</v>
      </c>
      <c r="E37" s="110">
        <f>'5b. Itineraire equipe (2)'!N39</f>
        <v>0</v>
      </c>
      <c r="F37" s="110">
        <f t="shared" si="2"/>
        <v>0</v>
      </c>
      <c r="G37" s="110">
        <f t="shared" si="3"/>
        <v>0</v>
      </c>
      <c r="H37" s="110">
        <f t="shared" si="4"/>
        <v>0</v>
      </c>
      <c r="I37" s="110">
        <f t="shared" si="5"/>
        <v>0</v>
      </c>
      <c r="J37" s="110">
        <f t="shared" si="6"/>
        <v>0</v>
      </c>
      <c r="K37" s="110">
        <f t="shared" si="7"/>
        <v>0</v>
      </c>
      <c r="L37" s="110">
        <f t="shared" si="8"/>
        <v>0</v>
      </c>
      <c r="M37" s="110">
        <f t="shared" si="9"/>
        <v>0</v>
      </c>
      <c r="N37" s="110">
        <f t="shared" si="10"/>
        <v>2</v>
      </c>
      <c r="O37" s="110">
        <f t="shared" si="11"/>
        <v>2</v>
      </c>
      <c r="P37" s="110">
        <f t="shared" si="12"/>
        <v>0</v>
      </c>
      <c r="Q37" s="110">
        <f>IF(B37="","",1*Data!$G$2)</f>
        <v>5</v>
      </c>
      <c r="R37" s="110">
        <f>IF(B37="","",1*Data!$G$2)</f>
        <v>5</v>
      </c>
    </row>
    <row r="38" spans="1:18" s="263" customFormat="1" ht="18" customHeight="1" x14ac:dyDescent="0.25">
      <c r="A38" s="109">
        <v>35</v>
      </c>
      <c r="B38" s="25" t="str">
        <f>Data!C36</f>
        <v>Epuipe_Vacc35</v>
      </c>
      <c r="C38" s="23">
        <f t="shared" si="0"/>
        <v>0</v>
      </c>
      <c r="D38" s="23">
        <f t="shared" si="1"/>
        <v>0</v>
      </c>
      <c r="E38" s="110">
        <f>'5b. Itineraire equipe (2)'!N40</f>
        <v>0</v>
      </c>
      <c r="F38" s="110">
        <f t="shared" si="2"/>
        <v>0</v>
      </c>
      <c r="G38" s="110">
        <f t="shared" si="3"/>
        <v>0</v>
      </c>
      <c r="H38" s="110">
        <f t="shared" si="4"/>
        <v>0</v>
      </c>
      <c r="I38" s="110">
        <f t="shared" si="5"/>
        <v>0</v>
      </c>
      <c r="J38" s="110">
        <f t="shared" si="6"/>
        <v>0</v>
      </c>
      <c r="K38" s="110">
        <f t="shared" si="7"/>
        <v>0</v>
      </c>
      <c r="L38" s="110">
        <f t="shared" si="8"/>
        <v>0</v>
      </c>
      <c r="M38" s="110">
        <f t="shared" si="9"/>
        <v>0</v>
      </c>
      <c r="N38" s="110">
        <f t="shared" si="10"/>
        <v>2</v>
      </c>
      <c r="O38" s="110">
        <f t="shared" si="11"/>
        <v>2</v>
      </c>
      <c r="P38" s="110">
        <f t="shared" si="12"/>
        <v>0</v>
      </c>
      <c r="Q38" s="110">
        <f>IF(B38="","",1*Data!$G$2)</f>
        <v>5</v>
      </c>
      <c r="R38" s="110">
        <f>IF(B38="","",1*Data!$G$2)</f>
        <v>5</v>
      </c>
    </row>
    <row r="39" spans="1:18" s="263" customFormat="1" ht="18" customHeight="1" x14ac:dyDescent="0.25">
      <c r="A39" s="109">
        <v>36</v>
      </c>
      <c r="B39" s="25" t="str">
        <f>Data!C37</f>
        <v>Epuipe_Vacc36</v>
      </c>
      <c r="C39" s="23">
        <f t="shared" si="0"/>
        <v>0</v>
      </c>
      <c r="D39" s="23">
        <f t="shared" si="1"/>
        <v>0</v>
      </c>
      <c r="E39" s="110">
        <f>'5b. Itineraire equipe (2)'!N41</f>
        <v>0</v>
      </c>
      <c r="F39" s="110">
        <f t="shared" si="2"/>
        <v>0</v>
      </c>
      <c r="G39" s="110">
        <f t="shared" si="3"/>
        <v>0</v>
      </c>
      <c r="H39" s="110">
        <f t="shared" si="4"/>
        <v>0</v>
      </c>
      <c r="I39" s="110">
        <f t="shared" si="5"/>
        <v>0</v>
      </c>
      <c r="J39" s="110">
        <f t="shared" si="6"/>
        <v>0</v>
      </c>
      <c r="K39" s="110">
        <f t="shared" si="7"/>
        <v>0</v>
      </c>
      <c r="L39" s="110">
        <f t="shared" si="8"/>
        <v>0</v>
      </c>
      <c r="M39" s="110">
        <f t="shared" si="9"/>
        <v>0</v>
      </c>
      <c r="N39" s="110">
        <f t="shared" si="10"/>
        <v>2</v>
      </c>
      <c r="O39" s="110">
        <f t="shared" si="11"/>
        <v>2</v>
      </c>
      <c r="P39" s="110">
        <f t="shared" si="12"/>
        <v>0</v>
      </c>
      <c r="Q39" s="110">
        <f>IF(B39="","",1*Data!$G$2)</f>
        <v>5</v>
      </c>
      <c r="R39" s="110">
        <f>IF(B39="","",1*Data!$G$2)</f>
        <v>5</v>
      </c>
    </row>
    <row r="40" spans="1:18" s="263" customFormat="1" ht="18" customHeight="1" x14ac:dyDescent="0.25">
      <c r="A40" s="109">
        <v>37</v>
      </c>
      <c r="B40" s="25" t="str">
        <f>Data!C38</f>
        <v>Epuipe_Vacc37</v>
      </c>
      <c r="C40" s="23">
        <f t="shared" si="0"/>
        <v>0</v>
      </c>
      <c r="D40" s="23">
        <f t="shared" si="1"/>
        <v>0</v>
      </c>
      <c r="E40" s="110">
        <f>'5b. Itineraire equipe (2)'!N42</f>
        <v>0</v>
      </c>
      <c r="F40" s="110">
        <f t="shared" si="2"/>
        <v>0</v>
      </c>
      <c r="G40" s="110">
        <f t="shared" si="3"/>
        <v>0</v>
      </c>
      <c r="H40" s="110">
        <f t="shared" si="4"/>
        <v>0</v>
      </c>
      <c r="I40" s="110">
        <f t="shared" si="5"/>
        <v>0</v>
      </c>
      <c r="J40" s="110">
        <f t="shared" si="6"/>
        <v>0</v>
      </c>
      <c r="K40" s="110">
        <f t="shared" si="7"/>
        <v>0</v>
      </c>
      <c r="L40" s="110">
        <f t="shared" si="8"/>
        <v>0</v>
      </c>
      <c r="M40" s="110">
        <f t="shared" si="9"/>
        <v>0</v>
      </c>
      <c r="N40" s="110">
        <f t="shared" si="10"/>
        <v>2</v>
      </c>
      <c r="O40" s="110">
        <f t="shared" si="11"/>
        <v>2</v>
      </c>
      <c r="P40" s="110">
        <f t="shared" si="12"/>
        <v>0</v>
      </c>
      <c r="Q40" s="110">
        <f>IF(B40="","",1*Data!$G$2)</f>
        <v>5</v>
      </c>
      <c r="R40" s="110">
        <f>IF(B40="","",1*Data!$G$2)</f>
        <v>5</v>
      </c>
    </row>
    <row r="41" spans="1:18" s="263" customFormat="1" ht="18" customHeight="1" x14ac:dyDescent="0.25">
      <c r="A41" s="109">
        <v>38</v>
      </c>
      <c r="B41" s="25" t="str">
        <f>Data!C39</f>
        <v>Epuipe_Vacc38</v>
      </c>
      <c r="C41" s="23">
        <f t="shared" si="0"/>
        <v>0</v>
      </c>
      <c r="D41" s="23">
        <f t="shared" si="1"/>
        <v>0</v>
      </c>
      <c r="E41" s="110">
        <f>'5b. Itineraire equipe (2)'!N43</f>
        <v>0</v>
      </c>
      <c r="F41" s="110">
        <f t="shared" si="2"/>
        <v>0</v>
      </c>
      <c r="G41" s="110">
        <f t="shared" si="3"/>
        <v>0</v>
      </c>
      <c r="H41" s="110">
        <f t="shared" si="4"/>
        <v>0</v>
      </c>
      <c r="I41" s="110">
        <f t="shared" si="5"/>
        <v>0</v>
      </c>
      <c r="J41" s="110">
        <f t="shared" si="6"/>
        <v>0</v>
      </c>
      <c r="K41" s="110">
        <f t="shared" si="7"/>
        <v>0</v>
      </c>
      <c r="L41" s="110">
        <f t="shared" si="8"/>
        <v>0</v>
      </c>
      <c r="M41" s="110">
        <f t="shared" si="9"/>
        <v>0</v>
      </c>
      <c r="N41" s="110">
        <f t="shared" si="10"/>
        <v>2</v>
      </c>
      <c r="O41" s="110">
        <f t="shared" si="11"/>
        <v>2</v>
      </c>
      <c r="P41" s="110">
        <f t="shared" si="12"/>
        <v>0</v>
      </c>
      <c r="Q41" s="110">
        <f>IF(B41="","",1*Data!$G$2)</f>
        <v>5</v>
      </c>
      <c r="R41" s="110">
        <f>IF(B41="","",1*Data!$G$2)</f>
        <v>5</v>
      </c>
    </row>
    <row r="42" spans="1:18" s="263" customFormat="1" ht="18" customHeight="1" x14ac:dyDescent="0.25">
      <c r="A42" s="109">
        <v>39</v>
      </c>
      <c r="B42" s="25" t="str">
        <f>Data!C40</f>
        <v>Epuipe_Vacc39</v>
      </c>
      <c r="C42" s="23">
        <f t="shared" si="0"/>
        <v>0</v>
      </c>
      <c r="D42" s="23">
        <f t="shared" si="1"/>
        <v>0</v>
      </c>
      <c r="E42" s="110">
        <f>'5b. Itineraire equipe (2)'!N44</f>
        <v>0</v>
      </c>
      <c r="F42" s="110">
        <f t="shared" si="2"/>
        <v>0</v>
      </c>
      <c r="G42" s="110">
        <f t="shared" si="3"/>
        <v>0</v>
      </c>
      <c r="H42" s="110">
        <f t="shared" si="4"/>
        <v>0</v>
      </c>
      <c r="I42" s="110">
        <f t="shared" si="5"/>
        <v>0</v>
      </c>
      <c r="J42" s="110">
        <f t="shared" si="6"/>
        <v>0</v>
      </c>
      <c r="K42" s="110">
        <f t="shared" si="7"/>
        <v>0</v>
      </c>
      <c r="L42" s="110">
        <f t="shared" si="8"/>
        <v>0</v>
      </c>
      <c r="M42" s="110">
        <f t="shared" si="9"/>
        <v>0</v>
      </c>
      <c r="N42" s="110">
        <f t="shared" si="10"/>
        <v>2</v>
      </c>
      <c r="O42" s="110">
        <f t="shared" si="11"/>
        <v>2</v>
      </c>
      <c r="P42" s="110">
        <f t="shared" si="12"/>
        <v>0</v>
      </c>
      <c r="Q42" s="110">
        <f>IF(B42="","",1*Data!$G$2)</f>
        <v>5</v>
      </c>
      <c r="R42" s="110">
        <f>IF(B42="","",1*Data!$G$2)</f>
        <v>5</v>
      </c>
    </row>
    <row r="43" spans="1:18" s="263" customFormat="1" ht="18" customHeight="1" x14ac:dyDescent="0.25">
      <c r="A43" s="109">
        <v>40</v>
      </c>
      <c r="B43" s="25" t="str">
        <f>Data!C41</f>
        <v>Epuipe_Vacc40</v>
      </c>
      <c r="C43" s="23">
        <f t="shared" si="0"/>
        <v>0</v>
      </c>
      <c r="D43" s="23">
        <f t="shared" si="1"/>
        <v>0</v>
      </c>
      <c r="E43" s="110">
        <f>'5b. Itineraire equipe (2)'!N45</f>
        <v>0</v>
      </c>
      <c r="F43" s="110">
        <f t="shared" si="2"/>
        <v>0</v>
      </c>
      <c r="G43" s="110">
        <f t="shared" si="3"/>
        <v>0</v>
      </c>
      <c r="H43" s="110">
        <f t="shared" si="4"/>
        <v>0</v>
      </c>
      <c r="I43" s="110">
        <f t="shared" si="5"/>
        <v>0</v>
      </c>
      <c r="J43" s="110">
        <f t="shared" si="6"/>
        <v>0</v>
      </c>
      <c r="K43" s="110">
        <f t="shared" si="7"/>
        <v>0</v>
      </c>
      <c r="L43" s="110">
        <f t="shared" si="8"/>
        <v>0</v>
      </c>
      <c r="M43" s="110">
        <f t="shared" si="9"/>
        <v>0</v>
      </c>
      <c r="N43" s="110">
        <f t="shared" si="10"/>
        <v>2</v>
      </c>
      <c r="O43" s="110">
        <f t="shared" si="11"/>
        <v>2</v>
      </c>
      <c r="P43" s="110">
        <f t="shared" si="12"/>
        <v>0</v>
      </c>
      <c r="Q43" s="110">
        <f>IF(B43="","",1*Data!$G$2)</f>
        <v>5</v>
      </c>
      <c r="R43" s="110">
        <f>IF(B43="","",1*Data!$G$2)</f>
        <v>5</v>
      </c>
    </row>
    <row r="44" spans="1:18" ht="14.25" customHeight="1" x14ac:dyDescent="0.2">
      <c r="A44" s="111"/>
      <c r="B44" s="112" t="s">
        <v>174</v>
      </c>
      <c r="C44" s="112">
        <f>SUM(C4:C43)</f>
        <v>0</v>
      </c>
      <c r="D44" s="112">
        <f>SUM(D4:D43)</f>
        <v>0</v>
      </c>
      <c r="E44" s="112">
        <f>SUM(E4:E33)</f>
        <v>0</v>
      </c>
      <c r="F44" s="112">
        <f>SUM(F4:F33)</f>
        <v>0</v>
      </c>
      <c r="G44" s="112">
        <f t="shared" ref="G44:R44" si="13">SUM(G4:G33)</f>
        <v>0</v>
      </c>
      <c r="H44" s="112">
        <f t="shared" si="13"/>
        <v>0</v>
      </c>
      <c r="I44" s="112">
        <f t="shared" si="13"/>
        <v>0</v>
      </c>
      <c r="J44" s="112">
        <f t="shared" si="13"/>
        <v>0</v>
      </c>
      <c r="K44" s="112">
        <f t="shared" si="13"/>
        <v>0</v>
      </c>
      <c r="L44" s="112">
        <f t="shared" si="13"/>
        <v>0</v>
      </c>
      <c r="M44" s="112">
        <f t="shared" si="13"/>
        <v>0</v>
      </c>
      <c r="N44" s="112">
        <f t="shared" si="13"/>
        <v>60</v>
      </c>
      <c r="O44" s="112">
        <f t="shared" si="13"/>
        <v>60</v>
      </c>
      <c r="P44" s="112">
        <f t="shared" si="13"/>
        <v>0</v>
      </c>
      <c r="Q44" s="112">
        <f t="shared" si="13"/>
        <v>150</v>
      </c>
      <c r="R44" s="112">
        <f t="shared" si="13"/>
        <v>150</v>
      </c>
    </row>
    <row r="45" spans="1:18" ht="14.25" customHeight="1" x14ac:dyDescent="0.2"/>
    <row r="46" spans="1:18" ht="14.25" customHeight="1" x14ac:dyDescent="0.2"/>
    <row r="47" spans="1:18" ht="14.25" customHeight="1" x14ac:dyDescent="0.2"/>
    <row r="48" spans="1:1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sheetProtection algorithmName="SHA-512" hashValue="foqplwTXjJ6d34Nn9HbfQk2VAwKi/GUzysCMRZMMvHAlkhKki3zlbIV1Sm2jKaJQJakAKV0pteJ4W7ahyNqqgg==" saltValue="F28//EFPm/E9HjFaLmu4lQ==" spinCount="100000" sheet="1" objects="1" scenarios="1"/>
  <pageMargins left="0.23622047244094491" right="0.23622047244094491" top="0.35433070866141742" bottom="0.35433070866141742" header="0" footer="0"/>
  <pageSetup paperSize="9" orientation="landscape"/>
  <headerFooter>
    <oddFooter>&amp;R&amp;F / 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M1000"/>
  <sheetViews>
    <sheetView showGridLines="0" workbookViewId="0">
      <selection activeCell="H5" sqref="H5"/>
    </sheetView>
  </sheetViews>
  <sheetFormatPr defaultColWidth="14.390625" defaultRowHeight="15" customHeight="1" x14ac:dyDescent="0.2"/>
  <cols>
    <col min="1" max="1" width="18.4296875" customWidth="1"/>
    <col min="2" max="3" width="15.46875" customWidth="1"/>
    <col min="4" max="13" width="11.02734375" customWidth="1"/>
    <col min="14" max="26" width="9.14453125" customWidth="1"/>
  </cols>
  <sheetData>
    <row r="1" spans="1:13" ht="33" customHeight="1" x14ac:dyDescent="0.2">
      <c r="A1" s="113" t="s">
        <v>175</v>
      </c>
    </row>
    <row r="2" spans="1:13" ht="33" customHeight="1" x14ac:dyDescent="0.2">
      <c r="A2" s="113"/>
    </row>
    <row r="3" spans="1:13" ht="27" customHeight="1" x14ac:dyDescent="0.2">
      <c r="A3" s="397" t="s">
        <v>176</v>
      </c>
      <c r="B3" s="397" t="s">
        <v>595</v>
      </c>
      <c r="C3" s="397" t="s">
        <v>177</v>
      </c>
      <c r="D3" s="396" t="s">
        <v>178</v>
      </c>
      <c r="E3" s="362"/>
      <c r="F3" s="363"/>
      <c r="G3" s="396" t="s">
        <v>179</v>
      </c>
      <c r="H3" s="362"/>
      <c r="I3" s="362"/>
      <c r="J3" s="363"/>
      <c r="K3" s="396" t="s">
        <v>180</v>
      </c>
      <c r="L3" s="362"/>
      <c r="M3" s="363"/>
    </row>
    <row r="4" spans="1:13" ht="37.5" customHeight="1" x14ac:dyDescent="0.2">
      <c r="A4" s="360"/>
      <c r="B4" s="360"/>
      <c r="C4" s="360"/>
      <c r="D4" s="114" t="s">
        <v>181</v>
      </c>
      <c r="E4" s="344" t="s">
        <v>182</v>
      </c>
      <c r="F4" s="344" t="s">
        <v>183</v>
      </c>
      <c r="G4" s="114" t="s">
        <v>184</v>
      </c>
      <c r="H4" s="114" t="s">
        <v>185</v>
      </c>
      <c r="I4" s="344" t="s">
        <v>186</v>
      </c>
      <c r="J4" s="344" t="s">
        <v>187</v>
      </c>
      <c r="K4" s="344" t="s">
        <v>182</v>
      </c>
      <c r="L4" s="344" t="s">
        <v>183</v>
      </c>
      <c r="M4" s="344" t="s">
        <v>188</v>
      </c>
    </row>
    <row r="5" spans="1:13" ht="59.25" customHeight="1" x14ac:dyDescent="0.2">
      <c r="A5" s="115">
        <f>'2a_Liste localites (toutes)'!H65</f>
        <v>0</v>
      </c>
      <c r="B5" s="116">
        <f>'2a_Liste localites (toutes)'!M65</f>
        <v>0</v>
      </c>
      <c r="C5" s="116">
        <f>'10_Synthese '!B10</f>
        <v>40</v>
      </c>
      <c r="D5" s="116">
        <f>'8. Vaccin et Intrants'!Q44</f>
        <v>150</v>
      </c>
      <c r="E5" s="345"/>
      <c r="F5" s="345"/>
      <c r="G5" s="116">
        <f>'8. Vaccin et Intrants'!J44+'8. Vaccin et Intrants'!K44</f>
        <v>0</v>
      </c>
      <c r="H5" s="116">
        <f>'8. Vaccin et Intrants'!L44</f>
        <v>0</v>
      </c>
      <c r="I5" s="345"/>
      <c r="J5" s="345"/>
      <c r="K5" s="345"/>
      <c r="L5" s="345"/>
      <c r="M5" s="345"/>
    </row>
    <row r="6" spans="1:13" ht="24.75" customHeight="1" x14ac:dyDescent="0.2"/>
    <row r="7" spans="1:13" ht="14.25" customHeight="1" x14ac:dyDescent="0.2"/>
    <row r="8" spans="1:13" ht="14.25" customHeight="1" x14ac:dyDescent="0.2"/>
    <row r="9" spans="1:13" ht="14.25" customHeight="1" x14ac:dyDescent="0.2"/>
    <row r="10" spans="1:13" ht="14.25" customHeight="1" x14ac:dyDescent="0.2"/>
    <row r="11" spans="1:13" ht="14.25" customHeight="1" x14ac:dyDescent="0.2"/>
    <row r="12" spans="1:13" ht="14.25" customHeight="1" x14ac:dyDescent="0.2"/>
    <row r="13" spans="1:13" ht="14.25" customHeight="1" x14ac:dyDescent="0.2"/>
    <row r="14" spans="1:13" ht="14.25" customHeight="1" x14ac:dyDescent="0.2">
      <c r="A14" s="117"/>
    </row>
    <row r="15" spans="1:13" ht="14.25" customHeight="1" x14ac:dyDescent="0.2">
      <c r="A15" s="118"/>
    </row>
    <row r="16" spans="1:13" ht="14.25" customHeight="1" x14ac:dyDescent="0.2">
      <c r="A16" s="118"/>
    </row>
    <row r="17" spans="1:1" ht="14.25" customHeight="1" x14ac:dyDescent="0.2">
      <c r="A17" s="118"/>
    </row>
    <row r="18" spans="1:1" ht="14.25" customHeight="1" x14ac:dyDescent="0.2">
      <c r="A18" s="118"/>
    </row>
    <row r="19" spans="1:1" ht="14.25" customHeight="1" x14ac:dyDescent="0.2">
      <c r="A19" s="118"/>
    </row>
    <row r="20" spans="1:1" ht="14.25" customHeight="1" x14ac:dyDescent="0.2">
      <c r="A20" s="118"/>
    </row>
    <row r="21" spans="1:1" ht="14.25" customHeight="1" x14ac:dyDescent="0.2">
      <c r="A21" s="119"/>
    </row>
    <row r="22" spans="1:1" ht="14.25" customHeight="1" x14ac:dyDescent="0.2">
      <c r="A22" s="119"/>
    </row>
    <row r="23" spans="1:1" ht="14.25" customHeight="1" x14ac:dyDescent="0.2">
      <c r="A23" s="119"/>
    </row>
    <row r="24" spans="1:1" ht="14.25" customHeight="1" x14ac:dyDescent="0.2">
      <c r="A24" s="118"/>
    </row>
    <row r="25" spans="1:1" ht="14.25" customHeight="1" x14ac:dyDescent="0.2">
      <c r="A25" s="118"/>
    </row>
    <row r="26" spans="1:1" ht="14.25" customHeight="1" x14ac:dyDescent="0.2"/>
    <row r="27" spans="1:1" ht="14.25" customHeight="1" x14ac:dyDescent="0.2"/>
    <row r="28" spans="1:1" ht="14.25" customHeight="1" x14ac:dyDescent="0.2"/>
    <row r="29" spans="1:1" ht="14.25" customHeight="1" x14ac:dyDescent="0.2"/>
    <row r="30" spans="1:1" ht="14.25" customHeight="1" x14ac:dyDescent="0.2"/>
    <row r="31" spans="1:1" ht="14.25" customHeight="1" x14ac:dyDescent="0.2"/>
    <row r="32" spans="1: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algorithmName="SHA-512" hashValue="+JO/wx4kmiUioJfVsCPmIwmok8CIrRuTEeRwB391piI52zmDadKJI4UkeRAg6LetmlPNrHL4CqQSxlyrQtFWOg==" saltValue="bVluUfEjn3uffsv0qtiWcw==" spinCount="100000" sheet="1" objects="1" scenarios="1"/>
  <mergeCells count="6">
    <mergeCell ref="K3:M3"/>
    <mergeCell ref="G3:J3"/>
    <mergeCell ref="C3:C4"/>
    <mergeCell ref="A3:A4"/>
    <mergeCell ref="B3:B4"/>
    <mergeCell ref="D3:F3"/>
  </mergeCells>
  <pageMargins left="0.23622047244094491" right="0.23622047244094491" top="0.35433070866141742" bottom="0.35433070866141742" header="0" footer="0"/>
  <pageSetup paperSize="9" scale="80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C6EDB-1C01-42C2-AB45-8969B9A7DABA}">
          <x14:formula1>
            <xm:f>Data!$H$2:$H$5</xm:f>
          </x14:formula1>
          <xm:sqref>E5 K5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pageSetUpPr fitToPage="1"/>
  </sheetPr>
  <dimension ref="A1:K1000"/>
  <sheetViews>
    <sheetView showGridLines="0" workbookViewId="0">
      <selection activeCell="E23" sqref="E23"/>
    </sheetView>
  </sheetViews>
  <sheetFormatPr defaultColWidth="14.390625" defaultRowHeight="15" customHeight="1" x14ac:dyDescent="0.2"/>
  <cols>
    <col min="1" max="1" width="42.91015625" customWidth="1"/>
    <col min="2" max="2" width="12.375" customWidth="1"/>
    <col min="3" max="3" width="9.68359375" customWidth="1"/>
    <col min="4" max="4" width="37.39453125" customWidth="1"/>
    <col min="5" max="5" width="13.44921875" customWidth="1"/>
    <col min="6" max="8" width="9.14453125" customWidth="1"/>
    <col min="9" max="9" width="17.3515625" customWidth="1"/>
    <col min="10" max="26" width="9.14453125" customWidth="1"/>
  </cols>
  <sheetData>
    <row r="1" spans="1:11" ht="14.25" customHeight="1" x14ac:dyDescent="0.2">
      <c r="A1" s="38" t="s">
        <v>189</v>
      </c>
      <c r="B1" s="38"/>
      <c r="C1" s="38"/>
      <c r="E1" s="74"/>
      <c r="J1" s="74"/>
      <c r="K1" s="120"/>
    </row>
    <row r="2" spans="1:11" ht="14.25" customHeight="1" x14ac:dyDescent="0.2">
      <c r="A2" s="74" t="s">
        <v>190</v>
      </c>
      <c r="C2" s="120" t="s">
        <v>191</v>
      </c>
      <c r="D2" s="120"/>
    </row>
    <row r="3" spans="1:11" ht="14.25" customHeight="1" x14ac:dyDescent="0.2"/>
    <row r="4" spans="1:11" ht="14.25" customHeight="1" x14ac:dyDescent="0.2">
      <c r="A4" s="398" t="s">
        <v>192</v>
      </c>
      <c r="B4" s="349"/>
      <c r="C4" s="121"/>
      <c r="D4" s="398" t="s">
        <v>193</v>
      </c>
      <c r="E4" s="349"/>
      <c r="F4" s="121"/>
    </row>
    <row r="5" spans="1:11" ht="14.25" customHeight="1" x14ac:dyDescent="0.2">
      <c r="A5" s="276" t="s">
        <v>194</v>
      </c>
      <c r="B5" s="277">
        <f>'2a_Liste localites (toutes)'!M65</f>
        <v>0</v>
      </c>
      <c r="C5" s="121"/>
      <c r="D5" s="123" t="s">
        <v>195</v>
      </c>
      <c r="E5" s="124">
        <v>1</v>
      </c>
      <c r="F5" s="121" t="s">
        <v>196</v>
      </c>
    </row>
    <row r="6" spans="1:11" ht="14.25" customHeight="1" x14ac:dyDescent="0.2">
      <c r="A6" s="276" t="s">
        <v>197</v>
      </c>
      <c r="B6" s="277">
        <f>COUNTA('1_Liste fosa'!B4:B48)</f>
        <v>0</v>
      </c>
      <c r="C6" s="121"/>
      <c r="D6" s="121" t="s">
        <v>198</v>
      </c>
      <c r="E6" s="124">
        <f>3*B10</f>
        <v>120</v>
      </c>
      <c r="F6" s="121" t="s">
        <v>199</v>
      </c>
    </row>
    <row r="7" spans="1:11" ht="14.25" customHeight="1" x14ac:dyDescent="0.2">
      <c r="A7" s="276" t="s">
        <v>200</v>
      </c>
      <c r="B7" s="277">
        <f>COUNTIF('1_Liste fosa'!G4:G48,1)</f>
        <v>0</v>
      </c>
      <c r="C7" s="121"/>
      <c r="D7" s="121" t="s">
        <v>201</v>
      </c>
      <c r="E7" s="124">
        <f>6</f>
        <v>6</v>
      </c>
      <c r="F7" s="121" t="s">
        <v>202</v>
      </c>
    </row>
    <row r="8" spans="1:11" ht="14.25" customHeight="1" x14ac:dyDescent="0.2">
      <c r="A8" s="276" t="s">
        <v>203</v>
      </c>
      <c r="B8" s="277">
        <f>COUNTIF('2a_Liste localites (toutes)'!F5:F64,"yes")</f>
        <v>0</v>
      </c>
      <c r="C8" s="121"/>
      <c r="D8" s="122" t="s">
        <v>204</v>
      </c>
      <c r="E8" s="124">
        <f>2*B7*6</f>
        <v>0</v>
      </c>
      <c r="F8" s="121" t="s">
        <v>205</v>
      </c>
    </row>
    <row r="9" spans="1:11" ht="14.25" customHeight="1" x14ac:dyDescent="0.2">
      <c r="A9" s="399" t="s">
        <v>206</v>
      </c>
      <c r="B9" s="400"/>
      <c r="C9" s="121"/>
      <c r="D9" s="121" t="s">
        <v>207</v>
      </c>
      <c r="E9" s="124">
        <f>2*B7</f>
        <v>0</v>
      </c>
      <c r="F9" s="121" t="s">
        <v>208</v>
      </c>
    </row>
    <row r="10" spans="1:11" ht="14.25" customHeight="1" x14ac:dyDescent="0.2">
      <c r="A10" s="276" t="s">
        <v>209</v>
      </c>
      <c r="B10" s="277">
        <f>COUNTA(Data!C2:C41)</f>
        <v>40</v>
      </c>
      <c r="C10" s="121"/>
      <c r="D10" s="122" t="s">
        <v>210</v>
      </c>
      <c r="E10" s="124">
        <v>1</v>
      </c>
      <c r="F10" s="121" t="s">
        <v>196</v>
      </c>
    </row>
    <row r="11" spans="1:11" ht="14.25" customHeight="1" x14ac:dyDescent="0.2">
      <c r="A11" s="276" t="s">
        <v>211</v>
      </c>
      <c r="B11" s="277">
        <f>B10</f>
        <v>40</v>
      </c>
      <c r="C11" s="121"/>
      <c r="D11" s="121" t="s">
        <v>212</v>
      </c>
      <c r="E11" s="124">
        <f>3*B7</f>
        <v>0</v>
      </c>
      <c r="F11" s="121" t="s">
        <v>213</v>
      </c>
    </row>
    <row r="12" spans="1:11" ht="14.25" customHeight="1" x14ac:dyDescent="0.2">
      <c r="A12" s="276" t="s">
        <v>214</v>
      </c>
      <c r="B12" s="277">
        <f>B11</f>
        <v>40</v>
      </c>
      <c r="C12" s="121"/>
      <c r="D12" s="122" t="s">
        <v>215</v>
      </c>
      <c r="E12" s="124">
        <f>4*B7</f>
        <v>0</v>
      </c>
      <c r="F12" s="121" t="s">
        <v>216</v>
      </c>
    </row>
    <row r="13" spans="1:11" ht="14.25" customHeight="1" x14ac:dyDescent="0.2">
      <c r="A13" s="276" t="s">
        <v>217</v>
      </c>
      <c r="B13" s="277"/>
      <c r="C13" s="121"/>
      <c r="D13" s="125" t="s">
        <v>218</v>
      </c>
      <c r="E13" s="124">
        <v>1</v>
      </c>
      <c r="F13" s="121" t="s">
        <v>196</v>
      </c>
    </row>
    <row r="14" spans="1:11" ht="14.25" customHeight="1" x14ac:dyDescent="0.2">
      <c r="A14" s="276" t="s">
        <v>219</v>
      </c>
      <c r="B14" s="277"/>
      <c r="C14" s="121"/>
      <c r="D14" s="125" t="s">
        <v>220</v>
      </c>
      <c r="E14" s="124">
        <f>3*B10*5</f>
        <v>600</v>
      </c>
      <c r="F14" s="121" t="s">
        <v>221</v>
      </c>
    </row>
    <row r="15" spans="1:11" ht="14.25" customHeight="1" x14ac:dyDescent="0.2">
      <c r="A15" s="276" t="s">
        <v>222</v>
      </c>
      <c r="B15" s="277">
        <f>1</f>
        <v>1</v>
      </c>
      <c r="C15" s="121"/>
      <c r="D15" s="125" t="s">
        <v>223</v>
      </c>
      <c r="E15" s="126">
        <f>2*B7*6</f>
        <v>0</v>
      </c>
      <c r="F15" s="121" t="s">
        <v>205</v>
      </c>
    </row>
    <row r="16" spans="1:11" ht="14.25" customHeight="1" x14ac:dyDescent="0.2">
      <c r="A16" s="276" t="s">
        <v>224</v>
      </c>
      <c r="B16" s="277">
        <f>ROUND(B10/5,0)</f>
        <v>8</v>
      </c>
      <c r="C16" s="121"/>
      <c r="D16" s="121" t="s">
        <v>225</v>
      </c>
      <c r="E16" s="126">
        <f>4*B6</f>
        <v>0</v>
      </c>
      <c r="F16" s="121" t="s">
        <v>226</v>
      </c>
    </row>
    <row r="17" spans="1:6" ht="14.25" customHeight="1" x14ac:dyDescent="0.2">
      <c r="A17" s="278"/>
      <c r="B17" s="279"/>
      <c r="C17" s="121"/>
      <c r="D17" s="121" t="s">
        <v>227</v>
      </c>
      <c r="E17" s="126">
        <f>10*B6</f>
        <v>0</v>
      </c>
      <c r="F17" s="121" t="s">
        <v>228</v>
      </c>
    </row>
    <row r="18" spans="1:6" ht="14.25" customHeight="1" x14ac:dyDescent="0.2">
      <c r="A18" s="399" t="s">
        <v>229</v>
      </c>
      <c r="B18" s="400"/>
      <c r="C18" s="121"/>
      <c r="D18" s="125" t="s">
        <v>230</v>
      </c>
      <c r="E18" s="126"/>
    </row>
    <row r="19" spans="1:6" ht="14.25" customHeight="1" x14ac:dyDescent="0.2">
      <c r="A19" s="276" t="s">
        <v>231</v>
      </c>
      <c r="B19" s="279">
        <f>'8. Vaccin et Intrants'!F44</f>
        <v>0</v>
      </c>
      <c r="C19" s="121"/>
      <c r="D19" s="398" t="s">
        <v>232</v>
      </c>
      <c r="E19" s="349"/>
      <c r="F19" s="121"/>
    </row>
    <row r="20" spans="1:6" ht="14.25" customHeight="1" x14ac:dyDescent="0.2">
      <c r="A20" s="276" t="s">
        <v>233</v>
      </c>
      <c r="B20" s="279">
        <f>'8. Vaccin et Intrants'!J44</f>
        <v>0</v>
      </c>
      <c r="C20" s="121"/>
      <c r="D20" s="122" t="s">
        <v>234</v>
      </c>
      <c r="E20" s="126">
        <f>'7b.Transport'!B6</f>
        <v>0</v>
      </c>
      <c r="F20" s="121"/>
    </row>
    <row r="21" spans="1:6" ht="14.25" customHeight="1" x14ac:dyDescent="0.2">
      <c r="A21" s="276" t="s">
        <v>235</v>
      </c>
      <c r="B21" s="279">
        <f>'8. Vaccin et Intrants'!K44</f>
        <v>0</v>
      </c>
      <c r="C21" s="121"/>
      <c r="D21" s="122" t="s">
        <v>236</v>
      </c>
      <c r="E21" s="126">
        <f>'7b.Transport'!C6</f>
        <v>0</v>
      </c>
      <c r="F21" s="121"/>
    </row>
    <row r="22" spans="1:6" ht="14.25" customHeight="1" x14ac:dyDescent="0.2">
      <c r="A22" s="276" t="s">
        <v>237</v>
      </c>
      <c r="B22" s="279">
        <f>'8. Vaccin et Intrants'!N44</f>
        <v>60</v>
      </c>
      <c r="C22" s="121"/>
      <c r="D22" s="122" t="s">
        <v>238</v>
      </c>
      <c r="E22" s="126">
        <f>'7b.Transport'!D6</f>
        <v>0</v>
      </c>
      <c r="F22" s="121"/>
    </row>
    <row r="23" spans="1:6" ht="14.25" customHeight="1" x14ac:dyDescent="0.2">
      <c r="A23" s="276" t="s">
        <v>239</v>
      </c>
      <c r="B23" s="279">
        <f>'8. Vaccin et Intrants'!O44</f>
        <v>60</v>
      </c>
      <c r="C23" s="121"/>
      <c r="D23" s="122"/>
      <c r="E23" s="126"/>
      <c r="F23" s="121"/>
    </row>
    <row r="24" spans="1:6" ht="14.25" customHeight="1" x14ac:dyDescent="0.2">
      <c r="A24" s="276" t="s">
        <v>240</v>
      </c>
      <c r="B24" s="279">
        <f>'8. Vaccin et Intrants'!P44</f>
        <v>0</v>
      </c>
      <c r="C24" s="121"/>
      <c r="D24" s="122" t="s">
        <v>241</v>
      </c>
      <c r="E24" s="126"/>
      <c r="F24" s="121"/>
    </row>
    <row r="25" spans="1:6" ht="14.25" customHeight="1" x14ac:dyDescent="0.2">
      <c r="A25" s="276"/>
      <c r="B25" s="279"/>
      <c r="C25" s="121"/>
      <c r="D25" s="122"/>
      <c r="E25" s="127"/>
      <c r="F25" s="121"/>
    </row>
    <row r="26" spans="1:6" ht="14.25" customHeight="1" x14ac:dyDescent="0.2">
      <c r="A26" s="276" t="s">
        <v>242</v>
      </c>
      <c r="B26" s="279">
        <f>'7a.Chaine de Froid '!J45</f>
        <v>0</v>
      </c>
      <c r="C26" s="121"/>
      <c r="D26" s="121"/>
      <c r="E26" s="121"/>
      <c r="F26" s="121"/>
    </row>
    <row r="27" spans="1:6" ht="14.25" customHeight="1" x14ac:dyDescent="0.2">
      <c r="A27" s="276" t="s">
        <v>243</v>
      </c>
      <c r="B27" s="279">
        <f>'7a.Chaine de Froid '!I45</f>
        <v>0</v>
      </c>
      <c r="C27" s="121"/>
      <c r="D27" s="121"/>
      <c r="E27" s="121"/>
      <c r="F27" s="121"/>
    </row>
    <row r="28" spans="1:6" ht="14.25" customHeight="1" x14ac:dyDescent="0.2">
      <c r="A28" s="276" t="s">
        <v>244</v>
      </c>
      <c r="B28" s="279">
        <f>'7a.Chaine de Froid '!K45+'7a.Chaine de Froid '!L45</f>
        <v>0</v>
      </c>
      <c r="C28" s="121"/>
      <c r="D28" s="121"/>
      <c r="E28" s="121"/>
      <c r="F28" s="121"/>
    </row>
    <row r="29" spans="1:6" ht="14.25" customHeight="1" x14ac:dyDescent="0.2">
      <c r="A29" s="276" t="s">
        <v>245</v>
      </c>
      <c r="B29" s="280">
        <f>'8. Vaccin et Intrants'!L44</f>
        <v>0</v>
      </c>
      <c r="C29" s="121"/>
      <c r="D29" s="121"/>
      <c r="E29" s="121"/>
      <c r="F29" s="121"/>
    </row>
    <row r="30" spans="1:6" ht="14.25" customHeight="1" x14ac:dyDescent="0.2">
      <c r="A30" s="276" t="s">
        <v>246</v>
      </c>
      <c r="B30" s="279">
        <f>'8. Vaccin et Intrants'!M44</f>
        <v>0</v>
      </c>
      <c r="C30" s="121"/>
      <c r="D30" s="121"/>
      <c r="E30" s="121"/>
      <c r="F30" s="121"/>
    </row>
    <row r="31" spans="1:6" ht="14.25" customHeight="1" x14ac:dyDescent="0.2">
      <c r="A31" s="132" t="s">
        <v>247</v>
      </c>
      <c r="B31" s="279">
        <f>'8. Vaccin et Intrants'!R44</f>
        <v>150</v>
      </c>
      <c r="C31" s="121"/>
      <c r="D31" s="128"/>
      <c r="E31" s="121"/>
      <c r="F31" s="121"/>
    </row>
    <row r="32" spans="1:6" ht="14.25" customHeight="1" x14ac:dyDescent="0.2">
      <c r="A32" s="129"/>
      <c r="B32" s="130"/>
      <c r="C32" s="131"/>
      <c r="D32" s="131"/>
      <c r="E32" s="131"/>
    </row>
    <row r="33" spans="1:1" ht="14.25" customHeight="1" x14ac:dyDescent="0.2">
      <c r="A33" s="132"/>
    </row>
    <row r="34" spans="1:1" ht="14.25" customHeight="1" x14ac:dyDescent="0.2">
      <c r="A34" s="132"/>
    </row>
    <row r="35" spans="1:1" ht="14.25" customHeight="1" x14ac:dyDescent="0.2">
      <c r="A35" s="132"/>
    </row>
    <row r="36" spans="1:1" ht="14.25" customHeight="1" x14ac:dyDescent="0.2">
      <c r="A36" s="132"/>
    </row>
    <row r="37" spans="1:1" ht="14.25" customHeight="1" x14ac:dyDescent="0.2">
      <c r="A37" s="132"/>
    </row>
    <row r="38" spans="1:1" ht="14.25" customHeight="1" x14ac:dyDescent="0.2">
      <c r="A38" s="132"/>
    </row>
    <row r="39" spans="1:1" ht="14.25" customHeight="1" x14ac:dyDescent="0.2">
      <c r="A39" s="132"/>
    </row>
    <row r="40" spans="1:1" ht="14.25" customHeight="1" x14ac:dyDescent="0.2">
      <c r="A40" s="132"/>
    </row>
    <row r="41" spans="1:1" ht="14.25" customHeight="1" x14ac:dyDescent="0.2">
      <c r="A41" s="132"/>
    </row>
    <row r="42" spans="1:1" ht="14.25" customHeight="1" x14ac:dyDescent="0.2">
      <c r="A42" s="132"/>
    </row>
    <row r="43" spans="1:1" ht="14.25" customHeight="1" x14ac:dyDescent="0.2">
      <c r="A43" s="132"/>
    </row>
    <row r="44" spans="1:1" ht="14.25" customHeight="1" x14ac:dyDescent="0.2">
      <c r="A44" s="132"/>
    </row>
    <row r="45" spans="1:1" ht="14.25" customHeight="1" x14ac:dyDescent="0.2">
      <c r="A45" s="132"/>
    </row>
    <row r="46" spans="1:1" ht="14.25" customHeight="1" x14ac:dyDescent="0.2">
      <c r="A46" s="132"/>
    </row>
    <row r="47" spans="1:1" ht="14.25" customHeight="1" x14ac:dyDescent="0.2">
      <c r="A47" s="132"/>
    </row>
    <row r="48" spans="1:1" ht="14.25" customHeight="1" x14ac:dyDescent="0.2">
      <c r="A48" s="132"/>
    </row>
    <row r="49" spans="1:1" ht="14.25" customHeight="1" x14ac:dyDescent="0.2">
      <c r="A49" s="132"/>
    </row>
    <row r="50" spans="1:1" ht="14.25" customHeight="1" x14ac:dyDescent="0.2">
      <c r="A50" s="132"/>
    </row>
    <row r="51" spans="1:1" ht="14.25" customHeight="1" x14ac:dyDescent="0.2">
      <c r="A51" s="132"/>
    </row>
    <row r="52" spans="1:1" ht="14.25" customHeight="1" x14ac:dyDescent="0.2">
      <c r="A52" s="132"/>
    </row>
    <row r="53" spans="1:1" ht="14.25" customHeight="1" x14ac:dyDescent="0.2">
      <c r="A53" s="132"/>
    </row>
    <row r="54" spans="1:1" ht="14.25" customHeight="1" x14ac:dyDescent="0.2">
      <c r="A54" s="132"/>
    </row>
    <row r="55" spans="1:1" ht="14.25" customHeight="1" x14ac:dyDescent="0.2">
      <c r="A55" s="132"/>
    </row>
    <row r="56" spans="1:1" ht="14.25" customHeight="1" x14ac:dyDescent="0.2">
      <c r="A56" s="132"/>
    </row>
    <row r="57" spans="1:1" ht="14.25" customHeight="1" x14ac:dyDescent="0.2">
      <c r="A57" s="132"/>
    </row>
    <row r="58" spans="1:1" ht="14.25" customHeight="1" x14ac:dyDescent="0.2">
      <c r="A58" s="132"/>
    </row>
    <row r="59" spans="1:1" ht="14.25" customHeight="1" x14ac:dyDescent="0.2">
      <c r="A59" s="132"/>
    </row>
    <row r="60" spans="1:1" ht="14.25" customHeight="1" x14ac:dyDescent="0.2">
      <c r="A60" s="132"/>
    </row>
    <row r="61" spans="1:1" ht="14.25" customHeight="1" x14ac:dyDescent="0.2">
      <c r="A61" s="132"/>
    </row>
    <row r="62" spans="1:1" ht="14.25" customHeight="1" x14ac:dyDescent="0.2">
      <c r="A62" s="132"/>
    </row>
    <row r="63" spans="1:1" ht="14.25" customHeight="1" x14ac:dyDescent="0.2">
      <c r="A63" s="132"/>
    </row>
    <row r="64" spans="1:1" ht="14.25" customHeight="1" x14ac:dyDescent="0.2">
      <c r="A64" s="132"/>
    </row>
    <row r="65" spans="1:1" ht="14.25" customHeight="1" x14ac:dyDescent="0.2">
      <c r="A65" s="132"/>
    </row>
    <row r="66" spans="1:1" ht="14.25" customHeight="1" x14ac:dyDescent="0.2">
      <c r="A66" s="132"/>
    </row>
    <row r="67" spans="1:1" ht="14.25" customHeight="1" x14ac:dyDescent="0.2">
      <c r="A67" s="132"/>
    </row>
    <row r="68" spans="1:1" ht="14.25" customHeight="1" x14ac:dyDescent="0.2">
      <c r="A68" s="132"/>
    </row>
    <row r="69" spans="1:1" ht="14.25" customHeight="1" x14ac:dyDescent="0.2">
      <c r="A69" s="132"/>
    </row>
    <row r="70" spans="1:1" ht="14.25" customHeight="1" x14ac:dyDescent="0.2">
      <c r="A70" s="132"/>
    </row>
    <row r="71" spans="1:1" ht="14.25" customHeight="1" x14ac:dyDescent="0.2">
      <c r="A71" s="132"/>
    </row>
    <row r="72" spans="1:1" ht="14.25" customHeight="1" x14ac:dyDescent="0.2">
      <c r="A72" s="132"/>
    </row>
    <row r="73" spans="1:1" ht="14.25" customHeight="1" x14ac:dyDescent="0.2">
      <c r="A73" s="132"/>
    </row>
    <row r="74" spans="1:1" ht="14.25" customHeight="1" x14ac:dyDescent="0.2">
      <c r="A74" s="132"/>
    </row>
    <row r="75" spans="1:1" ht="14.25" customHeight="1" x14ac:dyDescent="0.2">
      <c r="A75" s="132"/>
    </row>
    <row r="76" spans="1:1" ht="14.25" customHeight="1" x14ac:dyDescent="0.2">
      <c r="A76" s="132"/>
    </row>
    <row r="77" spans="1:1" ht="14.25" customHeight="1" x14ac:dyDescent="0.2">
      <c r="A77" s="132"/>
    </row>
    <row r="78" spans="1:1" ht="14.25" customHeight="1" x14ac:dyDescent="0.2">
      <c r="A78" s="132"/>
    </row>
    <row r="79" spans="1:1" ht="14.25" customHeight="1" x14ac:dyDescent="0.2">
      <c r="A79" s="132"/>
    </row>
    <row r="80" spans="1:1" ht="14.25" customHeight="1" x14ac:dyDescent="0.2">
      <c r="A80" s="132"/>
    </row>
    <row r="81" spans="1:1" ht="14.25" customHeight="1" x14ac:dyDescent="0.2">
      <c r="A81" s="132"/>
    </row>
    <row r="82" spans="1:1" ht="14.25" customHeight="1" x14ac:dyDescent="0.2">
      <c r="A82" s="132"/>
    </row>
    <row r="83" spans="1:1" ht="14.25" customHeight="1" x14ac:dyDescent="0.2">
      <c r="A83" s="132"/>
    </row>
    <row r="84" spans="1:1" ht="14.25" customHeight="1" x14ac:dyDescent="0.2">
      <c r="A84" s="132"/>
    </row>
    <row r="85" spans="1:1" ht="14.25" customHeight="1" x14ac:dyDescent="0.2">
      <c r="A85" s="132"/>
    </row>
    <row r="86" spans="1:1" ht="14.25" customHeight="1" x14ac:dyDescent="0.2">
      <c r="A86" s="132"/>
    </row>
    <row r="87" spans="1:1" ht="14.25" customHeight="1" x14ac:dyDescent="0.2">
      <c r="A87" s="132"/>
    </row>
    <row r="88" spans="1:1" ht="14.25" customHeight="1" x14ac:dyDescent="0.2">
      <c r="A88" s="132"/>
    </row>
    <row r="89" spans="1:1" ht="14.25" customHeight="1" x14ac:dyDescent="0.2">
      <c r="A89" s="132"/>
    </row>
    <row r="90" spans="1:1" ht="14.25" customHeight="1" x14ac:dyDescent="0.2">
      <c r="A90" s="132"/>
    </row>
    <row r="91" spans="1:1" ht="14.25" customHeight="1" x14ac:dyDescent="0.2">
      <c r="A91" s="132"/>
    </row>
    <row r="92" spans="1:1" ht="14.25" customHeight="1" x14ac:dyDescent="0.2">
      <c r="A92" s="132"/>
    </row>
    <row r="93" spans="1:1" ht="14.25" customHeight="1" x14ac:dyDescent="0.2">
      <c r="A93" s="132"/>
    </row>
    <row r="94" spans="1:1" ht="14.25" customHeight="1" x14ac:dyDescent="0.2">
      <c r="A94" s="132"/>
    </row>
    <row r="95" spans="1:1" ht="14.25" customHeight="1" x14ac:dyDescent="0.2">
      <c r="A95" s="132"/>
    </row>
    <row r="96" spans="1:1" ht="14.25" customHeight="1" x14ac:dyDescent="0.2">
      <c r="A96" s="132"/>
    </row>
    <row r="97" spans="1:1" ht="14.25" customHeight="1" x14ac:dyDescent="0.2">
      <c r="A97" s="132"/>
    </row>
    <row r="98" spans="1:1" ht="14.25" customHeight="1" x14ac:dyDescent="0.2">
      <c r="A98" s="132"/>
    </row>
    <row r="99" spans="1:1" ht="14.25" customHeight="1" x14ac:dyDescent="0.2">
      <c r="A99" s="132"/>
    </row>
    <row r="100" spans="1:1" ht="14.25" customHeight="1" x14ac:dyDescent="0.2">
      <c r="A100" s="132"/>
    </row>
    <row r="101" spans="1:1" ht="14.25" customHeight="1" x14ac:dyDescent="0.2">
      <c r="A101" s="132"/>
    </row>
    <row r="102" spans="1:1" ht="14.25" customHeight="1" x14ac:dyDescent="0.2">
      <c r="A102" s="132"/>
    </row>
    <row r="103" spans="1:1" ht="14.25" customHeight="1" x14ac:dyDescent="0.2">
      <c r="A103" s="132"/>
    </row>
    <row r="104" spans="1:1" ht="14.25" customHeight="1" x14ac:dyDescent="0.2">
      <c r="A104" s="132"/>
    </row>
    <row r="105" spans="1:1" ht="14.25" customHeight="1" x14ac:dyDescent="0.2">
      <c r="A105" s="132"/>
    </row>
    <row r="106" spans="1:1" ht="14.25" customHeight="1" x14ac:dyDescent="0.2">
      <c r="A106" s="132"/>
    </row>
    <row r="107" spans="1:1" ht="14.25" customHeight="1" x14ac:dyDescent="0.2">
      <c r="A107" s="132"/>
    </row>
    <row r="108" spans="1:1" ht="14.25" customHeight="1" x14ac:dyDescent="0.2">
      <c r="A108" s="132"/>
    </row>
    <row r="109" spans="1:1" ht="14.25" customHeight="1" x14ac:dyDescent="0.2">
      <c r="A109" s="132"/>
    </row>
    <row r="110" spans="1:1" ht="14.25" customHeight="1" x14ac:dyDescent="0.2">
      <c r="A110" s="132"/>
    </row>
    <row r="111" spans="1:1" ht="14.25" customHeight="1" x14ac:dyDescent="0.2">
      <c r="A111" s="132"/>
    </row>
    <row r="112" spans="1:1" ht="14.25" customHeight="1" x14ac:dyDescent="0.2">
      <c r="A112" s="132"/>
    </row>
    <row r="113" spans="1:1" ht="14.25" customHeight="1" x14ac:dyDescent="0.2">
      <c r="A113" s="132"/>
    </row>
    <row r="114" spans="1:1" ht="14.25" customHeight="1" x14ac:dyDescent="0.2">
      <c r="A114" s="132"/>
    </row>
    <row r="115" spans="1:1" ht="14.25" customHeight="1" x14ac:dyDescent="0.2">
      <c r="A115" s="132"/>
    </row>
    <row r="116" spans="1:1" ht="14.25" customHeight="1" x14ac:dyDescent="0.2">
      <c r="A116" s="132"/>
    </row>
    <row r="117" spans="1:1" ht="14.25" customHeight="1" x14ac:dyDescent="0.2">
      <c r="A117" s="132"/>
    </row>
    <row r="118" spans="1:1" ht="14.25" customHeight="1" x14ac:dyDescent="0.2">
      <c r="A118" s="132"/>
    </row>
    <row r="119" spans="1:1" ht="14.25" customHeight="1" x14ac:dyDescent="0.2">
      <c r="A119" s="132"/>
    </row>
    <row r="120" spans="1:1" ht="14.25" customHeight="1" x14ac:dyDescent="0.2">
      <c r="A120" s="132"/>
    </row>
    <row r="121" spans="1:1" ht="14.25" customHeight="1" x14ac:dyDescent="0.2">
      <c r="A121" s="132"/>
    </row>
    <row r="122" spans="1:1" ht="14.25" customHeight="1" x14ac:dyDescent="0.2">
      <c r="A122" s="132"/>
    </row>
    <row r="123" spans="1:1" ht="14.25" customHeight="1" x14ac:dyDescent="0.2">
      <c r="A123" s="132"/>
    </row>
    <row r="124" spans="1:1" ht="14.25" customHeight="1" x14ac:dyDescent="0.2">
      <c r="A124" s="132"/>
    </row>
    <row r="125" spans="1:1" ht="14.25" customHeight="1" x14ac:dyDescent="0.2">
      <c r="A125" s="132"/>
    </row>
    <row r="126" spans="1:1" ht="14.25" customHeight="1" x14ac:dyDescent="0.2">
      <c r="A126" s="132"/>
    </row>
    <row r="127" spans="1:1" ht="14.25" customHeight="1" x14ac:dyDescent="0.2">
      <c r="A127" s="132"/>
    </row>
    <row r="128" spans="1:1" ht="14.25" customHeight="1" x14ac:dyDescent="0.2">
      <c r="A128" s="132"/>
    </row>
    <row r="129" spans="1:1" ht="14.25" customHeight="1" x14ac:dyDescent="0.2">
      <c r="A129" s="132"/>
    </row>
    <row r="130" spans="1:1" ht="14.25" customHeight="1" x14ac:dyDescent="0.2">
      <c r="A130" s="132"/>
    </row>
    <row r="131" spans="1:1" ht="14.25" customHeight="1" x14ac:dyDescent="0.2">
      <c r="A131" s="132"/>
    </row>
    <row r="132" spans="1:1" ht="14.25" customHeight="1" x14ac:dyDescent="0.2">
      <c r="A132" s="132"/>
    </row>
    <row r="133" spans="1:1" ht="14.25" customHeight="1" x14ac:dyDescent="0.2">
      <c r="A133" s="132"/>
    </row>
    <row r="134" spans="1:1" ht="14.25" customHeight="1" x14ac:dyDescent="0.2">
      <c r="A134" s="132"/>
    </row>
    <row r="135" spans="1:1" ht="14.25" customHeight="1" x14ac:dyDescent="0.2">
      <c r="A135" s="132"/>
    </row>
    <row r="136" spans="1:1" ht="14.25" customHeight="1" x14ac:dyDescent="0.2">
      <c r="A136" s="132"/>
    </row>
    <row r="137" spans="1:1" ht="14.25" customHeight="1" x14ac:dyDescent="0.2">
      <c r="A137" s="132"/>
    </row>
    <row r="138" spans="1:1" ht="14.25" customHeight="1" x14ac:dyDescent="0.2">
      <c r="A138" s="132"/>
    </row>
    <row r="139" spans="1:1" ht="14.25" customHeight="1" x14ac:dyDescent="0.2">
      <c r="A139" s="132"/>
    </row>
    <row r="140" spans="1:1" ht="14.25" customHeight="1" x14ac:dyDescent="0.2">
      <c r="A140" s="132"/>
    </row>
    <row r="141" spans="1:1" ht="14.25" customHeight="1" x14ac:dyDescent="0.2">
      <c r="A141" s="132"/>
    </row>
    <row r="142" spans="1:1" ht="14.25" customHeight="1" x14ac:dyDescent="0.2">
      <c r="A142" s="132"/>
    </row>
    <row r="143" spans="1:1" ht="14.25" customHeight="1" x14ac:dyDescent="0.2">
      <c r="A143" s="132"/>
    </row>
    <row r="144" spans="1:1" ht="14.25" customHeight="1" x14ac:dyDescent="0.2">
      <c r="A144" s="132"/>
    </row>
    <row r="145" spans="1:1" ht="14.25" customHeight="1" x14ac:dyDescent="0.2">
      <c r="A145" s="132"/>
    </row>
    <row r="146" spans="1:1" ht="14.25" customHeight="1" x14ac:dyDescent="0.2">
      <c r="A146" s="132"/>
    </row>
    <row r="147" spans="1:1" ht="14.25" customHeight="1" x14ac:dyDescent="0.2">
      <c r="A147" s="132"/>
    </row>
    <row r="148" spans="1:1" ht="14.25" customHeight="1" x14ac:dyDescent="0.2">
      <c r="A148" s="132"/>
    </row>
    <row r="149" spans="1:1" ht="14.25" customHeight="1" x14ac:dyDescent="0.2">
      <c r="A149" s="132"/>
    </row>
    <row r="150" spans="1:1" ht="14.25" customHeight="1" x14ac:dyDescent="0.2">
      <c r="A150" s="132"/>
    </row>
    <row r="151" spans="1:1" ht="14.25" customHeight="1" x14ac:dyDescent="0.2">
      <c r="A151" s="132"/>
    </row>
    <row r="152" spans="1:1" ht="14.25" customHeight="1" x14ac:dyDescent="0.2">
      <c r="A152" s="132"/>
    </row>
    <row r="153" spans="1:1" ht="14.25" customHeight="1" x14ac:dyDescent="0.2">
      <c r="A153" s="132"/>
    </row>
    <row r="154" spans="1:1" ht="14.25" customHeight="1" x14ac:dyDescent="0.2">
      <c r="A154" s="132"/>
    </row>
    <row r="155" spans="1:1" ht="14.25" customHeight="1" x14ac:dyDescent="0.2">
      <c r="A155" s="132"/>
    </row>
    <row r="156" spans="1:1" ht="14.25" customHeight="1" x14ac:dyDescent="0.2">
      <c r="A156" s="132"/>
    </row>
    <row r="157" spans="1:1" ht="14.25" customHeight="1" x14ac:dyDescent="0.2">
      <c r="A157" s="132"/>
    </row>
    <row r="158" spans="1:1" ht="14.25" customHeight="1" x14ac:dyDescent="0.2">
      <c r="A158" s="132"/>
    </row>
    <row r="159" spans="1:1" ht="14.25" customHeight="1" x14ac:dyDescent="0.2">
      <c r="A159" s="132"/>
    </row>
    <row r="160" spans="1:1" ht="14.25" customHeight="1" x14ac:dyDescent="0.2">
      <c r="A160" s="132"/>
    </row>
    <row r="161" spans="1:1" ht="14.25" customHeight="1" x14ac:dyDescent="0.2">
      <c r="A161" s="132"/>
    </row>
    <row r="162" spans="1:1" ht="14.25" customHeight="1" x14ac:dyDescent="0.2">
      <c r="A162" s="132"/>
    </row>
    <row r="163" spans="1:1" ht="14.25" customHeight="1" x14ac:dyDescent="0.2">
      <c r="A163" s="132"/>
    </row>
    <row r="164" spans="1:1" ht="14.25" customHeight="1" x14ac:dyDescent="0.2">
      <c r="A164" s="132"/>
    </row>
    <row r="165" spans="1:1" ht="14.25" customHeight="1" x14ac:dyDescent="0.2">
      <c r="A165" s="132"/>
    </row>
    <row r="166" spans="1:1" ht="14.25" customHeight="1" x14ac:dyDescent="0.2">
      <c r="A166" s="132"/>
    </row>
    <row r="167" spans="1:1" ht="14.25" customHeight="1" x14ac:dyDescent="0.2">
      <c r="A167" s="132"/>
    </row>
    <row r="168" spans="1:1" ht="14.25" customHeight="1" x14ac:dyDescent="0.2">
      <c r="A168" s="132"/>
    </row>
    <row r="169" spans="1:1" ht="14.25" customHeight="1" x14ac:dyDescent="0.2">
      <c r="A169" s="132"/>
    </row>
    <row r="170" spans="1:1" ht="14.25" customHeight="1" x14ac:dyDescent="0.2">
      <c r="A170" s="132"/>
    </row>
    <row r="171" spans="1:1" ht="14.25" customHeight="1" x14ac:dyDescent="0.2">
      <c r="A171" s="132"/>
    </row>
    <row r="172" spans="1:1" ht="14.25" customHeight="1" x14ac:dyDescent="0.2">
      <c r="A172" s="132"/>
    </row>
    <row r="173" spans="1:1" ht="14.25" customHeight="1" x14ac:dyDescent="0.2">
      <c r="A173" s="132"/>
    </row>
    <row r="174" spans="1:1" ht="14.25" customHeight="1" x14ac:dyDescent="0.2">
      <c r="A174" s="132"/>
    </row>
    <row r="175" spans="1:1" ht="14.25" customHeight="1" x14ac:dyDescent="0.2">
      <c r="A175" s="132"/>
    </row>
    <row r="176" spans="1:1" ht="14.25" customHeight="1" x14ac:dyDescent="0.2">
      <c r="A176" s="132"/>
    </row>
    <row r="177" spans="1:1" ht="14.25" customHeight="1" x14ac:dyDescent="0.2">
      <c r="A177" s="132"/>
    </row>
    <row r="178" spans="1:1" ht="14.25" customHeight="1" x14ac:dyDescent="0.2">
      <c r="A178" s="132"/>
    </row>
    <row r="179" spans="1:1" ht="14.25" customHeight="1" x14ac:dyDescent="0.2">
      <c r="A179" s="132"/>
    </row>
    <row r="180" spans="1:1" ht="14.25" customHeight="1" x14ac:dyDescent="0.2">
      <c r="A180" s="132"/>
    </row>
    <row r="181" spans="1:1" ht="14.25" customHeight="1" x14ac:dyDescent="0.2">
      <c r="A181" s="132"/>
    </row>
    <row r="182" spans="1:1" ht="14.25" customHeight="1" x14ac:dyDescent="0.2">
      <c r="A182" s="132"/>
    </row>
    <row r="183" spans="1:1" ht="14.25" customHeight="1" x14ac:dyDescent="0.2">
      <c r="A183" s="132"/>
    </row>
    <row r="184" spans="1:1" ht="14.25" customHeight="1" x14ac:dyDescent="0.2">
      <c r="A184" s="132"/>
    </row>
    <row r="185" spans="1:1" ht="14.25" customHeight="1" x14ac:dyDescent="0.2">
      <c r="A185" s="132"/>
    </row>
    <row r="186" spans="1:1" ht="14.25" customHeight="1" x14ac:dyDescent="0.2">
      <c r="A186" s="132"/>
    </row>
    <row r="187" spans="1:1" ht="14.25" customHeight="1" x14ac:dyDescent="0.2">
      <c r="A187" s="132"/>
    </row>
    <row r="188" spans="1:1" ht="14.25" customHeight="1" x14ac:dyDescent="0.2">
      <c r="A188" s="132"/>
    </row>
    <row r="189" spans="1:1" ht="14.25" customHeight="1" x14ac:dyDescent="0.2">
      <c r="A189" s="132"/>
    </row>
    <row r="190" spans="1:1" ht="14.25" customHeight="1" x14ac:dyDescent="0.2">
      <c r="A190" s="132"/>
    </row>
    <row r="191" spans="1:1" ht="14.25" customHeight="1" x14ac:dyDescent="0.2">
      <c r="A191" s="132"/>
    </row>
    <row r="192" spans="1:1" ht="14.25" customHeight="1" x14ac:dyDescent="0.2">
      <c r="A192" s="132"/>
    </row>
    <row r="193" spans="1:1" ht="14.25" customHeight="1" x14ac:dyDescent="0.2">
      <c r="A193" s="132"/>
    </row>
    <row r="194" spans="1:1" ht="14.25" customHeight="1" x14ac:dyDescent="0.2">
      <c r="A194" s="132"/>
    </row>
    <row r="195" spans="1:1" ht="14.25" customHeight="1" x14ac:dyDescent="0.2">
      <c r="A195" s="132"/>
    </row>
    <row r="196" spans="1:1" ht="14.25" customHeight="1" x14ac:dyDescent="0.2">
      <c r="A196" s="132"/>
    </row>
    <row r="197" spans="1:1" ht="14.25" customHeight="1" x14ac:dyDescent="0.2">
      <c r="A197" s="132"/>
    </row>
    <row r="198" spans="1:1" ht="14.25" customHeight="1" x14ac:dyDescent="0.2">
      <c r="A198" s="132"/>
    </row>
    <row r="199" spans="1:1" ht="14.25" customHeight="1" x14ac:dyDescent="0.2">
      <c r="A199" s="132"/>
    </row>
    <row r="200" spans="1:1" ht="14.25" customHeight="1" x14ac:dyDescent="0.2">
      <c r="A200" s="132"/>
    </row>
    <row r="201" spans="1:1" ht="14.25" customHeight="1" x14ac:dyDescent="0.2">
      <c r="A201" s="132"/>
    </row>
    <row r="202" spans="1:1" ht="14.25" customHeight="1" x14ac:dyDescent="0.2">
      <c r="A202" s="132"/>
    </row>
    <row r="203" spans="1:1" ht="14.25" customHeight="1" x14ac:dyDescent="0.2">
      <c r="A203" s="132"/>
    </row>
    <row r="204" spans="1:1" ht="14.25" customHeight="1" x14ac:dyDescent="0.2">
      <c r="A204" s="132"/>
    </row>
    <row r="205" spans="1:1" ht="14.25" customHeight="1" x14ac:dyDescent="0.2">
      <c r="A205" s="132"/>
    </row>
    <row r="206" spans="1:1" ht="14.25" customHeight="1" x14ac:dyDescent="0.2">
      <c r="A206" s="132"/>
    </row>
    <row r="207" spans="1:1" ht="14.25" customHeight="1" x14ac:dyDescent="0.2">
      <c r="A207" s="132"/>
    </row>
    <row r="208" spans="1:1" ht="14.25" customHeight="1" x14ac:dyDescent="0.2">
      <c r="A208" s="132"/>
    </row>
    <row r="209" spans="1:1" ht="14.25" customHeight="1" x14ac:dyDescent="0.2">
      <c r="A209" s="132"/>
    </row>
    <row r="210" spans="1:1" ht="14.25" customHeight="1" x14ac:dyDescent="0.2">
      <c r="A210" s="132"/>
    </row>
    <row r="211" spans="1:1" ht="14.25" customHeight="1" x14ac:dyDescent="0.2">
      <c r="A211" s="132"/>
    </row>
    <row r="212" spans="1:1" ht="14.25" customHeight="1" x14ac:dyDescent="0.2">
      <c r="A212" s="132"/>
    </row>
    <row r="213" spans="1:1" ht="14.25" customHeight="1" x14ac:dyDescent="0.2">
      <c r="A213" s="132"/>
    </row>
    <row r="214" spans="1:1" ht="14.25" customHeight="1" x14ac:dyDescent="0.2">
      <c r="A214" s="132"/>
    </row>
    <row r="215" spans="1:1" ht="14.25" customHeight="1" x14ac:dyDescent="0.2">
      <c r="A215" s="132"/>
    </row>
    <row r="216" spans="1:1" ht="14.25" customHeight="1" x14ac:dyDescent="0.2">
      <c r="A216" s="132"/>
    </row>
    <row r="217" spans="1:1" ht="14.25" customHeight="1" x14ac:dyDescent="0.2">
      <c r="A217" s="132"/>
    </row>
    <row r="218" spans="1:1" ht="14.25" customHeight="1" x14ac:dyDescent="0.2">
      <c r="A218" s="132"/>
    </row>
    <row r="219" spans="1:1" ht="14.25" customHeight="1" x14ac:dyDescent="0.2">
      <c r="A219" s="132"/>
    </row>
    <row r="220" spans="1:1" ht="14.25" customHeight="1" x14ac:dyDescent="0.2">
      <c r="A220" s="132"/>
    </row>
    <row r="221" spans="1:1" ht="14.25" customHeight="1" x14ac:dyDescent="0.2">
      <c r="A221" s="132"/>
    </row>
    <row r="222" spans="1:1" ht="14.25" customHeight="1" x14ac:dyDescent="0.2">
      <c r="A222" s="132"/>
    </row>
    <row r="223" spans="1:1" ht="14.25" customHeight="1" x14ac:dyDescent="0.2">
      <c r="A223" s="132"/>
    </row>
    <row r="224" spans="1:1" ht="14.25" customHeight="1" x14ac:dyDescent="0.2">
      <c r="A224" s="132"/>
    </row>
    <row r="225" spans="1:1" ht="14.25" customHeight="1" x14ac:dyDescent="0.2">
      <c r="A225" s="132"/>
    </row>
    <row r="226" spans="1:1" ht="14.25" customHeight="1" x14ac:dyDescent="0.2">
      <c r="A226" s="132"/>
    </row>
    <row r="227" spans="1:1" ht="14.25" customHeight="1" x14ac:dyDescent="0.2">
      <c r="A227" s="132"/>
    </row>
    <row r="228" spans="1:1" ht="14.25" customHeight="1" x14ac:dyDescent="0.2">
      <c r="A228" s="132"/>
    </row>
    <row r="229" spans="1:1" ht="14.25" customHeight="1" x14ac:dyDescent="0.2">
      <c r="A229" s="132"/>
    </row>
    <row r="230" spans="1:1" ht="14.25" customHeight="1" x14ac:dyDescent="0.2">
      <c r="A230" s="132"/>
    </row>
    <row r="231" spans="1:1" ht="14.25" customHeight="1" x14ac:dyDescent="0.2">
      <c r="A231" s="132"/>
    </row>
    <row r="232" spans="1:1" ht="14.25" customHeight="1" x14ac:dyDescent="0.2">
      <c r="A232" s="132"/>
    </row>
    <row r="233" spans="1:1" ht="14.25" customHeight="1" x14ac:dyDescent="0.2">
      <c r="A233" s="132"/>
    </row>
    <row r="234" spans="1:1" ht="14.25" customHeight="1" x14ac:dyDescent="0.2">
      <c r="A234" s="132"/>
    </row>
    <row r="235" spans="1:1" ht="14.25" customHeight="1" x14ac:dyDescent="0.2">
      <c r="A235" s="132"/>
    </row>
    <row r="236" spans="1:1" ht="14.25" customHeight="1" x14ac:dyDescent="0.2">
      <c r="A236" s="132"/>
    </row>
    <row r="237" spans="1:1" ht="14.25" customHeight="1" x14ac:dyDescent="0.2">
      <c r="A237" s="132"/>
    </row>
    <row r="238" spans="1:1" ht="14.25" customHeight="1" x14ac:dyDescent="0.2">
      <c r="A238" s="132"/>
    </row>
    <row r="239" spans="1:1" ht="14.25" customHeight="1" x14ac:dyDescent="0.2">
      <c r="A239" s="132"/>
    </row>
    <row r="240" spans="1:1" ht="14.25" customHeight="1" x14ac:dyDescent="0.2">
      <c r="A240" s="132"/>
    </row>
    <row r="241" spans="1:1" ht="14.25" customHeight="1" x14ac:dyDescent="0.2">
      <c r="A241" s="132"/>
    </row>
    <row r="242" spans="1:1" ht="14.25" customHeight="1" x14ac:dyDescent="0.2">
      <c r="A242" s="132"/>
    </row>
    <row r="243" spans="1:1" ht="14.25" customHeight="1" x14ac:dyDescent="0.2">
      <c r="A243" s="132"/>
    </row>
    <row r="244" spans="1:1" ht="14.25" customHeight="1" x14ac:dyDescent="0.2">
      <c r="A244" s="132"/>
    </row>
    <row r="245" spans="1:1" ht="14.25" customHeight="1" x14ac:dyDescent="0.2">
      <c r="A245" s="132"/>
    </row>
    <row r="246" spans="1:1" ht="14.25" customHeight="1" x14ac:dyDescent="0.2">
      <c r="A246" s="132"/>
    </row>
    <row r="247" spans="1:1" ht="14.25" customHeight="1" x14ac:dyDescent="0.2">
      <c r="A247" s="132"/>
    </row>
    <row r="248" spans="1:1" ht="14.25" customHeight="1" x14ac:dyDescent="0.2">
      <c r="A248" s="132"/>
    </row>
    <row r="249" spans="1:1" ht="14.25" customHeight="1" x14ac:dyDescent="0.2">
      <c r="A249" s="132"/>
    </row>
    <row r="250" spans="1:1" ht="14.25" customHeight="1" x14ac:dyDescent="0.2">
      <c r="A250" s="132"/>
    </row>
    <row r="251" spans="1:1" ht="14.25" customHeight="1" x14ac:dyDescent="0.2">
      <c r="A251" s="132"/>
    </row>
    <row r="252" spans="1:1" ht="14.25" customHeight="1" x14ac:dyDescent="0.2">
      <c r="A252" s="132"/>
    </row>
    <row r="253" spans="1:1" ht="14.25" customHeight="1" x14ac:dyDescent="0.2">
      <c r="A253" s="132"/>
    </row>
    <row r="254" spans="1:1" ht="14.25" customHeight="1" x14ac:dyDescent="0.2">
      <c r="A254" s="132"/>
    </row>
    <row r="255" spans="1:1" ht="14.25" customHeight="1" x14ac:dyDescent="0.2">
      <c r="A255" s="132"/>
    </row>
    <row r="256" spans="1:1" ht="14.25" customHeight="1" x14ac:dyDescent="0.2">
      <c r="A256" s="132"/>
    </row>
    <row r="257" spans="1:1" ht="14.25" customHeight="1" x14ac:dyDescent="0.2">
      <c r="A257" s="132"/>
    </row>
    <row r="258" spans="1:1" ht="14.25" customHeight="1" x14ac:dyDescent="0.2">
      <c r="A258" s="132"/>
    </row>
    <row r="259" spans="1:1" ht="14.25" customHeight="1" x14ac:dyDescent="0.2">
      <c r="A259" s="132"/>
    </row>
    <row r="260" spans="1:1" ht="14.25" customHeight="1" x14ac:dyDescent="0.2">
      <c r="A260" s="132"/>
    </row>
    <row r="261" spans="1:1" ht="14.25" customHeight="1" x14ac:dyDescent="0.2">
      <c r="A261" s="132"/>
    </row>
    <row r="262" spans="1:1" ht="14.25" customHeight="1" x14ac:dyDescent="0.2">
      <c r="A262" s="132"/>
    </row>
    <row r="263" spans="1:1" ht="14.25" customHeight="1" x14ac:dyDescent="0.2">
      <c r="A263" s="132"/>
    </row>
    <row r="264" spans="1:1" ht="14.25" customHeight="1" x14ac:dyDescent="0.2">
      <c r="A264" s="132"/>
    </row>
    <row r="265" spans="1:1" ht="14.25" customHeight="1" x14ac:dyDescent="0.2">
      <c r="A265" s="132"/>
    </row>
    <row r="266" spans="1:1" ht="14.25" customHeight="1" x14ac:dyDescent="0.2">
      <c r="A266" s="132"/>
    </row>
    <row r="267" spans="1:1" ht="14.25" customHeight="1" x14ac:dyDescent="0.2">
      <c r="A267" s="132"/>
    </row>
    <row r="268" spans="1:1" ht="14.25" customHeight="1" x14ac:dyDescent="0.2">
      <c r="A268" s="132"/>
    </row>
    <row r="269" spans="1:1" ht="14.25" customHeight="1" x14ac:dyDescent="0.2">
      <c r="A269" s="132"/>
    </row>
    <row r="270" spans="1:1" ht="14.25" customHeight="1" x14ac:dyDescent="0.2">
      <c r="A270" s="132"/>
    </row>
    <row r="271" spans="1:1" ht="14.25" customHeight="1" x14ac:dyDescent="0.2">
      <c r="A271" s="132"/>
    </row>
    <row r="272" spans="1:1" ht="14.25" customHeight="1" x14ac:dyDescent="0.2">
      <c r="A272" s="132"/>
    </row>
    <row r="273" spans="1:1" ht="14.25" customHeight="1" x14ac:dyDescent="0.2">
      <c r="A273" s="132"/>
    </row>
    <row r="274" spans="1:1" ht="14.25" customHeight="1" x14ac:dyDescent="0.2">
      <c r="A274" s="132"/>
    </row>
    <row r="275" spans="1:1" ht="14.25" customHeight="1" x14ac:dyDescent="0.2">
      <c r="A275" s="132"/>
    </row>
    <row r="276" spans="1:1" ht="14.25" customHeight="1" x14ac:dyDescent="0.2">
      <c r="A276" s="132"/>
    </row>
    <row r="277" spans="1:1" ht="14.25" customHeight="1" x14ac:dyDescent="0.2">
      <c r="A277" s="132"/>
    </row>
    <row r="278" spans="1:1" ht="14.25" customHeight="1" x14ac:dyDescent="0.2">
      <c r="A278" s="132"/>
    </row>
    <row r="279" spans="1:1" ht="14.25" customHeight="1" x14ac:dyDescent="0.2">
      <c r="A279" s="132"/>
    </row>
    <row r="280" spans="1:1" ht="14.25" customHeight="1" x14ac:dyDescent="0.2">
      <c r="A280" s="132"/>
    </row>
    <row r="281" spans="1:1" ht="14.25" customHeight="1" x14ac:dyDescent="0.2">
      <c r="A281" s="132"/>
    </row>
    <row r="282" spans="1:1" ht="14.25" customHeight="1" x14ac:dyDescent="0.2">
      <c r="A282" s="132"/>
    </row>
    <row r="283" spans="1:1" ht="14.25" customHeight="1" x14ac:dyDescent="0.2">
      <c r="A283" s="132"/>
    </row>
    <row r="284" spans="1:1" ht="14.25" customHeight="1" x14ac:dyDescent="0.2">
      <c r="A284" s="132"/>
    </row>
    <row r="285" spans="1:1" ht="14.25" customHeight="1" x14ac:dyDescent="0.2">
      <c r="A285" s="132"/>
    </row>
    <row r="286" spans="1:1" ht="14.25" customHeight="1" x14ac:dyDescent="0.2">
      <c r="A286" s="132"/>
    </row>
    <row r="287" spans="1:1" ht="14.25" customHeight="1" x14ac:dyDescent="0.2">
      <c r="A287" s="132"/>
    </row>
    <row r="288" spans="1:1" ht="14.25" customHeight="1" x14ac:dyDescent="0.2">
      <c r="A288" s="132"/>
    </row>
    <row r="289" spans="1:1" ht="14.25" customHeight="1" x14ac:dyDescent="0.2">
      <c r="A289" s="132"/>
    </row>
    <row r="290" spans="1:1" ht="14.25" customHeight="1" x14ac:dyDescent="0.2">
      <c r="A290" s="132"/>
    </row>
    <row r="291" spans="1:1" ht="14.25" customHeight="1" x14ac:dyDescent="0.2">
      <c r="A291" s="132"/>
    </row>
    <row r="292" spans="1:1" ht="14.25" customHeight="1" x14ac:dyDescent="0.2">
      <c r="A292" s="132"/>
    </row>
    <row r="293" spans="1:1" ht="14.25" customHeight="1" x14ac:dyDescent="0.2">
      <c r="A293" s="132"/>
    </row>
    <row r="294" spans="1:1" ht="14.25" customHeight="1" x14ac:dyDescent="0.2">
      <c r="A294" s="132"/>
    </row>
    <row r="295" spans="1:1" ht="14.25" customHeight="1" x14ac:dyDescent="0.2">
      <c r="A295" s="132"/>
    </row>
    <row r="296" spans="1:1" ht="14.25" customHeight="1" x14ac:dyDescent="0.2">
      <c r="A296" s="132"/>
    </row>
    <row r="297" spans="1:1" ht="14.25" customHeight="1" x14ac:dyDescent="0.2">
      <c r="A297" s="132"/>
    </row>
    <row r="298" spans="1:1" ht="14.25" customHeight="1" x14ac:dyDescent="0.2">
      <c r="A298" s="132"/>
    </row>
    <row r="299" spans="1:1" ht="14.25" customHeight="1" x14ac:dyDescent="0.2">
      <c r="A299" s="132"/>
    </row>
    <row r="300" spans="1:1" ht="14.25" customHeight="1" x14ac:dyDescent="0.2">
      <c r="A300" s="132"/>
    </row>
    <row r="301" spans="1:1" ht="14.25" customHeight="1" x14ac:dyDescent="0.2">
      <c r="A301" s="132"/>
    </row>
    <row r="302" spans="1:1" ht="14.25" customHeight="1" x14ac:dyDescent="0.2">
      <c r="A302" s="132"/>
    </row>
    <row r="303" spans="1:1" ht="14.25" customHeight="1" x14ac:dyDescent="0.2">
      <c r="A303" s="132"/>
    </row>
    <row r="304" spans="1:1" ht="14.25" customHeight="1" x14ac:dyDescent="0.2">
      <c r="A304" s="132"/>
    </row>
    <row r="305" spans="1:1" ht="14.25" customHeight="1" x14ac:dyDescent="0.2">
      <c r="A305" s="132"/>
    </row>
    <row r="306" spans="1:1" ht="14.25" customHeight="1" x14ac:dyDescent="0.2">
      <c r="A306" s="132"/>
    </row>
    <row r="307" spans="1:1" ht="14.25" customHeight="1" x14ac:dyDescent="0.2">
      <c r="A307" s="132"/>
    </row>
    <row r="308" spans="1:1" ht="14.25" customHeight="1" x14ac:dyDescent="0.2">
      <c r="A308" s="132"/>
    </row>
    <row r="309" spans="1:1" ht="14.25" customHeight="1" x14ac:dyDescent="0.2">
      <c r="A309" s="132"/>
    </row>
    <row r="310" spans="1:1" ht="14.25" customHeight="1" x14ac:dyDescent="0.2">
      <c r="A310" s="132"/>
    </row>
    <row r="311" spans="1:1" ht="14.25" customHeight="1" x14ac:dyDescent="0.2">
      <c r="A311" s="132"/>
    </row>
    <row r="312" spans="1:1" ht="14.25" customHeight="1" x14ac:dyDescent="0.2">
      <c r="A312" s="132"/>
    </row>
    <row r="313" spans="1:1" ht="14.25" customHeight="1" x14ac:dyDescent="0.2">
      <c r="A313" s="132"/>
    </row>
    <row r="314" spans="1:1" ht="14.25" customHeight="1" x14ac:dyDescent="0.2">
      <c r="A314" s="132"/>
    </row>
    <row r="315" spans="1:1" ht="14.25" customHeight="1" x14ac:dyDescent="0.2">
      <c r="A315" s="132"/>
    </row>
    <row r="316" spans="1:1" ht="14.25" customHeight="1" x14ac:dyDescent="0.2">
      <c r="A316" s="132"/>
    </row>
    <row r="317" spans="1:1" ht="14.25" customHeight="1" x14ac:dyDescent="0.2">
      <c r="A317" s="132"/>
    </row>
    <row r="318" spans="1:1" ht="14.25" customHeight="1" x14ac:dyDescent="0.2">
      <c r="A318" s="132"/>
    </row>
    <row r="319" spans="1:1" ht="14.25" customHeight="1" x14ac:dyDescent="0.2">
      <c r="A319" s="132"/>
    </row>
    <row r="320" spans="1:1" ht="14.25" customHeight="1" x14ac:dyDescent="0.2">
      <c r="A320" s="132"/>
    </row>
    <row r="321" spans="1:1" ht="14.25" customHeight="1" x14ac:dyDescent="0.2">
      <c r="A321" s="132"/>
    </row>
    <row r="322" spans="1:1" ht="14.25" customHeight="1" x14ac:dyDescent="0.2">
      <c r="A322" s="132"/>
    </row>
    <row r="323" spans="1:1" ht="14.25" customHeight="1" x14ac:dyDescent="0.2">
      <c r="A323" s="132"/>
    </row>
    <row r="324" spans="1:1" ht="14.25" customHeight="1" x14ac:dyDescent="0.2">
      <c r="A324" s="132"/>
    </row>
    <row r="325" spans="1:1" ht="14.25" customHeight="1" x14ac:dyDescent="0.2">
      <c r="A325" s="132"/>
    </row>
    <row r="326" spans="1:1" ht="14.25" customHeight="1" x14ac:dyDescent="0.2">
      <c r="A326" s="132"/>
    </row>
    <row r="327" spans="1:1" ht="14.25" customHeight="1" x14ac:dyDescent="0.2">
      <c r="A327" s="132"/>
    </row>
    <row r="328" spans="1:1" ht="14.25" customHeight="1" x14ac:dyDescent="0.2">
      <c r="A328" s="132"/>
    </row>
    <row r="329" spans="1:1" ht="14.25" customHeight="1" x14ac:dyDescent="0.2">
      <c r="A329" s="132"/>
    </row>
    <row r="330" spans="1:1" ht="14.25" customHeight="1" x14ac:dyDescent="0.2">
      <c r="A330" s="132"/>
    </row>
    <row r="331" spans="1:1" ht="14.25" customHeight="1" x14ac:dyDescent="0.2">
      <c r="A331" s="132"/>
    </row>
    <row r="332" spans="1:1" ht="14.25" customHeight="1" x14ac:dyDescent="0.2">
      <c r="A332" s="132"/>
    </row>
    <row r="333" spans="1:1" ht="14.25" customHeight="1" x14ac:dyDescent="0.2">
      <c r="A333" s="132"/>
    </row>
    <row r="334" spans="1:1" ht="14.25" customHeight="1" x14ac:dyDescent="0.2">
      <c r="A334" s="132"/>
    </row>
    <row r="335" spans="1:1" ht="14.25" customHeight="1" x14ac:dyDescent="0.2">
      <c r="A335" s="132"/>
    </row>
    <row r="336" spans="1:1" ht="14.25" customHeight="1" x14ac:dyDescent="0.2">
      <c r="A336" s="132"/>
    </row>
    <row r="337" spans="1:1" ht="14.25" customHeight="1" x14ac:dyDescent="0.2">
      <c r="A337" s="132"/>
    </row>
    <row r="338" spans="1:1" ht="14.25" customHeight="1" x14ac:dyDescent="0.2">
      <c r="A338" s="132"/>
    </row>
    <row r="339" spans="1:1" ht="14.25" customHeight="1" x14ac:dyDescent="0.2">
      <c r="A339" s="132"/>
    </row>
    <row r="340" spans="1:1" ht="14.25" customHeight="1" x14ac:dyDescent="0.2">
      <c r="A340" s="132"/>
    </row>
    <row r="341" spans="1:1" ht="14.25" customHeight="1" x14ac:dyDescent="0.2">
      <c r="A341" s="132"/>
    </row>
    <row r="342" spans="1:1" ht="14.25" customHeight="1" x14ac:dyDescent="0.2">
      <c r="A342" s="132"/>
    </row>
    <row r="343" spans="1:1" ht="14.25" customHeight="1" x14ac:dyDescent="0.2">
      <c r="A343" s="132"/>
    </row>
    <row r="344" spans="1:1" ht="14.25" customHeight="1" x14ac:dyDescent="0.2">
      <c r="A344" s="132"/>
    </row>
    <row r="345" spans="1:1" ht="14.25" customHeight="1" x14ac:dyDescent="0.2">
      <c r="A345" s="132"/>
    </row>
    <row r="346" spans="1:1" ht="14.25" customHeight="1" x14ac:dyDescent="0.2">
      <c r="A346" s="132"/>
    </row>
    <row r="347" spans="1:1" ht="14.25" customHeight="1" x14ac:dyDescent="0.2">
      <c r="A347" s="132"/>
    </row>
    <row r="348" spans="1:1" ht="14.25" customHeight="1" x14ac:dyDescent="0.2">
      <c r="A348" s="132"/>
    </row>
    <row r="349" spans="1:1" ht="14.25" customHeight="1" x14ac:dyDescent="0.2">
      <c r="A349" s="132"/>
    </row>
    <row r="350" spans="1:1" ht="14.25" customHeight="1" x14ac:dyDescent="0.2">
      <c r="A350" s="132"/>
    </row>
    <row r="351" spans="1:1" ht="14.25" customHeight="1" x14ac:dyDescent="0.2">
      <c r="A351" s="132"/>
    </row>
    <row r="352" spans="1:1" ht="14.25" customHeight="1" x14ac:dyDescent="0.2">
      <c r="A352" s="132"/>
    </row>
    <row r="353" spans="1:1" ht="14.25" customHeight="1" x14ac:dyDescent="0.2">
      <c r="A353" s="132"/>
    </row>
    <row r="354" spans="1:1" ht="14.25" customHeight="1" x14ac:dyDescent="0.2">
      <c r="A354" s="132"/>
    </row>
    <row r="355" spans="1:1" ht="14.25" customHeight="1" x14ac:dyDescent="0.2">
      <c r="A355" s="132"/>
    </row>
    <row r="356" spans="1:1" ht="14.25" customHeight="1" x14ac:dyDescent="0.2">
      <c r="A356" s="132"/>
    </row>
    <row r="357" spans="1:1" ht="14.25" customHeight="1" x14ac:dyDescent="0.2">
      <c r="A357" s="132"/>
    </row>
    <row r="358" spans="1:1" ht="14.25" customHeight="1" x14ac:dyDescent="0.2">
      <c r="A358" s="132"/>
    </row>
    <row r="359" spans="1:1" ht="14.25" customHeight="1" x14ac:dyDescent="0.2">
      <c r="A359" s="132"/>
    </row>
    <row r="360" spans="1:1" ht="14.25" customHeight="1" x14ac:dyDescent="0.2">
      <c r="A360" s="132"/>
    </row>
    <row r="361" spans="1:1" ht="14.25" customHeight="1" x14ac:dyDescent="0.2">
      <c r="A361" s="132"/>
    </row>
    <row r="362" spans="1:1" ht="14.25" customHeight="1" x14ac:dyDescent="0.2">
      <c r="A362" s="132"/>
    </row>
    <row r="363" spans="1:1" ht="14.25" customHeight="1" x14ac:dyDescent="0.2">
      <c r="A363" s="132"/>
    </row>
    <row r="364" spans="1:1" ht="14.25" customHeight="1" x14ac:dyDescent="0.2">
      <c r="A364" s="132"/>
    </row>
    <row r="365" spans="1:1" ht="14.25" customHeight="1" x14ac:dyDescent="0.2">
      <c r="A365" s="132"/>
    </row>
    <row r="366" spans="1:1" ht="14.25" customHeight="1" x14ac:dyDescent="0.2">
      <c r="A366" s="132"/>
    </row>
    <row r="367" spans="1:1" ht="14.25" customHeight="1" x14ac:dyDescent="0.2">
      <c r="A367" s="132"/>
    </row>
    <row r="368" spans="1:1" ht="14.25" customHeight="1" x14ac:dyDescent="0.2">
      <c r="A368" s="132"/>
    </row>
    <row r="369" spans="1:1" ht="14.25" customHeight="1" x14ac:dyDescent="0.2">
      <c r="A369" s="132"/>
    </row>
    <row r="370" spans="1:1" ht="14.25" customHeight="1" x14ac:dyDescent="0.2">
      <c r="A370" s="132"/>
    </row>
    <row r="371" spans="1:1" ht="14.25" customHeight="1" x14ac:dyDescent="0.2">
      <c r="A371" s="132"/>
    </row>
    <row r="372" spans="1:1" ht="14.25" customHeight="1" x14ac:dyDescent="0.2">
      <c r="A372" s="132"/>
    </row>
    <row r="373" spans="1:1" ht="14.25" customHeight="1" x14ac:dyDescent="0.2">
      <c r="A373" s="132"/>
    </row>
    <row r="374" spans="1:1" ht="14.25" customHeight="1" x14ac:dyDescent="0.2">
      <c r="A374" s="132"/>
    </row>
    <row r="375" spans="1:1" ht="14.25" customHeight="1" x14ac:dyDescent="0.2">
      <c r="A375" s="132"/>
    </row>
    <row r="376" spans="1:1" ht="14.25" customHeight="1" x14ac:dyDescent="0.2">
      <c r="A376" s="132"/>
    </row>
    <row r="377" spans="1:1" ht="14.25" customHeight="1" x14ac:dyDescent="0.2">
      <c r="A377" s="132"/>
    </row>
    <row r="378" spans="1:1" ht="14.25" customHeight="1" x14ac:dyDescent="0.2">
      <c r="A378" s="132"/>
    </row>
    <row r="379" spans="1:1" ht="14.25" customHeight="1" x14ac:dyDescent="0.2">
      <c r="A379" s="132"/>
    </row>
    <row r="380" spans="1:1" ht="14.25" customHeight="1" x14ac:dyDescent="0.2">
      <c r="A380" s="132"/>
    </row>
    <row r="381" spans="1:1" ht="14.25" customHeight="1" x14ac:dyDescent="0.2">
      <c r="A381" s="132"/>
    </row>
    <row r="382" spans="1:1" ht="14.25" customHeight="1" x14ac:dyDescent="0.2">
      <c r="A382" s="132"/>
    </row>
    <row r="383" spans="1:1" ht="14.25" customHeight="1" x14ac:dyDescent="0.2">
      <c r="A383" s="132"/>
    </row>
    <row r="384" spans="1:1" ht="14.25" customHeight="1" x14ac:dyDescent="0.2">
      <c r="A384" s="132"/>
    </row>
    <row r="385" spans="1:1" ht="14.25" customHeight="1" x14ac:dyDescent="0.2">
      <c r="A385" s="132"/>
    </row>
    <row r="386" spans="1:1" ht="14.25" customHeight="1" x14ac:dyDescent="0.2">
      <c r="A386" s="132"/>
    </row>
    <row r="387" spans="1:1" ht="14.25" customHeight="1" x14ac:dyDescent="0.2">
      <c r="A387" s="132"/>
    </row>
    <row r="388" spans="1:1" ht="14.25" customHeight="1" x14ac:dyDescent="0.2">
      <c r="A388" s="132"/>
    </row>
    <row r="389" spans="1:1" ht="14.25" customHeight="1" x14ac:dyDescent="0.2">
      <c r="A389" s="132"/>
    </row>
    <row r="390" spans="1:1" ht="14.25" customHeight="1" x14ac:dyDescent="0.2">
      <c r="A390" s="132"/>
    </row>
    <row r="391" spans="1:1" ht="14.25" customHeight="1" x14ac:dyDescent="0.2">
      <c r="A391" s="132"/>
    </row>
    <row r="392" spans="1:1" ht="14.25" customHeight="1" x14ac:dyDescent="0.2">
      <c r="A392" s="132"/>
    </row>
    <row r="393" spans="1:1" ht="14.25" customHeight="1" x14ac:dyDescent="0.2">
      <c r="A393" s="132"/>
    </row>
    <row r="394" spans="1:1" ht="14.25" customHeight="1" x14ac:dyDescent="0.2">
      <c r="A394" s="132"/>
    </row>
    <row r="395" spans="1:1" ht="14.25" customHeight="1" x14ac:dyDescent="0.2">
      <c r="A395" s="132"/>
    </row>
    <row r="396" spans="1:1" ht="14.25" customHeight="1" x14ac:dyDescent="0.2">
      <c r="A396" s="132"/>
    </row>
    <row r="397" spans="1:1" ht="14.25" customHeight="1" x14ac:dyDescent="0.2">
      <c r="A397" s="132"/>
    </row>
    <row r="398" spans="1:1" ht="14.25" customHeight="1" x14ac:dyDescent="0.2">
      <c r="A398" s="132"/>
    </row>
    <row r="399" spans="1:1" ht="14.25" customHeight="1" x14ac:dyDescent="0.2">
      <c r="A399" s="132"/>
    </row>
    <row r="400" spans="1:1" ht="14.25" customHeight="1" x14ac:dyDescent="0.2">
      <c r="A400" s="132"/>
    </row>
    <row r="401" spans="1:1" ht="14.25" customHeight="1" x14ac:dyDescent="0.2">
      <c r="A401" s="132"/>
    </row>
    <row r="402" spans="1:1" ht="14.25" customHeight="1" x14ac:dyDescent="0.2">
      <c r="A402" s="132"/>
    </row>
    <row r="403" spans="1:1" ht="14.25" customHeight="1" x14ac:dyDescent="0.2">
      <c r="A403" s="132"/>
    </row>
    <row r="404" spans="1:1" ht="14.25" customHeight="1" x14ac:dyDescent="0.2">
      <c r="A404" s="132"/>
    </row>
    <row r="405" spans="1:1" ht="14.25" customHeight="1" x14ac:dyDescent="0.2">
      <c r="A405" s="132"/>
    </row>
    <row r="406" spans="1:1" ht="14.25" customHeight="1" x14ac:dyDescent="0.2">
      <c r="A406" s="132"/>
    </row>
    <row r="407" spans="1:1" ht="14.25" customHeight="1" x14ac:dyDescent="0.2">
      <c r="A407" s="132"/>
    </row>
    <row r="408" spans="1:1" ht="14.25" customHeight="1" x14ac:dyDescent="0.2">
      <c r="A408" s="132"/>
    </row>
    <row r="409" spans="1:1" ht="14.25" customHeight="1" x14ac:dyDescent="0.2">
      <c r="A409" s="132"/>
    </row>
    <row r="410" spans="1:1" ht="14.25" customHeight="1" x14ac:dyDescent="0.2">
      <c r="A410" s="132"/>
    </row>
    <row r="411" spans="1:1" ht="14.25" customHeight="1" x14ac:dyDescent="0.2">
      <c r="A411" s="132"/>
    </row>
    <row r="412" spans="1:1" ht="14.25" customHeight="1" x14ac:dyDescent="0.2">
      <c r="A412" s="132"/>
    </row>
    <row r="413" spans="1:1" ht="14.25" customHeight="1" x14ac:dyDescent="0.2">
      <c r="A413" s="132"/>
    </row>
    <row r="414" spans="1:1" ht="14.25" customHeight="1" x14ac:dyDescent="0.2">
      <c r="A414" s="132"/>
    </row>
    <row r="415" spans="1:1" ht="14.25" customHeight="1" x14ac:dyDescent="0.2">
      <c r="A415" s="132"/>
    </row>
    <row r="416" spans="1:1" ht="14.25" customHeight="1" x14ac:dyDescent="0.2">
      <c r="A416" s="132"/>
    </row>
    <row r="417" spans="1:1" ht="14.25" customHeight="1" x14ac:dyDescent="0.2">
      <c r="A417" s="132"/>
    </row>
    <row r="418" spans="1:1" ht="14.25" customHeight="1" x14ac:dyDescent="0.2">
      <c r="A418" s="132"/>
    </row>
    <row r="419" spans="1:1" ht="14.25" customHeight="1" x14ac:dyDescent="0.2">
      <c r="A419" s="132"/>
    </row>
    <row r="420" spans="1:1" ht="14.25" customHeight="1" x14ac:dyDescent="0.2">
      <c r="A420" s="132"/>
    </row>
    <row r="421" spans="1:1" ht="14.25" customHeight="1" x14ac:dyDescent="0.2">
      <c r="A421" s="132"/>
    </row>
    <row r="422" spans="1:1" ht="14.25" customHeight="1" x14ac:dyDescent="0.2">
      <c r="A422" s="132"/>
    </row>
    <row r="423" spans="1:1" ht="14.25" customHeight="1" x14ac:dyDescent="0.2">
      <c r="A423" s="132"/>
    </row>
    <row r="424" spans="1:1" ht="14.25" customHeight="1" x14ac:dyDescent="0.2">
      <c r="A424" s="132"/>
    </row>
    <row r="425" spans="1:1" ht="14.25" customHeight="1" x14ac:dyDescent="0.2">
      <c r="A425" s="132"/>
    </row>
    <row r="426" spans="1:1" ht="14.25" customHeight="1" x14ac:dyDescent="0.2">
      <c r="A426" s="132"/>
    </row>
    <row r="427" spans="1:1" ht="14.25" customHeight="1" x14ac:dyDescent="0.2">
      <c r="A427" s="132"/>
    </row>
    <row r="428" spans="1:1" ht="14.25" customHeight="1" x14ac:dyDescent="0.2">
      <c r="A428" s="132"/>
    </row>
    <row r="429" spans="1:1" ht="14.25" customHeight="1" x14ac:dyDescent="0.2">
      <c r="A429" s="132"/>
    </row>
    <row r="430" spans="1:1" ht="14.25" customHeight="1" x14ac:dyDescent="0.2">
      <c r="A430" s="132"/>
    </row>
    <row r="431" spans="1:1" ht="14.25" customHeight="1" x14ac:dyDescent="0.2">
      <c r="A431" s="132"/>
    </row>
    <row r="432" spans="1:1" ht="14.25" customHeight="1" x14ac:dyDescent="0.2">
      <c r="A432" s="132"/>
    </row>
    <row r="433" spans="1:1" ht="14.25" customHeight="1" x14ac:dyDescent="0.2">
      <c r="A433" s="132"/>
    </row>
    <row r="434" spans="1:1" ht="14.25" customHeight="1" x14ac:dyDescent="0.2">
      <c r="A434" s="132"/>
    </row>
    <row r="435" spans="1:1" ht="14.25" customHeight="1" x14ac:dyDescent="0.2">
      <c r="A435" s="132"/>
    </row>
    <row r="436" spans="1:1" ht="14.25" customHeight="1" x14ac:dyDescent="0.2">
      <c r="A436" s="132"/>
    </row>
    <row r="437" spans="1:1" ht="14.25" customHeight="1" x14ac:dyDescent="0.2">
      <c r="A437" s="132"/>
    </row>
    <row r="438" spans="1:1" ht="14.25" customHeight="1" x14ac:dyDescent="0.2">
      <c r="A438" s="132"/>
    </row>
    <row r="439" spans="1:1" ht="14.25" customHeight="1" x14ac:dyDescent="0.2">
      <c r="A439" s="132"/>
    </row>
    <row r="440" spans="1:1" ht="14.25" customHeight="1" x14ac:dyDescent="0.2">
      <c r="A440" s="132"/>
    </row>
    <row r="441" spans="1:1" ht="14.25" customHeight="1" x14ac:dyDescent="0.2">
      <c r="A441" s="132"/>
    </row>
    <row r="442" spans="1:1" ht="14.25" customHeight="1" x14ac:dyDescent="0.2">
      <c r="A442" s="132"/>
    </row>
    <row r="443" spans="1:1" ht="14.25" customHeight="1" x14ac:dyDescent="0.2">
      <c r="A443" s="132"/>
    </row>
    <row r="444" spans="1:1" ht="14.25" customHeight="1" x14ac:dyDescent="0.2">
      <c r="A444" s="132"/>
    </row>
    <row r="445" spans="1:1" ht="14.25" customHeight="1" x14ac:dyDescent="0.2">
      <c r="A445" s="132"/>
    </row>
    <row r="446" spans="1:1" ht="14.25" customHeight="1" x14ac:dyDescent="0.2">
      <c r="A446" s="132"/>
    </row>
    <row r="447" spans="1:1" ht="14.25" customHeight="1" x14ac:dyDescent="0.2">
      <c r="A447" s="132"/>
    </row>
    <row r="448" spans="1:1" ht="14.25" customHeight="1" x14ac:dyDescent="0.2">
      <c r="A448" s="132"/>
    </row>
    <row r="449" spans="1:1" ht="14.25" customHeight="1" x14ac:dyDescent="0.2">
      <c r="A449" s="132"/>
    </row>
    <row r="450" spans="1:1" ht="14.25" customHeight="1" x14ac:dyDescent="0.2">
      <c r="A450" s="132"/>
    </row>
    <row r="451" spans="1:1" ht="14.25" customHeight="1" x14ac:dyDescent="0.2">
      <c r="A451" s="132"/>
    </row>
    <row r="452" spans="1:1" ht="14.25" customHeight="1" x14ac:dyDescent="0.2">
      <c r="A452" s="132"/>
    </row>
    <row r="453" spans="1:1" ht="14.25" customHeight="1" x14ac:dyDescent="0.2">
      <c r="A453" s="132"/>
    </row>
    <row r="454" spans="1:1" ht="14.25" customHeight="1" x14ac:dyDescent="0.2">
      <c r="A454" s="132"/>
    </row>
    <row r="455" spans="1:1" ht="14.25" customHeight="1" x14ac:dyDescent="0.2">
      <c r="A455" s="132"/>
    </row>
    <row r="456" spans="1:1" ht="14.25" customHeight="1" x14ac:dyDescent="0.2">
      <c r="A456" s="132"/>
    </row>
    <row r="457" spans="1:1" ht="14.25" customHeight="1" x14ac:dyDescent="0.2">
      <c r="A457" s="132"/>
    </row>
    <row r="458" spans="1:1" ht="14.25" customHeight="1" x14ac:dyDescent="0.2">
      <c r="A458" s="132"/>
    </row>
    <row r="459" spans="1:1" ht="14.25" customHeight="1" x14ac:dyDescent="0.2">
      <c r="A459" s="132"/>
    </row>
    <row r="460" spans="1:1" ht="14.25" customHeight="1" x14ac:dyDescent="0.2">
      <c r="A460" s="132"/>
    </row>
    <row r="461" spans="1:1" ht="14.25" customHeight="1" x14ac:dyDescent="0.2">
      <c r="A461" s="132"/>
    </row>
    <row r="462" spans="1:1" ht="14.25" customHeight="1" x14ac:dyDescent="0.2">
      <c r="A462" s="132"/>
    </row>
    <row r="463" spans="1:1" ht="14.25" customHeight="1" x14ac:dyDescent="0.2">
      <c r="A463" s="132"/>
    </row>
    <row r="464" spans="1:1" ht="14.25" customHeight="1" x14ac:dyDescent="0.2">
      <c r="A464" s="132"/>
    </row>
    <row r="465" spans="1:1" ht="14.25" customHeight="1" x14ac:dyDescent="0.2">
      <c r="A465" s="132"/>
    </row>
    <row r="466" spans="1:1" ht="14.25" customHeight="1" x14ac:dyDescent="0.2">
      <c r="A466" s="132"/>
    </row>
    <row r="467" spans="1:1" ht="14.25" customHeight="1" x14ac:dyDescent="0.2">
      <c r="A467" s="132"/>
    </row>
    <row r="468" spans="1:1" ht="14.25" customHeight="1" x14ac:dyDescent="0.2">
      <c r="A468" s="132"/>
    </row>
    <row r="469" spans="1:1" ht="14.25" customHeight="1" x14ac:dyDescent="0.2">
      <c r="A469" s="132"/>
    </row>
    <row r="470" spans="1:1" ht="14.25" customHeight="1" x14ac:dyDescent="0.2">
      <c r="A470" s="132"/>
    </row>
    <row r="471" spans="1:1" ht="14.25" customHeight="1" x14ac:dyDescent="0.2">
      <c r="A471" s="132"/>
    </row>
    <row r="472" spans="1:1" ht="14.25" customHeight="1" x14ac:dyDescent="0.2">
      <c r="A472" s="132"/>
    </row>
    <row r="473" spans="1:1" ht="14.25" customHeight="1" x14ac:dyDescent="0.2">
      <c r="A473" s="132"/>
    </row>
    <row r="474" spans="1:1" ht="14.25" customHeight="1" x14ac:dyDescent="0.2">
      <c r="A474" s="132"/>
    </row>
    <row r="475" spans="1:1" ht="14.25" customHeight="1" x14ac:dyDescent="0.2">
      <c r="A475" s="132"/>
    </row>
    <row r="476" spans="1:1" ht="14.25" customHeight="1" x14ac:dyDescent="0.2">
      <c r="A476" s="132"/>
    </row>
    <row r="477" spans="1:1" ht="14.25" customHeight="1" x14ac:dyDescent="0.2">
      <c r="A477" s="132"/>
    </row>
    <row r="478" spans="1:1" ht="14.25" customHeight="1" x14ac:dyDescent="0.2">
      <c r="A478" s="132"/>
    </row>
    <row r="479" spans="1:1" ht="14.25" customHeight="1" x14ac:dyDescent="0.2">
      <c r="A479" s="132"/>
    </row>
    <row r="480" spans="1:1" ht="14.25" customHeight="1" x14ac:dyDescent="0.2">
      <c r="A480" s="132"/>
    </row>
    <row r="481" spans="1:1" ht="14.25" customHeight="1" x14ac:dyDescent="0.2">
      <c r="A481" s="132"/>
    </row>
    <row r="482" spans="1:1" ht="14.25" customHeight="1" x14ac:dyDescent="0.2">
      <c r="A482" s="132"/>
    </row>
    <row r="483" spans="1:1" ht="14.25" customHeight="1" x14ac:dyDescent="0.2">
      <c r="A483" s="132"/>
    </row>
    <row r="484" spans="1:1" ht="14.25" customHeight="1" x14ac:dyDescent="0.2">
      <c r="A484" s="132"/>
    </row>
    <row r="485" spans="1:1" ht="14.25" customHeight="1" x14ac:dyDescent="0.2">
      <c r="A485" s="132"/>
    </row>
    <row r="486" spans="1:1" ht="14.25" customHeight="1" x14ac:dyDescent="0.2">
      <c r="A486" s="132"/>
    </row>
    <row r="487" spans="1:1" ht="14.25" customHeight="1" x14ac:dyDescent="0.2">
      <c r="A487" s="132"/>
    </row>
    <row r="488" spans="1:1" ht="14.25" customHeight="1" x14ac:dyDescent="0.2">
      <c r="A488" s="132"/>
    </row>
    <row r="489" spans="1:1" ht="14.25" customHeight="1" x14ac:dyDescent="0.2">
      <c r="A489" s="132"/>
    </row>
    <row r="490" spans="1:1" ht="14.25" customHeight="1" x14ac:dyDescent="0.2">
      <c r="A490" s="132"/>
    </row>
    <row r="491" spans="1:1" ht="14.25" customHeight="1" x14ac:dyDescent="0.2">
      <c r="A491" s="132"/>
    </row>
    <row r="492" spans="1:1" ht="14.25" customHeight="1" x14ac:dyDescent="0.2">
      <c r="A492" s="132"/>
    </row>
    <row r="493" spans="1:1" ht="14.25" customHeight="1" x14ac:dyDescent="0.2">
      <c r="A493" s="132"/>
    </row>
    <row r="494" spans="1:1" ht="14.25" customHeight="1" x14ac:dyDescent="0.2">
      <c r="A494" s="132"/>
    </row>
    <row r="495" spans="1:1" ht="14.25" customHeight="1" x14ac:dyDescent="0.2">
      <c r="A495" s="132"/>
    </row>
    <row r="496" spans="1:1" ht="14.25" customHeight="1" x14ac:dyDescent="0.2">
      <c r="A496" s="132"/>
    </row>
    <row r="497" spans="1:1" ht="14.25" customHeight="1" x14ac:dyDescent="0.2">
      <c r="A497" s="132"/>
    </row>
    <row r="498" spans="1:1" ht="14.25" customHeight="1" x14ac:dyDescent="0.2">
      <c r="A498" s="132"/>
    </row>
    <row r="499" spans="1:1" ht="14.25" customHeight="1" x14ac:dyDescent="0.2">
      <c r="A499" s="132"/>
    </row>
    <row r="500" spans="1:1" ht="14.25" customHeight="1" x14ac:dyDescent="0.2">
      <c r="A500" s="132"/>
    </row>
    <row r="501" spans="1:1" ht="14.25" customHeight="1" x14ac:dyDescent="0.2">
      <c r="A501" s="132"/>
    </row>
    <row r="502" spans="1:1" ht="14.25" customHeight="1" x14ac:dyDescent="0.2">
      <c r="A502" s="132"/>
    </row>
    <row r="503" spans="1:1" ht="14.25" customHeight="1" x14ac:dyDescent="0.2">
      <c r="A503" s="132"/>
    </row>
    <row r="504" spans="1:1" ht="14.25" customHeight="1" x14ac:dyDescent="0.2">
      <c r="A504" s="132"/>
    </row>
    <row r="505" spans="1:1" ht="14.25" customHeight="1" x14ac:dyDescent="0.2">
      <c r="A505" s="132"/>
    </row>
    <row r="506" spans="1:1" ht="14.25" customHeight="1" x14ac:dyDescent="0.2">
      <c r="A506" s="132"/>
    </row>
    <row r="507" spans="1:1" ht="14.25" customHeight="1" x14ac:dyDescent="0.2">
      <c r="A507" s="132"/>
    </row>
    <row r="508" spans="1:1" ht="14.25" customHeight="1" x14ac:dyDescent="0.2">
      <c r="A508" s="132"/>
    </row>
    <row r="509" spans="1:1" ht="14.25" customHeight="1" x14ac:dyDescent="0.2">
      <c r="A509" s="132"/>
    </row>
    <row r="510" spans="1:1" ht="14.25" customHeight="1" x14ac:dyDescent="0.2">
      <c r="A510" s="132"/>
    </row>
    <row r="511" spans="1:1" ht="14.25" customHeight="1" x14ac:dyDescent="0.2">
      <c r="A511" s="132"/>
    </row>
    <row r="512" spans="1:1" ht="14.25" customHeight="1" x14ac:dyDescent="0.2">
      <c r="A512" s="132"/>
    </row>
    <row r="513" spans="1:1" ht="14.25" customHeight="1" x14ac:dyDescent="0.2">
      <c r="A513" s="132"/>
    </row>
    <row r="514" spans="1:1" ht="14.25" customHeight="1" x14ac:dyDescent="0.2">
      <c r="A514" s="132"/>
    </row>
    <row r="515" spans="1:1" ht="14.25" customHeight="1" x14ac:dyDescent="0.2">
      <c r="A515" s="132"/>
    </row>
    <row r="516" spans="1:1" ht="14.25" customHeight="1" x14ac:dyDescent="0.2">
      <c r="A516" s="132"/>
    </row>
    <row r="517" spans="1:1" ht="14.25" customHeight="1" x14ac:dyDescent="0.2">
      <c r="A517" s="132"/>
    </row>
    <row r="518" spans="1:1" ht="14.25" customHeight="1" x14ac:dyDescent="0.2">
      <c r="A518" s="132"/>
    </row>
    <row r="519" spans="1:1" ht="14.25" customHeight="1" x14ac:dyDescent="0.2">
      <c r="A519" s="132"/>
    </row>
    <row r="520" spans="1:1" ht="14.25" customHeight="1" x14ac:dyDescent="0.2">
      <c r="A520" s="132"/>
    </row>
    <row r="521" spans="1:1" ht="14.25" customHeight="1" x14ac:dyDescent="0.2">
      <c r="A521" s="132"/>
    </row>
    <row r="522" spans="1:1" ht="14.25" customHeight="1" x14ac:dyDescent="0.2">
      <c r="A522" s="132"/>
    </row>
    <row r="523" spans="1:1" ht="14.25" customHeight="1" x14ac:dyDescent="0.2">
      <c r="A523" s="132"/>
    </row>
    <row r="524" spans="1:1" ht="14.25" customHeight="1" x14ac:dyDescent="0.2">
      <c r="A524" s="132"/>
    </row>
    <row r="525" spans="1:1" ht="14.25" customHeight="1" x14ac:dyDescent="0.2">
      <c r="A525" s="132"/>
    </row>
    <row r="526" spans="1:1" ht="14.25" customHeight="1" x14ac:dyDescent="0.2">
      <c r="A526" s="132"/>
    </row>
    <row r="527" spans="1:1" ht="14.25" customHeight="1" x14ac:dyDescent="0.2">
      <c r="A527" s="132"/>
    </row>
    <row r="528" spans="1:1" ht="14.25" customHeight="1" x14ac:dyDescent="0.2">
      <c r="A528" s="132"/>
    </row>
    <row r="529" spans="1:1" ht="14.25" customHeight="1" x14ac:dyDescent="0.2">
      <c r="A529" s="132"/>
    </row>
    <row r="530" spans="1:1" ht="14.25" customHeight="1" x14ac:dyDescent="0.2">
      <c r="A530" s="132"/>
    </row>
    <row r="531" spans="1:1" ht="14.25" customHeight="1" x14ac:dyDescent="0.2">
      <c r="A531" s="132"/>
    </row>
    <row r="532" spans="1:1" ht="14.25" customHeight="1" x14ac:dyDescent="0.2">
      <c r="A532" s="132"/>
    </row>
    <row r="533" spans="1:1" ht="14.25" customHeight="1" x14ac:dyDescent="0.2">
      <c r="A533" s="132"/>
    </row>
    <row r="534" spans="1:1" ht="14.25" customHeight="1" x14ac:dyDescent="0.2">
      <c r="A534" s="132"/>
    </row>
    <row r="535" spans="1:1" ht="14.25" customHeight="1" x14ac:dyDescent="0.2">
      <c r="A535" s="132"/>
    </row>
    <row r="536" spans="1:1" ht="14.25" customHeight="1" x14ac:dyDescent="0.2">
      <c r="A536" s="132"/>
    </row>
    <row r="537" spans="1:1" ht="14.25" customHeight="1" x14ac:dyDescent="0.2">
      <c r="A537" s="132"/>
    </row>
    <row r="538" spans="1:1" ht="14.25" customHeight="1" x14ac:dyDescent="0.2">
      <c r="A538" s="132"/>
    </row>
    <row r="539" spans="1:1" ht="14.25" customHeight="1" x14ac:dyDescent="0.2">
      <c r="A539" s="132"/>
    </row>
    <row r="540" spans="1:1" ht="14.25" customHeight="1" x14ac:dyDescent="0.2">
      <c r="A540" s="132"/>
    </row>
    <row r="541" spans="1:1" ht="14.25" customHeight="1" x14ac:dyDescent="0.2">
      <c r="A541" s="132"/>
    </row>
    <row r="542" spans="1:1" ht="14.25" customHeight="1" x14ac:dyDescent="0.2">
      <c r="A542" s="132"/>
    </row>
    <row r="543" spans="1:1" ht="14.25" customHeight="1" x14ac:dyDescent="0.2">
      <c r="A543" s="132"/>
    </row>
    <row r="544" spans="1:1" ht="14.25" customHeight="1" x14ac:dyDescent="0.2">
      <c r="A544" s="132"/>
    </row>
    <row r="545" spans="1:1" ht="14.25" customHeight="1" x14ac:dyDescent="0.2">
      <c r="A545" s="132"/>
    </row>
    <row r="546" spans="1:1" ht="14.25" customHeight="1" x14ac:dyDescent="0.2">
      <c r="A546" s="132"/>
    </row>
    <row r="547" spans="1:1" ht="14.25" customHeight="1" x14ac:dyDescent="0.2">
      <c r="A547" s="132"/>
    </row>
    <row r="548" spans="1:1" ht="14.25" customHeight="1" x14ac:dyDescent="0.2">
      <c r="A548" s="132"/>
    </row>
    <row r="549" spans="1:1" ht="14.25" customHeight="1" x14ac:dyDescent="0.2">
      <c r="A549" s="132"/>
    </row>
    <row r="550" spans="1:1" ht="14.25" customHeight="1" x14ac:dyDescent="0.2">
      <c r="A550" s="132"/>
    </row>
    <row r="551" spans="1:1" ht="14.25" customHeight="1" x14ac:dyDescent="0.2">
      <c r="A551" s="132"/>
    </row>
    <row r="552" spans="1:1" ht="14.25" customHeight="1" x14ac:dyDescent="0.2">
      <c r="A552" s="132"/>
    </row>
    <row r="553" spans="1:1" ht="14.25" customHeight="1" x14ac:dyDescent="0.2">
      <c r="A553" s="132"/>
    </row>
    <row r="554" spans="1:1" ht="14.25" customHeight="1" x14ac:dyDescent="0.2">
      <c r="A554" s="132"/>
    </row>
    <row r="555" spans="1:1" ht="14.25" customHeight="1" x14ac:dyDescent="0.2">
      <c r="A555" s="132"/>
    </row>
    <row r="556" spans="1:1" ht="14.25" customHeight="1" x14ac:dyDescent="0.2">
      <c r="A556" s="132"/>
    </row>
    <row r="557" spans="1:1" ht="14.25" customHeight="1" x14ac:dyDescent="0.2">
      <c r="A557" s="132"/>
    </row>
    <row r="558" spans="1:1" ht="14.25" customHeight="1" x14ac:dyDescent="0.2">
      <c r="A558" s="132"/>
    </row>
    <row r="559" spans="1:1" ht="14.25" customHeight="1" x14ac:dyDescent="0.2">
      <c r="A559" s="132"/>
    </row>
    <row r="560" spans="1:1" ht="14.25" customHeight="1" x14ac:dyDescent="0.2">
      <c r="A560" s="132"/>
    </row>
    <row r="561" spans="1:1" ht="14.25" customHeight="1" x14ac:dyDescent="0.2">
      <c r="A561" s="132"/>
    </row>
    <row r="562" spans="1:1" ht="14.25" customHeight="1" x14ac:dyDescent="0.2">
      <c r="A562" s="132"/>
    </row>
    <row r="563" spans="1:1" ht="14.25" customHeight="1" x14ac:dyDescent="0.2">
      <c r="A563" s="132"/>
    </row>
    <row r="564" spans="1:1" ht="14.25" customHeight="1" x14ac:dyDescent="0.2">
      <c r="A564" s="132"/>
    </row>
    <row r="565" spans="1:1" ht="14.25" customHeight="1" x14ac:dyDescent="0.2">
      <c r="A565" s="132"/>
    </row>
    <row r="566" spans="1:1" ht="14.25" customHeight="1" x14ac:dyDescent="0.2">
      <c r="A566" s="132"/>
    </row>
    <row r="567" spans="1:1" ht="14.25" customHeight="1" x14ac:dyDescent="0.2">
      <c r="A567" s="132"/>
    </row>
    <row r="568" spans="1:1" ht="14.25" customHeight="1" x14ac:dyDescent="0.2">
      <c r="A568" s="132"/>
    </row>
    <row r="569" spans="1:1" ht="14.25" customHeight="1" x14ac:dyDescent="0.2">
      <c r="A569" s="132"/>
    </row>
    <row r="570" spans="1:1" ht="14.25" customHeight="1" x14ac:dyDescent="0.2">
      <c r="A570" s="132"/>
    </row>
    <row r="571" spans="1:1" ht="14.25" customHeight="1" x14ac:dyDescent="0.2">
      <c r="A571" s="132"/>
    </row>
    <row r="572" spans="1:1" ht="14.25" customHeight="1" x14ac:dyDescent="0.2">
      <c r="A572" s="132"/>
    </row>
    <row r="573" spans="1:1" ht="14.25" customHeight="1" x14ac:dyDescent="0.2">
      <c r="A573" s="132"/>
    </row>
    <row r="574" spans="1:1" ht="14.25" customHeight="1" x14ac:dyDescent="0.2">
      <c r="A574" s="132"/>
    </row>
    <row r="575" spans="1:1" ht="14.25" customHeight="1" x14ac:dyDescent="0.2">
      <c r="A575" s="132"/>
    </row>
    <row r="576" spans="1:1" ht="14.25" customHeight="1" x14ac:dyDescent="0.2">
      <c r="A576" s="132"/>
    </row>
    <row r="577" spans="1:1" ht="14.25" customHeight="1" x14ac:dyDescent="0.2">
      <c r="A577" s="132"/>
    </row>
    <row r="578" spans="1:1" ht="14.25" customHeight="1" x14ac:dyDescent="0.2">
      <c r="A578" s="132"/>
    </row>
    <row r="579" spans="1:1" ht="14.25" customHeight="1" x14ac:dyDescent="0.2">
      <c r="A579" s="132"/>
    </row>
    <row r="580" spans="1:1" ht="14.25" customHeight="1" x14ac:dyDescent="0.2">
      <c r="A580" s="132"/>
    </row>
    <row r="581" spans="1:1" ht="14.25" customHeight="1" x14ac:dyDescent="0.2">
      <c r="A581" s="132"/>
    </row>
    <row r="582" spans="1:1" ht="14.25" customHeight="1" x14ac:dyDescent="0.2">
      <c r="A582" s="132"/>
    </row>
    <row r="583" spans="1:1" ht="14.25" customHeight="1" x14ac:dyDescent="0.2">
      <c r="A583" s="132"/>
    </row>
    <row r="584" spans="1:1" ht="14.25" customHeight="1" x14ac:dyDescent="0.2">
      <c r="A584" s="132"/>
    </row>
    <row r="585" spans="1:1" ht="14.25" customHeight="1" x14ac:dyDescent="0.2">
      <c r="A585" s="132"/>
    </row>
    <row r="586" spans="1:1" ht="14.25" customHeight="1" x14ac:dyDescent="0.2">
      <c r="A586" s="132"/>
    </row>
    <row r="587" spans="1:1" ht="14.25" customHeight="1" x14ac:dyDescent="0.2">
      <c r="A587" s="132"/>
    </row>
    <row r="588" spans="1:1" ht="14.25" customHeight="1" x14ac:dyDescent="0.2">
      <c r="A588" s="132"/>
    </row>
    <row r="589" spans="1:1" ht="14.25" customHeight="1" x14ac:dyDescent="0.2">
      <c r="A589" s="132"/>
    </row>
    <row r="590" spans="1:1" ht="14.25" customHeight="1" x14ac:dyDescent="0.2">
      <c r="A590" s="132"/>
    </row>
    <row r="591" spans="1:1" ht="14.25" customHeight="1" x14ac:dyDescent="0.2">
      <c r="A591" s="132"/>
    </row>
    <row r="592" spans="1:1" ht="14.25" customHeight="1" x14ac:dyDescent="0.2">
      <c r="A592" s="132"/>
    </row>
    <row r="593" spans="1:1" ht="14.25" customHeight="1" x14ac:dyDescent="0.2">
      <c r="A593" s="132"/>
    </row>
    <row r="594" spans="1:1" ht="14.25" customHeight="1" x14ac:dyDescent="0.2">
      <c r="A594" s="132"/>
    </row>
    <row r="595" spans="1:1" ht="14.25" customHeight="1" x14ac:dyDescent="0.2">
      <c r="A595" s="132"/>
    </row>
    <row r="596" spans="1:1" ht="14.25" customHeight="1" x14ac:dyDescent="0.2">
      <c r="A596" s="132"/>
    </row>
    <row r="597" spans="1:1" ht="14.25" customHeight="1" x14ac:dyDescent="0.2">
      <c r="A597" s="132"/>
    </row>
    <row r="598" spans="1:1" ht="14.25" customHeight="1" x14ac:dyDescent="0.2">
      <c r="A598" s="132"/>
    </row>
    <row r="599" spans="1:1" ht="14.25" customHeight="1" x14ac:dyDescent="0.2">
      <c r="A599" s="132"/>
    </row>
    <row r="600" spans="1:1" ht="14.25" customHeight="1" x14ac:dyDescent="0.2">
      <c r="A600" s="132"/>
    </row>
    <row r="601" spans="1:1" ht="14.25" customHeight="1" x14ac:dyDescent="0.2">
      <c r="A601" s="132"/>
    </row>
    <row r="602" spans="1:1" ht="14.25" customHeight="1" x14ac:dyDescent="0.2">
      <c r="A602" s="132"/>
    </row>
    <row r="603" spans="1:1" ht="14.25" customHeight="1" x14ac:dyDescent="0.2">
      <c r="A603" s="132"/>
    </row>
    <row r="604" spans="1:1" ht="14.25" customHeight="1" x14ac:dyDescent="0.2">
      <c r="A604" s="132"/>
    </row>
    <row r="605" spans="1:1" ht="14.25" customHeight="1" x14ac:dyDescent="0.2">
      <c r="A605" s="132"/>
    </row>
    <row r="606" spans="1:1" ht="14.25" customHeight="1" x14ac:dyDescent="0.2">
      <c r="A606" s="132"/>
    </row>
    <row r="607" spans="1:1" ht="14.25" customHeight="1" x14ac:dyDescent="0.2">
      <c r="A607" s="132"/>
    </row>
    <row r="608" spans="1:1" ht="14.25" customHeight="1" x14ac:dyDescent="0.2">
      <c r="A608" s="132"/>
    </row>
    <row r="609" spans="1:1" ht="14.25" customHeight="1" x14ac:dyDescent="0.2">
      <c r="A609" s="132"/>
    </row>
    <row r="610" spans="1:1" ht="14.25" customHeight="1" x14ac:dyDescent="0.2">
      <c r="A610" s="132"/>
    </row>
    <row r="611" spans="1:1" ht="14.25" customHeight="1" x14ac:dyDescent="0.2">
      <c r="A611" s="132"/>
    </row>
    <row r="612" spans="1:1" ht="14.25" customHeight="1" x14ac:dyDescent="0.2">
      <c r="A612" s="132"/>
    </row>
    <row r="613" spans="1:1" ht="14.25" customHeight="1" x14ac:dyDescent="0.2">
      <c r="A613" s="132"/>
    </row>
    <row r="614" spans="1:1" ht="14.25" customHeight="1" x14ac:dyDescent="0.2">
      <c r="A614" s="132"/>
    </row>
    <row r="615" spans="1:1" ht="14.25" customHeight="1" x14ac:dyDescent="0.2">
      <c r="A615" s="132"/>
    </row>
    <row r="616" spans="1:1" ht="14.25" customHeight="1" x14ac:dyDescent="0.2">
      <c r="A616" s="132"/>
    </row>
    <row r="617" spans="1:1" ht="14.25" customHeight="1" x14ac:dyDescent="0.2">
      <c r="A617" s="132"/>
    </row>
    <row r="618" spans="1:1" ht="14.25" customHeight="1" x14ac:dyDescent="0.2">
      <c r="A618" s="132"/>
    </row>
    <row r="619" spans="1:1" ht="14.25" customHeight="1" x14ac:dyDescent="0.2">
      <c r="A619" s="132"/>
    </row>
    <row r="620" spans="1:1" ht="14.25" customHeight="1" x14ac:dyDescent="0.2">
      <c r="A620" s="132"/>
    </row>
    <row r="621" spans="1:1" ht="14.25" customHeight="1" x14ac:dyDescent="0.2">
      <c r="A621" s="132"/>
    </row>
    <row r="622" spans="1:1" ht="14.25" customHeight="1" x14ac:dyDescent="0.2">
      <c r="A622" s="132"/>
    </row>
    <row r="623" spans="1:1" ht="14.25" customHeight="1" x14ac:dyDescent="0.2">
      <c r="A623" s="132"/>
    </row>
    <row r="624" spans="1:1" ht="14.25" customHeight="1" x14ac:dyDescent="0.2">
      <c r="A624" s="132"/>
    </row>
    <row r="625" spans="1:1" ht="14.25" customHeight="1" x14ac:dyDescent="0.2">
      <c r="A625" s="132"/>
    </row>
    <row r="626" spans="1:1" ht="14.25" customHeight="1" x14ac:dyDescent="0.2">
      <c r="A626" s="132"/>
    </row>
    <row r="627" spans="1:1" ht="14.25" customHeight="1" x14ac:dyDescent="0.2">
      <c r="A627" s="132"/>
    </row>
    <row r="628" spans="1:1" ht="14.25" customHeight="1" x14ac:dyDescent="0.2">
      <c r="A628" s="132"/>
    </row>
    <row r="629" spans="1:1" ht="14.25" customHeight="1" x14ac:dyDescent="0.2">
      <c r="A629" s="132"/>
    </row>
    <row r="630" spans="1:1" ht="14.25" customHeight="1" x14ac:dyDescent="0.2">
      <c r="A630" s="132"/>
    </row>
    <row r="631" spans="1:1" ht="14.25" customHeight="1" x14ac:dyDescent="0.2">
      <c r="A631" s="132"/>
    </row>
    <row r="632" spans="1:1" ht="14.25" customHeight="1" x14ac:dyDescent="0.2">
      <c r="A632" s="132"/>
    </row>
    <row r="633" spans="1:1" ht="14.25" customHeight="1" x14ac:dyDescent="0.2">
      <c r="A633" s="132"/>
    </row>
    <row r="634" spans="1:1" ht="14.25" customHeight="1" x14ac:dyDescent="0.2">
      <c r="A634" s="132"/>
    </row>
    <row r="635" spans="1:1" ht="14.25" customHeight="1" x14ac:dyDescent="0.2">
      <c r="A635" s="132"/>
    </row>
    <row r="636" spans="1:1" ht="14.25" customHeight="1" x14ac:dyDescent="0.2">
      <c r="A636" s="132"/>
    </row>
    <row r="637" spans="1:1" ht="14.25" customHeight="1" x14ac:dyDescent="0.2">
      <c r="A637" s="132"/>
    </row>
    <row r="638" spans="1:1" ht="14.25" customHeight="1" x14ac:dyDescent="0.2">
      <c r="A638" s="132"/>
    </row>
    <row r="639" spans="1:1" ht="14.25" customHeight="1" x14ac:dyDescent="0.2">
      <c r="A639" s="132"/>
    </row>
    <row r="640" spans="1:1" ht="14.25" customHeight="1" x14ac:dyDescent="0.2">
      <c r="A640" s="132"/>
    </row>
    <row r="641" spans="1:1" ht="14.25" customHeight="1" x14ac:dyDescent="0.2">
      <c r="A641" s="132"/>
    </row>
    <row r="642" spans="1:1" ht="14.25" customHeight="1" x14ac:dyDescent="0.2">
      <c r="A642" s="132"/>
    </row>
    <row r="643" spans="1:1" ht="14.25" customHeight="1" x14ac:dyDescent="0.2">
      <c r="A643" s="132"/>
    </row>
    <row r="644" spans="1:1" ht="14.25" customHeight="1" x14ac:dyDescent="0.2">
      <c r="A644" s="132"/>
    </row>
    <row r="645" spans="1:1" ht="14.25" customHeight="1" x14ac:dyDescent="0.2">
      <c r="A645" s="132"/>
    </row>
    <row r="646" spans="1:1" ht="14.25" customHeight="1" x14ac:dyDescent="0.2">
      <c r="A646" s="132"/>
    </row>
    <row r="647" spans="1:1" ht="14.25" customHeight="1" x14ac:dyDescent="0.2">
      <c r="A647" s="132"/>
    </row>
    <row r="648" spans="1:1" ht="14.25" customHeight="1" x14ac:dyDescent="0.2">
      <c r="A648" s="132"/>
    </row>
    <row r="649" spans="1:1" ht="14.25" customHeight="1" x14ac:dyDescent="0.2">
      <c r="A649" s="132"/>
    </row>
    <row r="650" spans="1:1" ht="14.25" customHeight="1" x14ac:dyDescent="0.2">
      <c r="A650" s="132"/>
    </row>
    <row r="651" spans="1:1" ht="14.25" customHeight="1" x14ac:dyDescent="0.2">
      <c r="A651" s="132"/>
    </row>
    <row r="652" spans="1:1" ht="14.25" customHeight="1" x14ac:dyDescent="0.2">
      <c r="A652" s="132"/>
    </row>
    <row r="653" spans="1:1" ht="14.25" customHeight="1" x14ac:dyDescent="0.2">
      <c r="A653" s="132"/>
    </row>
    <row r="654" spans="1:1" ht="14.25" customHeight="1" x14ac:dyDescent="0.2">
      <c r="A654" s="132"/>
    </row>
    <row r="655" spans="1:1" ht="14.25" customHeight="1" x14ac:dyDescent="0.2">
      <c r="A655" s="132"/>
    </row>
    <row r="656" spans="1:1" ht="14.25" customHeight="1" x14ac:dyDescent="0.2">
      <c r="A656" s="132"/>
    </row>
    <row r="657" spans="1:1" ht="14.25" customHeight="1" x14ac:dyDescent="0.2">
      <c r="A657" s="132"/>
    </row>
    <row r="658" spans="1:1" ht="14.25" customHeight="1" x14ac:dyDescent="0.2">
      <c r="A658" s="132"/>
    </row>
    <row r="659" spans="1:1" ht="14.25" customHeight="1" x14ac:dyDescent="0.2">
      <c r="A659" s="132"/>
    </row>
    <row r="660" spans="1:1" ht="14.25" customHeight="1" x14ac:dyDescent="0.2">
      <c r="A660" s="132"/>
    </row>
    <row r="661" spans="1:1" ht="14.25" customHeight="1" x14ac:dyDescent="0.2">
      <c r="A661" s="132"/>
    </row>
    <row r="662" spans="1:1" ht="14.25" customHeight="1" x14ac:dyDescent="0.2">
      <c r="A662" s="132"/>
    </row>
    <row r="663" spans="1:1" ht="14.25" customHeight="1" x14ac:dyDescent="0.2">
      <c r="A663" s="132"/>
    </row>
    <row r="664" spans="1:1" ht="14.25" customHeight="1" x14ac:dyDescent="0.2">
      <c r="A664" s="132"/>
    </row>
    <row r="665" spans="1:1" ht="14.25" customHeight="1" x14ac:dyDescent="0.2">
      <c r="A665" s="132"/>
    </row>
    <row r="666" spans="1:1" ht="14.25" customHeight="1" x14ac:dyDescent="0.2">
      <c r="A666" s="132"/>
    </row>
    <row r="667" spans="1:1" ht="14.25" customHeight="1" x14ac:dyDescent="0.2">
      <c r="A667" s="132"/>
    </row>
    <row r="668" spans="1:1" ht="14.25" customHeight="1" x14ac:dyDescent="0.2">
      <c r="A668" s="132"/>
    </row>
    <row r="669" spans="1:1" ht="14.25" customHeight="1" x14ac:dyDescent="0.2">
      <c r="A669" s="132"/>
    </row>
    <row r="670" spans="1:1" ht="14.25" customHeight="1" x14ac:dyDescent="0.2">
      <c r="A670" s="132"/>
    </row>
    <row r="671" spans="1:1" ht="14.25" customHeight="1" x14ac:dyDescent="0.2">
      <c r="A671" s="132"/>
    </row>
    <row r="672" spans="1:1" ht="14.25" customHeight="1" x14ac:dyDescent="0.2">
      <c r="A672" s="132"/>
    </row>
    <row r="673" spans="1:1" ht="14.25" customHeight="1" x14ac:dyDescent="0.2">
      <c r="A673" s="132"/>
    </row>
    <row r="674" spans="1:1" ht="14.25" customHeight="1" x14ac:dyDescent="0.2">
      <c r="A674" s="132"/>
    </row>
    <row r="675" spans="1:1" ht="14.25" customHeight="1" x14ac:dyDescent="0.2">
      <c r="A675" s="132"/>
    </row>
    <row r="676" spans="1:1" ht="14.25" customHeight="1" x14ac:dyDescent="0.2">
      <c r="A676" s="132"/>
    </row>
    <row r="677" spans="1:1" ht="14.25" customHeight="1" x14ac:dyDescent="0.2">
      <c r="A677" s="132"/>
    </row>
    <row r="678" spans="1:1" ht="14.25" customHeight="1" x14ac:dyDescent="0.2">
      <c r="A678" s="132"/>
    </row>
    <row r="679" spans="1:1" ht="14.25" customHeight="1" x14ac:dyDescent="0.2">
      <c r="A679" s="132"/>
    </row>
    <row r="680" spans="1:1" ht="14.25" customHeight="1" x14ac:dyDescent="0.2">
      <c r="A680" s="132"/>
    </row>
    <row r="681" spans="1:1" ht="14.25" customHeight="1" x14ac:dyDescent="0.2">
      <c r="A681" s="132"/>
    </row>
    <row r="682" spans="1:1" ht="14.25" customHeight="1" x14ac:dyDescent="0.2">
      <c r="A682" s="132"/>
    </row>
    <row r="683" spans="1:1" ht="14.25" customHeight="1" x14ac:dyDescent="0.2">
      <c r="A683" s="132"/>
    </row>
    <row r="684" spans="1:1" ht="14.25" customHeight="1" x14ac:dyDescent="0.2">
      <c r="A684" s="132"/>
    </row>
    <row r="685" spans="1:1" ht="14.25" customHeight="1" x14ac:dyDescent="0.2">
      <c r="A685" s="132"/>
    </row>
    <row r="686" spans="1:1" ht="14.25" customHeight="1" x14ac:dyDescent="0.2">
      <c r="A686" s="132"/>
    </row>
    <row r="687" spans="1:1" ht="14.25" customHeight="1" x14ac:dyDescent="0.2">
      <c r="A687" s="132"/>
    </row>
    <row r="688" spans="1:1" ht="14.25" customHeight="1" x14ac:dyDescent="0.2">
      <c r="A688" s="132"/>
    </row>
    <row r="689" spans="1:1" ht="14.25" customHeight="1" x14ac:dyDescent="0.2">
      <c r="A689" s="132"/>
    </row>
    <row r="690" spans="1:1" ht="14.25" customHeight="1" x14ac:dyDescent="0.2">
      <c r="A690" s="132"/>
    </row>
    <row r="691" spans="1:1" ht="14.25" customHeight="1" x14ac:dyDescent="0.2">
      <c r="A691" s="132"/>
    </row>
    <row r="692" spans="1:1" ht="14.25" customHeight="1" x14ac:dyDescent="0.2">
      <c r="A692" s="132"/>
    </row>
    <row r="693" spans="1:1" ht="14.25" customHeight="1" x14ac:dyDescent="0.2">
      <c r="A693" s="132"/>
    </row>
    <row r="694" spans="1:1" ht="14.25" customHeight="1" x14ac:dyDescent="0.2">
      <c r="A694" s="132"/>
    </row>
    <row r="695" spans="1:1" ht="14.25" customHeight="1" x14ac:dyDescent="0.2">
      <c r="A695" s="132"/>
    </row>
    <row r="696" spans="1:1" ht="14.25" customHeight="1" x14ac:dyDescent="0.2">
      <c r="A696" s="132"/>
    </row>
    <row r="697" spans="1:1" ht="14.25" customHeight="1" x14ac:dyDescent="0.2">
      <c r="A697" s="132"/>
    </row>
    <row r="698" spans="1:1" ht="14.25" customHeight="1" x14ac:dyDescent="0.2">
      <c r="A698" s="132"/>
    </row>
    <row r="699" spans="1:1" ht="14.25" customHeight="1" x14ac:dyDescent="0.2">
      <c r="A699" s="132"/>
    </row>
    <row r="700" spans="1:1" ht="14.25" customHeight="1" x14ac:dyDescent="0.2">
      <c r="A700" s="132"/>
    </row>
    <row r="701" spans="1:1" ht="14.25" customHeight="1" x14ac:dyDescent="0.2">
      <c r="A701" s="132"/>
    </row>
    <row r="702" spans="1:1" ht="14.25" customHeight="1" x14ac:dyDescent="0.2">
      <c r="A702" s="132"/>
    </row>
    <row r="703" spans="1:1" ht="14.25" customHeight="1" x14ac:dyDescent="0.2">
      <c r="A703" s="132"/>
    </row>
    <row r="704" spans="1:1" ht="14.25" customHeight="1" x14ac:dyDescent="0.2">
      <c r="A704" s="132"/>
    </row>
    <row r="705" spans="1:1" ht="14.25" customHeight="1" x14ac:dyDescent="0.2">
      <c r="A705" s="132"/>
    </row>
    <row r="706" spans="1:1" ht="14.25" customHeight="1" x14ac:dyDescent="0.2">
      <c r="A706" s="132"/>
    </row>
    <row r="707" spans="1:1" ht="14.25" customHeight="1" x14ac:dyDescent="0.2">
      <c r="A707" s="132"/>
    </row>
    <row r="708" spans="1:1" ht="14.25" customHeight="1" x14ac:dyDescent="0.2">
      <c r="A708" s="132"/>
    </row>
    <row r="709" spans="1:1" ht="14.25" customHeight="1" x14ac:dyDescent="0.2">
      <c r="A709" s="132"/>
    </row>
    <row r="710" spans="1:1" ht="14.25" customHeight="1" x14ac:dyDescent="0.2">
      <c r="A710" s="132"/>
    </row>
    <row r="711" spans="1:1" ht="14.25" customHeight="1" x14ac:dyDescent="0.2">
      <c r="A711" s="132"/>
    </row>
    <row r="712" spans="1:1" ht="14.25" customHeight="1" x14ac:dyDescent="0.2">
      <c r="A712" s="132"/>
    </row>
    <row r="713" spans="1:1" ht="14.25" customHeight="1" x14ac:dyDescent="0.2">
      <c r="A713" s="132"/>
    </row>
    <row r="714" spans="1:1" ht="14.25" customHeight="1" x14ac:dyDescent="0.2">
      <c r="A714" s="132"/>
    </row>
    <row r="715" spans="1:1" ht="14.25" customHeight="1" x14ac:dyDescent="0.2">
      <c r="A715" s="132"/>
    </row>
    <row r="716" spans="1:1" ht="14.25" customHeight="1" x14ac:dyDescent="0.2">
      <c r="A716" s="132"/>
    </row>
    <row r="717" spans="1:1" ht="14.25" customHeight="1" x14ac:dyDescent="0.2">
      <c r="A717" s="132"/>
    </row>
    <row r="718" spans="1:1" ht="14.25" customHeight="1" x14ac:dyDescent="0.2">
      <c r="A718" s="132"/>
    </row>
    <row r="719" spans="1:1" ht="14.25" customHeight="1" x14ac:dyDescent="0.2">
      <c r="A719" s="132"/>
    </row>
    <row r="720" spans="1:1" ht="14.25" customHeight="1" x14ac:dyDescent="0.2">
      <c r="A720" s="132"/>
    </row>
    <row r="721" spans="1:1" ht="14.25" customHeight="1" x14ac:dyDescent="0.2">
      <c r="A721" s="132"/>
    </row>
    <row r="722" spans="1:1" ht="14.25" customHeight="1" x14ac:dyDescent="0.2">
      <c r="A722" s="132"/>
    </row>
    <row r="723" spans="1:1" ht="14.25" customHeight="1" x14ac:dyDescent="0.2">
      <c r="A723" s="132"/>
    </row>
    <row r="724" spans="1:1" ht="14.25" customHeight="1" x14ac:dyDescent="0.2">
      <c r="A724" s="132"/>
    </row>
    <row r="725" spans="1:1" ht="14.25" customHeight="1" x14ac:dyDescent="0.2">
      <c r="A725" s="132"/>
    </row>
    <row r="726" spans="1:1" ht="14.25" customHeight="1" x14ac:dyDescent="0.2">
      <c r="A726" s="132"/>
    </row>
    <row r="727" spans="1:1" ht="14.25" customHeight="1" x14ac:dyDescent="0.2">
      <c r="A727" s="132"/>
    </row>
    <row r="728" spans="1:1" ht="14.25" customHeight="1" x14ac:dyDescent="0.2">
      <c r="A728" s="132"/>
    </row>
    <row r="729" spans="1:1" ht="14.25" customHeight="1" x14ac:dyDescent="0.2">
      <c r="A729" s="132"/>
    </row>
    <row r="730" spans="1:1" ht="14.25" customHeight="1" x14ac:dyDescent="0.2">
      <c r="A730" s="132"/>
    </row>
    <row r="731" spans="1:1" ht="14.25" customHeight="1" x14ac:dyDescent="0.2">
      <c r="A731" s="132"/>
    </row>
    <row r="732" spans="1:1" ht="14.25" customHeight="1" x14ac:dyDescent="0.2">
      <c r="A732" s="132"/>
    </row>
    <row r="733" spans="1:1" ht="14.25" customHeight="1" x14ac:dyDescent="0.2">
      <c r="A733" s="132"/>
    </row>
    <row r="734" spans="1:1" ht="14.25" customHeight="1" x14ac:dyDescent="0.2">
      <c r="A734" s="132"/>
    </row>
    <row r="735" spans="1:1" ht="14.25" customHeight="1" x14ac:dyDescent="0.2">
      <c r="A735" s="132"/>
    </row>
    <row r="736" spans="1:1" ht="14.25" customHeight="1" x14ac:dyDescent="0.2">
      <c r="A736" s="132"/>
    </row>
    <row r="737" spans="1:1" ht="14.25" customHeight="1" x14ac:dyDescent="0.2">
      <c r="A737" s="132"/>
    </row>
    <row r="738" spans="1:1" ht="14.25" customHeight="1" x14ac:dyDescent="0.2">
      <c r="A738" s="132"/>
    </row>
    <row r="739" spans="1:1" ht="14.25" customHeight="1" x14ac:dyDescent="0.2">
      <c r="A739" s="132"/>
    </row>
    <row r="740" spans="1:1" ht="14.25" customHeight="1" x14ac:dyDescent="0.2">
      <c r="A740" s="132"/>
    </row>
    <row r="741" spans="1:1" ht="14.25" customHeight="1" x14ac:dyDescent="0.2">
      <c r="A741" s="132"/>
    </row>
    <row r="742" spans="1:1" ht="14.25" customHeight="1" x14ac:dyDescent="0.2">
      <c r="A742" s="132"/>
    </row>
    <row r="743" spans="1:1" ht="14.25" customHeight="1" x14ac:dyDescent="0.2">
      <c r="A743" s="132"/>
    </row>
    <row r="744" spans="1:1" ht="14.25" customHeight="1" x14ac:dyDescent="0.2">
      <c r="A744" s="132"/>
    </row>
    <row r="745" spans="1:1" ht="14.25" customHeight="1" x14ac:dyDescent="0.2">
      <c r="A745" s="132"/>
    </row>
    <row r="746" spans="1:1" ht="14.25" customHeight="1" x14ac:dyDescent="0.2">
      <c r="A746" s="132"/>
    </row>
    <row r="747" spans="1:1" ht="14.25" customHeight="1" x14ac:dyDescent="0.2">
      <c r="A747" s="132"/>
    </row>
    <row r="748" spans="1:1" ht="14.25" customHeight="1" x14ac:dyDescent="0.2">
      <c r="A748" s="132"/>
    </row>
    <row r="749" spans="1:1" ht="14.25" customHeight="1" x14ac:dyDescent="0.2">
      <c r="A749" s="132"/>
    </row>
    <row r="750" spans="1:1" ht="14.25" customHeight="1" x14ac:dyDescent="0.2">
      <c r="A750" s="132"/>
    </row>
    <row r="751" spans="1:1" ht="14.25" customHeight="1" x14ac:dyDescent="0.2">
      <c r="A751" s="132"/>
    </row>
    <row r="752" spans="1:1" ht="14.25" customHeight="1" x14ac:dyDescent="0.2">
      <c r="A752" s="132"/>
    </row>
    <row r="753" spans="1:1" ht="14.25" customHeight="1" x14ac:dyDescent="0.2">
      <c r="A753" s="132"/>
    </row>
    <row r="754" spans="1:1" ht="14.25" customHeight="1" x14ac:dyDescent="0.2">
      <c r="A754" s="132"/>
    </row>
    <row r="755" spans="1:1" ht="14.25" customHeight="1" x14ac:dyDescent="0.2">
      <c r="A755" s="132"/>
    </row>
    <row r="756" spans="1:1" ht="14.25" customHeight="1" x14ac:dyDescent="0.2">
      <c r="A756" s="132"/>
    </row>
    <row r="757" spans="1:1" ht="14.25" customHeight="1" x14ac:dyDescent="0.2">
      <c r="A757" s="132"/>
    </row>
    <row r="758" spans="1:1" ht="14.25" customHeight="1" x14ac:dyDescent="0.2">
      <c r="A758" s="132"/>
    </row>
    <row r="759" spans="1:1" ht="14.25" customHeight="1" x14ac:dyDescent="0.2">
      <c r="A759" s="132"/>
    </row>
    <row r="760" spans="1:1" ht="14.25" customHeight="1" x14ac:dyDescent="0.2">
      <c r="A760" s="132"/>
    </row>
    <row r="761" spans="1:1" ht="14.25" customHeight="1" x14ac:dyDescent="0.2">
      <c r="A761" s="132"/>
    </row>
    <row r="762" spans="1:1" ht="14.25" customHeight="1" x14ac:dyDescent="0.2">
      <c r="A762" s="132"/>
    </row>
    <row r="763" spans="1:1" ht="14.25" customHeight="1" x14ac:dyDescent="0.2">
      <c r="A763" s="132"/>
    </row>
    <row r="764" spans="1:1" ht="14.25" customHeight="1" x14ac:dyDescent="0.2">
      <c r="A764" s="132"/>
    </row>
    <row r="765" spans="1:1" ht="14.25" customHeight="1" x14ac:dyDescent="0.2">
      <c r="A765" s="132"/>
    </row>
    <row r="766" spans="1:1" ht="14.25" customHeight="1" x14ac:dyDescent="0.2">
      <c r="A766" s="132"/>
    </row>
    <row r="767" spans="1:1" ht="14.25" customHeight="1" x14ac:dyDescent="0.2">
      <c r="A767" s="132"/>
    </row>
    <row r="768" spans="1:1" ht="14.25" customHeight="1" x14ac:dyDescent="0.2">
      <c r="A768" s="132"/>
    </row>
    <row r="769" spans="1:1" ht="14.25" customHeight="1" x14ac:dyDescent="0.2">
      <c r="A769" s="132"/>
    </row>
    <row r="770" spans="1:1" ht="14.25" customHeight="1" x14ac:dyDescent="0.2">
      <c r="A770" s="132"/>
    </row>
    <row r="771" spans="1:1" ht="14.25" customHeight="1" x14ac:dyDescent="0.2">
      <c r="A771" s="132"/>
    </row>
    <row r="772" spans="1:1" ht="14.25" customHeight="1" x14ac:dyDescent="0.2">
      <c r="A772" s="132"/>
    </row>
    <row r="773" spans="1:1" ht="14.25" customHeight="1" x14ac:dyDescent="0.2">
      <c r="A773" s="132"/>
    </row>
    <row r="774" spans="1:1" ht="14.25" customHeight="1" x14ac:dyDescent="0.2">
      <c r="A774" s="132"/>
    </row>
    <row r="775" spans="1:1" ht="14.25" customHeight="1" x14ac:dyDescent="0.2">
      <c r="A775" s="132"/>
    </row>
    <row r="776" spans="1:1" ht="14.25" customHeight="1" x14ac:dyDescent="0.2">
      <c r="A776" s="132"/>
    </row>
    <row r="777" spans="1:1" ht="14.25" customHeight="1" x14ac:dyDescent="0.2">
      <c r="A777" s="132"/>
    </row>
    <row r="778" spans="1:1" ht="14.25" customHeight="1" x14ac:dyDescent="0.2">
      <c r="A778" s="132"/>
    </row>
    <row r="779" spans="1:1" ht="14.25" customHeight="1" x14ac:dyDescent="0.2">
      <c r="A779" s="132"/>
    </row>
    <row r="780" spans="1:1" ht="14.25" customHeight="1" x14ac:dyDescent="0.2">
      <c r="A780" s="132"/>
    </row>
    <row r="781" spans="1:1" ht="14.25" customHeight="1" x14ac:dyDescent="0.2">
      <c r="A781" s="132"/>
    </row>
    <row r="782" spans="1:1" ht="14.25" customHeight="1" x14ac:dyDescent="0.2">
      <c r="A782" s="132"/>
    </row>
    <row r="783" spans="1:1" ht="14.25" customHeight="1" x14ac:dyDescent="0.2">
      <c r="A783" s="132"/>
    </row>
    <row r="784" spans="1:1" ht="14.25" customHeight="1" x14ac:dyDescent="0.2">
      <c r="A784" s="132"/>
    </row>
    <row r="785" spans="1:1" ht="14.25" customHeight="1" x14ac:dyDescent="0.2">
      <c r="A785" s="132"/>
    </row>
    <row r="786" spans="1:1" ht="14.25" customHeight="1" x14ac:dyDescent="0.2">
      <c r="A786" s="132"/>
    </row>
    <row r="787" spans="1:1" ht="14.25" customHeight="1" x14ac:dyDescent="0.2">
      <c r="A787" s="132"/>
    </row>
    <row r="788" spans="1:1" ht="14.25" customHeight="1" x14ac:dyDescent="0.2">
      <c r="A788" s="132"/>
    </row>
    <row r="789" spans="1:1" ht="14.25" customHeight="1" x14ac:dyDescent="0.2">
      <c r="A789" s="132"/>
    </row>
    <row r="790" spans="1:1" ht="14.25" customHeight="1" x14ac:dyDescent="0.2">
      <c r="A790" s="132"/>
    </row>
    <row r="791" spans="1:1" ht="14.25" customHeight="1" x14ac:dyDescent="0.2">
      <c r="A791" s="132"/>
    </row>
    <row r="792" spans="1:1" ht="14.25" customHeight="1" x14ac:dyDescent="0.2">
      <c r="A792" s="132"/>
    </row>
    <row r="793" spans="1:1" ht="14.25" customHeight="1" x14ac:dyDescent="0.2">
      <c r="A793" s="132"/>
    </row>
    <row r="794" spans="1:1" ht="14.25" customHeight="1" x14ac:dyDescent="0.2">
      <c r="A794" s="132"/>
    </row>
    <row r="795" spans="1:1" ht="14.25" customHeight="1" x14ac:dyDescent="0.2">
      <c r="A795" s="132"/>
    </row>
    <row r="796" spans="1:1" ht="14.25" customHeight="1" x14ac:dyDescent="0.2">
      <c r="A796" s="132"/>
    </row>
    <row r="797" spans="1:1" ht="14.25" customHeight="1" x14ac:dyDescent="0.2">
      <c r="A797" s="132"/>
    </row>
    <row r="798" spans="1:1" ht="14.25" customHeight="1" x14ac:dyDescent="0.2">
      <c r="A798" s="132"/>
    </row>
    <row r="799" spans="1:1" ht="14.25" customHeight="1" x14ac:dyDescent="0.2">
      <c r="A799" s="132"/>
    </row>
    <row r="800" spans="1:1" ht="14.25" customHeight="1" x14ac:dyDescent="0.2">
      <c r="A800" s="132"/>
    </row>
    <row r="801" spans="1:1" ht="14.25" customHeight="1" x14ac:dyDescent="0.2">
      <c r="A801" s="132"/>
    </row>
    <row r="802" spans="1:1" ht="14.25" customHeight="1" x14ac:dyDescent="0.2">
      <c r="A802" s="132"/>
    </row>
    <row r="803" spans="1:1" ht="14.25" customHeight="1" x14ac:dyDescent="0.2">
      <c r="A803" s="132"/>
    </row>
    <row r="804" spans="1:1" ht="14.25" customHeight="1" x14ac:dyDescent="0.2">
      <c r="A804" s="132"/>
    </row>
    <row r="805" spans="1:1" ht="14.25" customHeight="1" x14ac:dyDescent="0.2">
      <c r="A805" s="132"/>
    </row>
    <row r="806" spans="1:1" ht="14.25" customHeight="1" x14ac:dyDescent="0.2">
      <c r="A806" s="132"/>
    </row>
    <row r="807" spans="1:1" ht="14.25" customHeight="1" x14ac:dyDescent="0.2">
      <c r="A807" s="132"/>
    </row>
    <row r="808" spans="1:1" ht="14.25" customHeight="1" x14ac:dyDescent="0.2">
      <c r="A808" s="132"/>
    </row>
    <row r="809" spans="1:1" ht="14.25" customHeight="1" x14ac:dyDescent="0.2">
      <c r="A809" s="132"/>
    </row>
    <row r="810" spans="1:1" ht="14.25" customHeight="1" x14ac:dyDescent="0.2">
      <c r="A810" s="132"/>
    </row>
    <row r="811" spans="1:1" ht="14.25" customHeight="1" x14ac:dyDescent="0.2">
      <c r="A811" s="132"/>
    </row>
    <row r="812" spans="1:1" ht="14.25" customHeight="1" x14ac:dyDescent="0.2">
      <c r="A812" s="132"/>
    </row>
    <row r="813" spans="1:1" ht="14.25" customHeight="1" x14ac:dyDescent="0.2">
      <c r="A813" s="132"/>
    </row>
    <row r="814" spans="1:1" ht="14.25" customHeight="1" x14ac:dyDescent="0.2">
      <c r="A814" s="132"/>
    </row>
    <row r="815" spans="1:1" ht="14.25" customHeight="1" x14ac:dyDescent="0.2">
      <c r="A815" s="132"/>
    </row>
    <row r="816" spans="1:1" ht="14.25" customHeight="1" x14ac:dyDescent="0.2">
      <c r="A816" s="132"/>
    </row>
    <row r="817" spans="1:1" ht="14.25" customHeight="1" x14ac:dyDescent="0.2">
      <c r="A817" s="132"/>
    </row>
    <row r="818" spans="1:1" ht="14.25" customHeight="1" x14ac:dyDescent="0.2">
      <c r="A818" s="132"/>
    </row>
    <row r="819" spans="1:1" ht="14.25" customHeight="1" x14ac:dyDescent="0.2">
      <c r="A819" s="132"/>
    </row>
    <row r="820" spans="1:1" ht="14.25" customHeight="1" x14ac:dyDescent="0.2">
      <c r="A820" s="132"/>
    </row>
    <row r="821" spans="1:1" ht="14.25" customHeight="1" x14ac:dyDescent="0.2">
      <c r="A821" s="132"/>
    </row>
    <row r="822" spans="1:1" ht="14.25" customHeight="1" x14ac:dyDescent="0.2">
      <c r="A822" s="132"/>
    </row>
    <row r="823" spans="1:1" ht="14.25" customHeight="1" x14ac:dyDescent="0.2">
      <c r="A823" s="132"/>
    </row>
    <row r="824" spans="1:1" ht="14.25" customHeight="1" x14ac:dyDescent="0.2">
      <c r="A824" s="132"/>
    </row>
    <row r="825" spans="1:1" ht="14.25" customHeight="1" x14ac:dyDescent="0.2">
      <c r="A825" s="132"/>
    </row>
    <row r="826" spans="1:1" ht="14.25" customHeight="1" x14ac:dyDescent="0.2">
      <c r="A826" s="132"/>
    </row>
    <row r="827" spans="1:1" ht="14.25" customHeight="1" x14ac:dyDescent="0.2">
      <c r="A827" s="132"/>
    </row>
    <row r="828" spans="1:1" ht="14.25" customHeight="1" x14ac:dyDescent="0.2">
      <c r="A828" s="132"/>
    </row>
    <row r="829" spans="1:1" ht="14.25" customHeight="1" x14ac:dyDescent="0.2">
      <c r="A829" s="132"/>
    </row>
    <row r="830" spans="1:1" ht="14.25" customHeight="1" x14ac:dyDescent="0.2">
      <c r="A830" s="132"/>
    </row>
    <row r="831" spans="1:1" ht="14.25" customHeight="1" x14ac:dyDescent="0.2">
      <c r="A831" s="132"/>
    </row>
    <row r="832" spans="1:1" ht="14.25" customHeight="1" x14ac:dyDescent="0.2">
      <c r="A832" s="132"/>
    </row>
    <row r="833" spans="1:1" ht="14.25" customHeight="1" x14ac:dyDescent="0.2">
      <c r="A833" s="132"/>
    </row>
    <row r="834" spans="1:1" ht="14.25" customHeight="1" x14ac:dyDescent="0.2">
      <c r="A834" s="132"/>
    </row>
    <row r="835" spans="1:1" ht="14.25" customHeight="1" x14ac:dyDescent="0.2">
      <c r="A835" s="132"/>
    </row>
    <row r="836" spans="1:1" ht="14.25" customHeight="1" x14ac:dyDescent="0.2">
      <c r="A836" s="132"/>
    </row>
    <row r="837" spans="1:1" ht="14.25" customHeight="1" x14ac:dyDescent="0.2">
      <c r="A837" s="132"/>
    </row>
    <row r="838" spans="1:1" ht="14.25" customHeight="1" x14ac:dyDescent="0.2">
      <c r="A838" s="132"/>
    </row>
    <row r="839" spans="1:1" ht="14.25" customHeight="1" x14ac:dyDescent="0.2">
      <c r="A839" s="132"/>
    </row>
    <row r="840" spans="1:1" ht="14.25" customHeight="1" x14ac:dyDescent="0.2">
      <c r="A840" s="132"/>
    </row>
    <row r="841" spans="1:1" ht="14.25" customHeight="1" x14ac:dyDescent="0.2">
      <c r="A841" s="132"/>
    </row>
    <row r="842" spans="1:1" ht="14.25" customHeight="1" x14ac:dyDescent="0.2">
      <c r="A842" s="132"/>
    </row>
    <row r="843" spans="1:1" ht="14.25" customHeight="1" x14ac:dyDescent="0.2">
      <c r="A843" s="132"/>
    </row>
    <row r="844" spans="1:1" ht="14.25" customHeight="1" x14ac:dyDescent="0.2">
      <c r="A844" s="132"/>
    </row>
    <row r="845" spans="1:1" ht="14.25" customHeight="1" x14ac:dyDescent="0.2">
      <c r="A845" s="132"/>
    </row>
    <row r="846" spans="1:1" ht="14.25" customHeight="1" x14ac:dyDescent="0.2">
      <c r="A846" s="132"/>
    </row>
    <row r="847" spans="1:1" ht="14.25" customHeight="1" x14ac:dyDescent="0.2">
      <c r="A847" s="132"/>
    </row>
    <row r="848" spans="1:1" ht="14.25" customHeight="1" x14ac:dyDescent="0.2">
      <c r="A848" s="132"/>
    </row>
    <row r="849" spans="1:1" ht="14.25" customHeight="1" x14ac:dyDescent="0.2">
      <c r="A849" s="132"/>
    </row>
    <row r="850" spans="1:1" ht="14.25" customHeight="1" x14ac:dyDescent="0.2">
      <c r="A850" s="132"/>
    </row>
    <row r="851" spans="1:1" ht="14.25" customHeight="1" x14ac:dyDescent="0.2">
      <c r="A851" s="132"/>
    </row>
    <row r="852" spans="1:1" ht="14.25" customHeight="1" x14ac:dyDescent="0.2">
      <c r="A852" s="132"/>
    </row>
    <row r="853" spans="1:1" ht="14.25" customHeight="1" x14ac:dyDescent="0.2">
      <c r="A853" s="132"/>
    </row>
    <row r="854" spans="1:1" ht="14.25" customHeight="1" x14ac:dyDescent="0.2">
      <c r="A854" s="132"/>
    </row>
    <row r="855" spans="1:1" ht="14.25" customHeight="1" x14ac:dyDescent="0.2">
      <c r="A855" s="132"/>
    </row>
    <row r="856" spans="1:1" ht="14.25" customHeight="1" x14ac:dyDescent="0.2">
      <c r="A856" s="132"/>
    </row>
    <row r="857" spans="1:1" ht="14.25" customHeight="1" x14ac:dyDescent="0.2">
      <c r="A857" s="132"/>
    </row>
    <row r="858" spans="1:1" ht="14.25" customHeight="1" x14ac:dyDescent="0.2">
      <c r="A858" s="132"/>
    </row>
    <row r="859" spans="1:1" ht="14.25" customHeight="1" x14ac:dyDescent="0.2">
      <c r="A859" s="132"/>
    </row>
    <row r="860" spans="1:1" ht="14.25" customHeight="1" x14ac:dyDescent="0.2">
      <c r="A860" s="132"/>
    </row>
    <row r="861" spans="1:1" ht="14.25" customHeight="1" x14ac:dyDescent="0.2">
      <c r="A861" s="132"/>
    </row>
    <row r="862" spans="1:1" ht="14.25" customHeight="1" x14ac:dyDescent="0.2">
      <c r="A862" s="132"/>
    </row>
    <row r="863" spans="1:1" ht="14.25" customHeight="1" x14ac:dyDescent="0.2">
      <c r="A863" s="132"/>
    </row>
    <row r="864" spans="1:1" ht="14.25" customHeight="1" x14ac:dyDescent="0.2">
      <c r="A864" s="132"/>
    </row>
    <row r="865" spans="1:1" ht="14.25" customHeight="1" x14ac:dyDescent="0.2">
      <c r="A865" s="132"/>
    </row>
    <row r="866" spans="1:1" ht="14.25" customHeight="1" x14ac:dyDescent="0.2">
      <c r="A866" s="132"/>
    </row>
    <row r="867" spans="1:1" ht="14.25" customHeight="1" x14ac:dyDescent="0.2">
      <c r="A867" s="132"/>
    </row>
    <row r="868" spans="1:1" ht="14.25" customHeight="1" x14ac:dyDescent="0.2">
      <c r="A868" s="132"/>
    </row>
    <row r="869" spans="1:1" ht="14.25" customHeight="1" x14ac:dyDescent="0.2">
      <c r="A869" s="132"/>
    </row>
    <row r="870" spans="1:1" ht="14.25" customHeight="1" x14ac:dyDescent="0.2">
      <c r="A870" s="132"/>
    </row>
    <row r="871" spans="1:1" ht="14.25" customHeight="1" x14ac:dyDescent="0.2">
      <c r="A871" s="132"/>
    </row>
    <row r="872" spans="1:1" ht="14.25" customHeight="1" x14ac:dyDescent="0.2">
      <c r="A872" s="132"/>
    </row>
    <row r="873" spans="1:1" ht="14.25" customHeight="1" x14ac:dyDescent="0.2">
      <c r="A873" s="132"/>
    </row>
    <row r="874" spans="1:1" ht="14.25" customHeight="1" x14ac:dyDescent="0.2">
      <c r="A874" s="132"/>
    </row>
    <row r="875" spans="1:1" ht="14.25" customHeight="1" x14ac:dyDescent="0.2">
      <c r="A875" s="132"/>
    </row>
    <row r="876" spans="1:1" ht="14.25" customHeight="1" x14ac:dyDescent="0.2">
      <c r="A876" s="132"/>
    </row>
    <row r="877" spans="1:1" ht="14.25" customHeight="1" x14ac:dyDescent="0.2">
      <c r="A877" s="132"/>
    </row>
    <row r="878" spans="1:1" ht="14.25" customHeight="1" x14ac:dyDescent="0.2">
      <c r="A878" s="132"/>
    </row>
    <row r="879" spans="1:1" ht="14.25" customHeight="1" x14ac:dyDescent="0.2">
      <c r="A879" s="132"/>
    </row>
    <row r="880" spans="1:1" ht="14.25" customHeight="1" x14ac:dyDescent="0.2">
      <c r="A880" s="132"/>
    </row>
    <row r="881" spans="1:1" ht="14.25" customHeight="1" x14ac:dyDescent="0.2">
      <c r="A881" s="132"/>
    </row>
    <row r="882" spans="1:1" ht="14.25" customHeight="1" x14ac:dyDescent="0.2">
      <c r="A882" s="132"/>
    </row>
    <row r="883" spans="1:1" ht="14.25" customHeight="1" x14ac:dyDescent="0.2">
      <c r="A883" s="132"/>
    </row>
    <row r="884" spans="1:1" ht="14.25" customHeight="1" x14ac:dyDescent="0.2">
      <c r="A884" s="132"/>
    </row>
    <row r="885" spans="1:1" ht="14.25" customHeight="1" x14ac:dyDescent="0.2">
      <c r="A885" s="132"/>
    </row>
    <row r="886" spans="1:1" ht="14.25" customHeight="1" x14ac:dyDescent="0.2">
      <c r="A886" s="132"/>
    </row>
    <row r="887" spans="1:1" ht="14.25" customHeight="1" x14ac:dyDescent="0.2">
      <c r="A887" s="132"/>
    </row>
    <row r="888" spans="1:1" ht="14.25" customHeight="1" x14ac:dyDescent="0.2">
      <c r="A888" s="132"/>
    </row>
    <row r="889" spans="1:1" ht="14.25" customHeight="1" x14ac:dyDescent="0.2">
      <c r="A889" s="132"/>
    </row>
    <row r="890" spans="1:1" ht="14.25" customHeight="1" x14ac:dyDescent="0.2">
      <c r="A890" s="132"/>
    </row>
    <row r="891" spans="1:1" ht="14.25" customHeight="1" x14ac:dyDescent="0.2">
      <c r="A891" s="132"/>
    </row>
    <row r="892" spans="1:1" ht="14.25" customHeight="1" x14ac:dyDescent="0.2">
      <c r="A892" s="132"/>
    </row>
    <row r="893" spans="1:1" ht="14.25" customHeight="1" x14ac:dyDescent="0.2">
      <c r="A893" s="132"/>
    </row>
    <row r="894" spans="1:1" ht="14.25" customHeight="1" x14ac:dyDescent="0.2">
      <c r="A894" s="132"/>
    </row>
    <row r="895" spans="1:1" ht="14.25" customHeight="1" x14ac:dyDescent="0.2">
      <c r="A895" s="132"/>
    </row>
    <row r="896" spans="1:1" ht="14.25" customHeight="1" x14ac:dyDescent="0.2">
      <c r="A896" s="132"/>
    </row>
    <row r="897" spans="1:1" ht="14.25" customHeight="1" x14ac:dyDescent="0.2">
      <c r="A897" s="132"/>
    </row>
    <row r="898" spans="1:1" ht="14.25" customHeight="1" x14ac:dyDescent="0.2">
      <c r="A898" s="132"/>
    </row>
    <row r="899" spans="1:1" ht="14.25" customHeight="1" x14ac:dyDescent="0.2">
      <c r="A899" s="132"/>
    </row>
    <row r="900" spans="1:1" ht="14.25" customHeight="1" x14ac:dyDescent="0.2">
      <c r="A900" s="132"/>
    </row>
    <row r="901" spans="1:1" ht="14.25" customHeight="1" x14ac:dyDescent="0.2">
      <c r="A901" s="132"/>
    </row>
    <row r="902" spans="1:1" ht="14.25" customHeight="1" x14ac:dyDescent="0.2">
      <c r="A902" s="132"/>
    </row>
    <row r="903" spans="1:1" ht="14.25" customHeight="1" x14ac:dyDescent="0.2">
      <c r="A903" s="132"/>
    </row>
    <row r="904" spans="1:1" ht="14.25" customHeight="1" x14ac:dyDescent="0.2">
      <c r="A904" s="132"/>
    </row>
    <row r="905" spans="1:1" ht="14.25" customHeight="1" x14ac:dyDescent="0.2">
      <c r="A905" s="132"/>
    </row>
    <row r="906" spans="1:1" ht="14.25" customHeight="1" x14ac:dyDescent="0.2">
      <c r="A906" s="132"/>
    </row>
    <row r="907" spans="1:1" ht="14.25" customHeight="1" x14ac:dyDescent="0.2">
      <c r="A907" s="132"/>
    </row>
    <row r="908" spans="1:1" ht="14.25" customHeight="1" x14ac:dyDescent="0.2">
      <c r="A908" s="132"/>
    </row>
    <row r="909" spans="1:1" ht="14.25" customHeight="1" x14ac:dyDescent="0.2">
      <c r="A909" s="132"/>
    </row>
    <row r="910" spans="1:1" ht="14.25" customHeight="1" x14ac:dyDescent="0.2">
      <c r="A910" s="132"/>
    </row>
    <row r="911" spans="1:1" ht="14.25" customHeight="1" x14ac:dyDescent="0.2">
      <c r="A911" s="132"/>
    </row>
    <row r="912" spans="1:1" ht="14.25" customHeight="1" x14ac:dyDescent="0.2">
      <c r="A912" s="132"/>
    </row>
    <row r="913" spans="1:1" ht="14.25" customHeight="1" x14ac:dyDescent="0.2">
      <c r="A913" s="132"/>
    </row>
    <row r="914" spans="1:1" ht="14.25" customHeight="1" x14ac:dyDescent="0.2">
      <c r="A914" s="132"/>
    </row>
    <row r="915" spans="1:1" ht="14.25" customHeight="1" x14ac:dyDescent="0.2">
      <c r="A915" s="132"/>
    </row>
    <row r="916" spans="1:1" ht="14.25" customHeight="1" x14ac:dyDescent="0.2">
      <c r="A916" s="132"/>
    </row>
    <row r="917" spans="1:1" ht="14.25" customHeight="1" x14ac:dyDescent="0.2">
      <c r="A917" s="132"/>
    </row>
    <row r="918" spans="1:1" ht="14.25" customHeight="1" x14ac:dyDescent="0.2">
      <c r="A918" s="132"/>
    </row>
    <row r="919" spans="1:1" ht="14.25" customHeight="1" x14ac:dyDescent="0.2">
      <c r="A919" s="132"/>
    </row>
    <row r="920" spans="1:1" ht="14.25" customHeight="1" x14ac:dyDescent="0.2">
      <c r="A920" s="132"/>
    </row>
    <row r="921" spans="1:1" ht="14.25" customHeight="1" x14ac:dyDescent="0.2">
      <c r="A921" s="132"/>
    </row>
    <row r="922" spans="1:1" ht="14.25" customHeight="1" x14ac:dyDescent="0.2">
      <c r="A922" s="132"/>
    </row>
    <row r="923" spans="1:1" ht="14.25" customHeight="1" x14ac:dyDescent="0.2">
      <c r="A923" s="132"/>
    </row>
    <row r="924" spans="1:1" ht="14.25" customHeight="1" x14ac:dyDescent="0.2">
      <c r="A924" s="132"/>
    </row>
    <row r="925" spans="1:1" ht="14.25" customHeight="1" x14ac:dyDescent="0.2">
      <c r="A925" s="132"/>
    </row>
    <row r="926" spans="1:1" ht="14.25" customHeight="1" x14ac:dyDescent="0.2">
      <c r="A926" s="132"/>
    </row>
    <row r="927" spans="1:1" ht="14.25" customHeight="1" x14ac:dyDescent="0.2">
      <c r="A927" s="132"/>
    </row>
    <row r="928" spans="1:1" ht="14.25" customHeight="1" x14ac:dyDescent="0.2">
      <c r="A928" s="132"/>
    </row>
    <row r="929" spans="1:1" ht="14.25" customHeight="1" x14ac:dyDescent="0.2">
      <c r="A929" s="132"/>
    </row>
    <row r="930" spans="1:1" ht="14.25" customHeight="1" x14ac:dyDescent="0.2">
      <c r="A930" s="132"/>
    </row>
    <row r="931" spans="1:1" ht="14.25" customHeight="1" x14ac:dyDescent="0.2">
      <c r="A931" s="132"/>
    </row>
    <row r="932" spans="1:1" ht="14.25" customHeight="1" x14ac:dyDescent="0.2">
      <c r="A932" s="132"/>
    </row>
    <row r="933" spans="1:1" ht="14.25" customHeight="1" x14ac:dyDescent="0.2">
      <c r="A933" s="132"/>
    </row>
    <row r="934" spans="1:1" ht="14.25" customHeight="1" x14ac:dyDescent="0.2">
      <c r="A934" s="132"/>
    </row>
    <row r="935" spans="1:1" ht="14.25" customHeight="1" x14ac:dyDescent="0.2">
      <c r="A935" s="132"/>
    </row>
    <row r="936" spans="1:1" ht="14.25" customHeight="1" x14ac:dyDescent="0.2">
      <c r="A936" s="132"/>
    </row>
    <row r="937" spans="1:1" ht="14.25" customHeight="1" x14ac:dyDescent="0.2">
      <c r="A937" s="132"/>
    </row>
    <row r="938" spans="1:1" ht="14.25" customHeight="1" x14ac:dyDescent="0.2">
      <c r="A938" s="132"/>
    </row>
    <row r="939" spans="1:1" ht="14.25" customHeight="1" x14ac:dyDescent="0.2">
      <c r="A939" s="132"/>
    </row>
    <row r="940" spans="1:1" ht="14.25" customHeight="1" x14ac:dyDescent="0.2">
      <c r="A940" s="132"/>
    </row>
    <row r="941" spans="1:1" ht="14.25" customHeight="1" x14ac:dyDescent="0.2">
      <c r="A941" s="132"/>
    </row>
    <row r="942" spans="1:1" ht="14.25" customHeight="1" x14ac:dyDescent="0.2">
      <c r="A942" s="132"/>
    </row>
    <row r="943" spans="1:1" ht="14.25" customHeight="1" x14ac:dyDescent="0.2">
      <c r="A943" s="132"/>
    </row>
    <row r="944" spans="1:1" ht="14.25" customHeight="1" x14ac:dyDescent="0.2">
      <c r="A944" s="132"/>
    </row>
    <row r="945" spans="1:1" ht="14.25" customHeight="1" x14ac:dyDescent="0.2">
      <c r="A945" s="132"/>
    </row>
    <row r="946" spans="1:1" ht="14.25" customHeight="1" x14ac:dyDescent="0.2">
      <c r="A946" s="132"/>
    </row>
    <row r="947" spans="1:1" ht="14.25" customHeight="1" x14ac:dyDescent="0.2">
      <c r="A947" s="132"/>
    </row>
    <row r="948" spans="1:1" ht="14.25" customHeight="1" x14ac:dyDescent="0.2">
      <c r="A948" s="132"/>
    </row>
    <row r="949" spans="1:1" ht="14.25" customHeight="1" x14ac:dyDescent="0.2">
      <c r="A949" s="132"/>
    </row>
    <row r="950" spans="1:1" ht="14.25" customHeight="1" x14ac:dyDescent="0.2">
      <c r="A950" s="132"/>
    </row>
    <row r="951" spans="1:1" ht="14.25" customHeight="1" x14ac:dyDescent="0.2">
      <c r="A951" s="132"/>
    </row>
    <row r="952" spans="1:1" ht="14.25" customHeight="1" x14ac:dyDescent="0.2">
      <c r="A952" s="132"/>
    </row>
    <row r="953" spans="1:1" ht="14.25" customHeight="1" x14ac:dyDescent="0.2">
      <c r="A953" s="132"/>
    </row>
    <row r="954" spans="1:1" ht="14.25" customHeight="1" x14ac:dyDescent="0.2">
      <c r="A954" s="132"/>
    </row>
    <row r="955" spans="1:1" ht="14.25" customHeight="1" x14ac:dyDescent="0.2">
      <c r="A955" s="132"/>
    </row>
    <row r="956" spans="1:1" ht="14.25" customHeight="1" x14ac:dyDescent="0.2">
      <c r="A956" s="132"/>
    </row>
    <row r="957" spans="1:1" ht="14.25" customHeight="1" x14ac:dyDescent="0.2">
      <c r="A957" s="132"/>
    </row>
    <row r="958" spans="1:1" ht="14.25" customHeight="1" x14ac:dyDescent="0.2">
      <c r="A958" s="132"/>
    </row>
    <row r="959" spans="1:1" ht="14.25" customHeight="1" x14ac:dyDescent="0.2">
      <c r="A959" s="132"/>
    </row>
    <row r="960" spans="1:1" ht="14.25" customHeight="1" x14ac:dyDescent="0.2">
      <c r="A960" s="132"/>
    </row>
    <row r="961" spans="1:1" ht="14.25" customHeight="1" x14ac:dyDescent="0.2">
      <c r="A961" s="132"/>
    </row>
    <row r="962" spans="1:1" ht="14.25" customHeight="1" x14ac:dyDescent="0.2">
      <c r="A962" s="132"/>
    </row>
    <row r="963" spans="1:1" ht="14.25" customHeight="1" x14ac:dyDescent="0.2">
      <c r="A963" s="132"/>
    </row>
    <row r="964" spans="1:1" ht="14.25" customHeight="1" x14ac:dyDescent="0.2">
      <c r="A964" s="132"/>
    </row>
    <row r="965" spans="1:1" ht="14.25" customHeight="1" x14ac:dyDescent="0.2">
      <c r="A965" s="132"/>
    </row>
    <row r="966" spans="1:1" ht="14.25" customHeight="1" x14ac:dyDescent="0.2">
      <c r="A966" s="132"/>
    </row>
    <row r="967" spans="1:1" ht="14.25" customHeight="1" x14ac:dyDescent="0.2">
      <c r="A967" s="132"/>
    </row>
    <row r="968" spans="1:1" ht="14.25" customHeight="1" x14ac:dyDescent="0.2">
      <c r="A968" s="132"/>
    </row>
    <row r="969" spans="1:1" ht="14.25" customHeight="1" x14ac:dyDescent="0.2">
      <c r="A969" s="132"/>
    </row>
    <row r="970" spans="1:1" ht="14.25" customHeight="1" x14ac:dyDescent="0.2">
      <c r="A970" s="132"/>
    </row>
    <row r="971" spans="1:1" ht="14.25" customHeight="1" x14ac:dyDescent="0.2">
      <c r="A971" s="132"/>
    </row>
    <row r="972" spans="1:1" ht="14.25" customHeight="1" x14ac:dyDescent="0.2">
      <c r="A972" s="132"/>
    </row>
    <row r="973" spans="1:1" ht="14.25" customHeight="1" x14ac:dyDescent="0.2">
      <c r="A973" s="132"/>
    </row>
    <row r="974" spans="1:1" ht="14.25" customHeight="1" x14ac:dyDescent="0.2">
      <c r="A974" s="132"/>
    </row>
    <row r="975" spans="1:1" ht="14.25" customHeight="1" x14ac:dyDescent="0.2">
      <c r="A975" s="132"/>
    </row>
    <row r="976" spans="1:1" ht="14.25" customHeight="1" x14ac:dyDescent="0.2">
      <c r="A976" s="132"/>
    </row>
    <row r="977" spans="1:1" ht="14.25" customHeight="1" x14ac:dyDescent="0.2">
      <c r="A977" s="132"/>
    </row>
    <row r="978" spans="1:1" ht="14.25" customHeight="1" x14ac:dyDescent="0.2">
      <c r="A978" s="132"/>
    </row>
    <row r="979" spans="1:1" ht="14.25" customHeight="1" x14ac:dyDescent="0.2">
      <c r="A979" s="132"/>
    </row>
    <row r="980" spans="1:1" ht="14.25" customHeight="1" x14ac:dyDescent="0.2">
      <c r="A980" s="132"/>
    </row>
    <row r="981" spans="1:1" ht="14.25" customHeight="1" x14ac:dyDescent="0.2">
      <c r="A981" s="132"/>
    </row>
    <row r="982" spans="1:1" ht="14.25" customHeight="1" x14ac:dyDescent="0.2">
      <c r="A982" s="132"/>
    </row>
    <row r="983" spans="1:1" ht="14.25" customHeight="1" x14ac:dyDescent="0.2">
      <c r="A983" s="132"/>
    </row>
    <row r="984" spans="1:1" ht="14.25" customHeight="1" x14ac:dyDescent="0.2">
      <c r="A984" s="132"/>
    </row>
    <row r="985" spans="1:1" ht="14.25" customHeight="1" x14ac:dyDescent="0.2">
      <c r="A985" s="132"/>
    </row>
    <row r="986" spans="1:1" ht="14.25" customHeight="1" x14ac:dyDescent="0.2">
      <c r="A986" s="132"/>
    </row>
    <row r="987" spans="1:1" ht="14.25" customHeight="1" x14ac:dyDescent="0.2">
      <c r="A987" s="132"/>
    </row>
    <row r="988" spans="1:1" ht="14.25" customHeight="1" x14ac:dyDescent="0.2">
      <c r="A988" s="132"/>
    </row>
    <row r="989" spans="1:1" ht="14.25" customHeight="1" x14ac:dyDescent="0.2">
      <c r="A989" s="132"/>
    </row>
    <row r="990" spans="1:1" ht="14.25" customHeight="1" x14ac:dyDescent="0.2">
      <c r="A990" s="132"/>
    </row>
    <row r="991" spans="1:1" ht="14.25" customHeight="1" x14ac:dyDescent="0.2">
      <c r="A991" s="132"/>
    </row>
    <row r="992" spans="1:1" ht="14.25" customHeight="1" x14ac:dyDescent="0.2">
      <c r="A992" s="132"/>
    </row>
    <row r="993" spans="1:1" ht="14.25" customHeight="1" x14ac:dyDescent="0.2">
      <c r="A993" s="132"/>
    </row>
    <row r="994" spans="1:1" ht="14.25" customHeight="1" x14ac:dyDescent="0.2">
      <c r="A994" s="132"/>
    </row>
    <row r="995" spans="1:1" ht="14.25" customHeight="1" x14ac:dyDescent="0.2">
      <c r="A995" s="132"/>
    </row>
    <row r="996" spans="1:1" ht="14.25" customHeight="1" x14ac:dyDescent="0.2">
      <c r="A996" s="132"/>
    </row>
    <row r="997" spans="1:1" ht="14.25" customHeight="1" x14ac:dyDescent="0.2">
      <c r="A997" s="132"/>
    </row>
    <row r="998" spans="1:1" ht="14.25" customHeight="1" x14ac:dyDescent="0.2">
      <c r="A998" s="132"/>
    </row>
    <row r="999" spans="1:1" ht="14.25" customHeight="1" x14ac:dyDescent="0.2">
      <c r="A999" s="132"/>
    </row>
    <row r="1000" spans="1:1" ht="14.25" customHeight="1" x14ac:dyDescent="0.2">
      <c r="A1000" s="132"/>
    </row>
  </sheetData>
  <sheetProtection algorithmName="SHA-512" hashValue="KizENkcr10hOYyc4CIPQ0PYHJfBmBali2khSb1fBh51iRJnkWhqo0ZHAJ73vBx/ah3JHEgsnZ3eFqciFP2c8JQ==" saltValue="JLPdGg9ipjR2HhUcb1oZ/A==" spinCount="100000" sheet="1" objects="1" scenarios="1"/>
  <mergeCells count="5">
    <mergeCell ref="A4:B4"/>
    <mergeCell ref="D19:E19"/>
    <mergeCell ref="D4:E4"/>
    <mergeCell ref="A18:B18"/>
    <mergeCell ref="A9:B9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Z1000"/>
  <sheetViews>
    <sheetView showGridLines="0" tabSelected="1" workbookViewId="0">
      <selection activeCell="F4" sqref="F4"/>
    </sheetView>
  </sheetViews>
  <sheetFormatPr defaultColWidth="14.390625" defaultRowHeight="15" customHeight="1" x14ac:dyDescent="0.2"/>
  <cols>
    <col min="1" max="1" width="10.625" customWidth="1"/>
    <col min="2" max="2" width="39.68359375" customWidth="1"/>
    <col min="3" max="3" width="11.703125" customWidth="1"/>
    <col min="4" max="4" width="39.68359375" customWidth="1"/>
    <col min="5" max="5" width="31.4765625" customWidth="1"/>
    <col min="6" max="6" width="20.984375" customWidth="1"/>
    <col min="7" max="7" width="21.65625" customWidth="1"/>
    <col min="8" max="8" width="39.68359375" customWidth="1"/>
    <col min="9" max="26" width="10.625" customWidth="1"/>
  </cols>
  <sheetData>
    <row r="1" spans="1:26" ht="24" customHeight="1" x14ac:dyDescent="0.2">
      <c r="A1" s="83" t="s">
        <v>248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4.25" customHeight="1" x14ac:dyDescent="0.2"/>
    <row r="3" spans="1:26" ht="14.25" customHeight="1" x14ac:dyDescent="0.2">
      <c r="A3" s="133" t="s">
        <v>249</v>
      </c>
      <c r="B3" s="134" t="s">
        <v>250</v>
      </c>
      <c r="C3" s="135" t="s">
        <v>251</v>
      </c>
      <c r="D3" s="136" t="s">
        <v>252</v>
      </c>
      <c r="E3" s="136" t="s">
        <v>253</v>
      </c>
      <c r="F3" s="137" t="s">
        <v>254</v>
      </c>
      <c r="G3" s="137" t="s">
        <v>255</v>
      </c>
      <c r="H3" s="137" t="s">
        <v>256</v>
      </c>
    </row>
    <row r="4" spans="1:26" ht="37.5" customHeight="1" x14ac:dyDescent="0.2">
      <c r="A4" s="138" t="s">
        <v>257</v>
      </c>
      <c r="B4" s="139" t="s">
        <v>258</v>
      </c>
      <c r="C4" s="140" t="s">
        <v>259</v>
      </c>
      <c r="D4" s="141" t="s">
        <v>260</v>
      </c>
      <c r="E4" s="142"/>
      <c r="F4" s="143">
        <v>650</v>
      </c>
      <c r="G4" s="144">
        <v>1</v>
      </c>
      <c r="H4" s="145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6" ht="37.5" customHeight="1" x14ac:dyDescent="0.2">
      <c r="A5" s="146" t="s">
        <v>261</v>
      </c>
      <c r="B5" s="147" t="s">
        <v>262</v>
      </c>
      <c r="C5" s="148" t="s">
        <v>259</v>
      </c>
      <c r="D5" s="149" t="s">
        <v>263</v>
      </c>
      <c r="E5" s="150"/>
      <c r="F5" s="151">
        <v>5000</v>
      </c>
      <c r="G5" s="152">
        <v>3309</v>
      </c>
      <c r="H5" s="153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</row>
    <row r="6" spans="1:26" ht="37.5" customHeight="1" x14ac:dyDescent="0.2">
      <c r="A6" s="146" t="s">
        <v>264</v>
      </c>
      <c r="B6" s="154" t="s">
        <v>265</v>
      </c>
      <c r="C6" s="148" t="s">
        <v>266</v>
      </c>
      <c r="D6" s="149" t="s">
        <v>267</v>
      </c>
      <c r="E6" s="150"/>
      <c r="F6" s="155">
        <v>2000</v>
      </c>
      <c r="G6" s="152">
        <v>13737</v>
      </c>
      <c r="H6" s="153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</row>
    <row r="7" spans="1:26" ht="37.5" customHeight="1" x14ac:dyDescent="0.2">
      <c r="A7" s="146" t="s">
        <v>268</v>
      </c>
      <c r="B7" s="154" t="s">
        <v>269</v>
      </c>
      <c r="C7" s="148" t="s">
        <v>266</v>
      </c>
      <c r="D7" s="149" t="s">
        <v>270</v>
      </c>
      <c r="E7" s="150"/>
      <c r="F7" s="155">
        <v>2500</v>
      </c>
      <c r="G7" s="152">
        <v>13737</v>
      </c>
      <c r="H7" s="153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:26" ht="37.5" customHeight="1" x14ac:dyDescent="0.2">
      <c r="A8" s="146" t="s">
        <v>271</v>
      </c>
      <c r="B8" s="154" t="s">
        <v>272</v>
      </c>
      <c r="C8" s="148" t="s">
        <v>259</v>
      </c>
      <c r="D8" s="149" t="s">
        <v>273</v>
      </c>
      <c r="E8" s="150"/>
      <c r="F8" s="155">
        <v>2500</v>
      </c>
      <c r="G8" s="152">
        <v>13737</v>
      </c>
      <c r="H8" s="153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:26" ht="37.5" customHeight="1" x14ac:dyDescent="0.2">
      <c r="A9" s="146" t="s">
        <v>274</v>
      </c>
      <c r="B9" s="154" t="s">
        <v>275</v>
      </c>
      <c r="C9" s="148" t="s">
        <v>266</v>
      </c>
      <c r="D9" s="149" t="s">
        <v>276</v>
      </c>
      <c r="E9" s="150"/>
      <c r="F9" s="155">
        <v>2000</v>
      </c>
      <c r="G9" s="152">
        <v>18600</v>
      </c>
      <c r="H9" s="153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:26" ht="37.5" customHeight="1" x14ac:dyDescent="0.2">
      <c r="A10" s="146" t="s">
        <v>277</v>
      </c>
      <c r="B10" s="147" t="s">
        <v>278</v>
      </c>
      <c r="C10" s="148" t="s">
        <v>259</v>
      </c>
      <c r="D10" s="149" t="s">
        <v>279</v>
      </c>
      <c r="E10" s="150"/>
      <c r="F10" s="151">
        <v>4000</v>
      </c>
      <c r="G10" s="152">
        <v>7480</v>
      </c>
      <c r="H10" s="153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:26" ht="37.5" customHeight="1" x14ac:dyDescent="0.2">
      <c r="A11" s="146" t="s">
        <v>280</v>
      </c>
      <c r="B11" s="154" t="s">
        <v>281</v>
      </c>
      <c r="C11" s="148" t="s">
        <v>259</v>
      </c>
      <c r="D11" s="149" t="s">
        <v>282</v>
      </c>
      <c r="E11" s="150"/>
      <c r="F11" s="155">
        <v>4000</v>
      </c>
      <c r="G11" s="152">
        <f>8874</f>
        <v>8874</v>
      </c>
      <c r="H11" s="153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:26" ht="37.5" customHeight="1" x14ac:dyDescent="0.2">
      <c r="A12" s="146" t="s">
        <v>283</v>
      </c>
      <c r="B12" s="154" t="s">
        <v>284</v>
      </c>
      <c r="C12" s="148" t="s">
        <v>259</v>
      </c>
      <c r="D12" s="149" t="s">
        <v>285</v>
      </c>
      <c r="E12" s="150"/>
      <c r="F12" s="155">
        <v>1000</v>
      </c>
      <c r="G12" s="152">
        <f>8874</f>
        <v>8874</v>
      </c>
      <c r="H12" s="153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ht="37.5" customHeight="1" x14ac:dyDescent="0.2">
      <c r="A13" s="146" t="s">
        <v>286</v>
      </c>
      <c r="B13" s="154" t="s">
        <v>287</v>
      </c>
      <c r="C13" s="148" t="s">
        <v>266</v>
      </c>
      <c r="D13" s="149" t="s">
        <v>288</v>
      </c>
      <c r="E13" s="150"/>
      <c r="F13" s="155">
        <v>4000</v>
      </c>
      <c r="G13" s="152">
        <v>828</v>
      </c>
      <c r="H13" s="153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:26" ht="37.5" customHeight="1" x14ac:dyDescent="0.2">
      <c r="A14" s="146" t="s">
        <v>289</v>
      </c>
      <c r="B14" s="154" t="s">
        <v>290</v>
      </c>
      <c r="C14" s="148" t="s">
        <v>266</v>
      </c>
      <c r="D14" s="149" t="s">
        <v>291</v>
      </c>
      <c r="E14" s="150"/>
      <c r="F14" s="155">
        <v>2000</v>
      </c>
      <c r="G14" s="152">
        <v>828</v>
      </c>
      <c r="H14" s="153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:26" ht="37.5" customHeight="1" x14ac:dyDescent="0.2">
      <c r="A15" s="146" t="s">
        <v>292</v>
      </c>
      <c r="B15" s="154" t="s">
        <v>293</v>
      </c>
      <c r="C15" s="148" t="s">
        <v>266</v>
      </c>
      <c r="D15" s="149" t="s">
        <v>294</v>
      </c>
      <c r="E15" s="150"/>
      <c r="F15" s="155">
        <v>4000</v>
      </c>
      <c r="G15" s="152">
        <v>1418</v>
      </c>
      <c r="H15" s="153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:26" ht="37.5" customHeight="1" x14ac:dyDescent="0.2">
      <c r="A16" s="146" t="s">
        <v>295</v>
      </c>
      <c r="B16" s="154" t="s">
        <v>296</v>
      </c>
      <c r="C16" s="148" t="s">
        <v>266</v>
      </c>
      <c r="D16" s="149" t="s">
        <v>297</v>
      </c>
      <c r="E16" s="150"/>
      <c r="F16" s="155">
        <v>2000</v>
      </c>
      <c r="G16" s="152">
        <v>1418</v>
      </c>
      <c r="H16" s="153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:26" ht="37.5" customHeight="1" x14ac:dyDescent="0.2">
      <c r="A17" s="146" t="s">
        <v>298</v>
      </c>
      <c r="B17" s="156" t="s">
        <v>299</v>
      </c>
      <c r="C17" s="148" t="s">
        <v>259</v>
      </c>
      <c r="D17" s="149" t="s">
        <v>300</v>
      </c>
      <c r="E17" s="150"/>
      <c r="F17" s="155">
        <v>5000</v>
      </c>
      <c r="G17" s="152">
        <v>2870</v>
      </c>
      <c r="H17" s="153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37.5" customHeight="1" x14ac:dyDescent="0.2">
      <c r="A18" s="146" t="s">
        <v>301</v>
      </c>
      <c r="B18" s="156" t="s">
        <v>302</v>
      </c>
      <c r="C18" s="148" t="s">
        <v>303</v>
      </c>
      <c r="D18" s="149" t="s">
        <v>304</v>
      </c>
      <c r="E18" s="150"/>
      <c r="F18" s="155">
        <v>3000</v>
      </c>
      <c r="G18" s="152">
        <v>2870</v>
      </c>
      <c r="H18" s="153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:26" ht="37.5" customHeight="1" x14ac:dyDescent="0.2">
      <c r="A19" s="146" t="s">
        <v>305</v>
      </c>
      <c r="B19" s="157" t="s">
        <v>306</v>
      </c>
      <c r="C19" s="148" t="s">
        <v>303</v>
      </c>
      <c r="D19" s="149" t="s">
        <v>307</v>
      </c>
      <c r="E19" s="150"/>
      <c r="F19" s="151">
        <v>7500</v>
      </c>
      <c r="G19" s="152">
        <v>1814</v>
      </c>
      <c r="H19" s="153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:26" ht="37.5" customHeight="1" x14ac:dyDescent="0.2">
      <c r="A20" s="146" t="s">
        <v>308</v>
      </c>
      <c r="B20" s="157" t="s">
        <v>309</v>
      </c>
      <c r="C20" s="148" t="s">
        <v>303</v>
      </c>
      <c r="D20" s="149" t="s">
        <v>310</v>
      </c>
      <c r="E20" s="150"/>
      <c r="F20" s="151">
        <v>3000</v>
      </c>
      <c r="G20" s="152">
        <v>1814</v>
      </c>
      <c r="H20" s="153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:26" ht="37.5" customHeight="1" x14ac:dyDescent="0.2">
      <c r="A21" s="146" t="s">
        <v>311</v>
      </c>
      <c r="B21" s="156" t="s">
        <v>312</v>
      </c>
      <c r="C21" s="148" t="s">
        <v>303</v>
      </c>
      <c r="D21" s="149" t="s">
        <v>313</v>
      </c>
      <c r="E21" s="150"/>
      <c r="F21" s="155">
        <v>10000</v>
      </c>
      <c r="G21" s="152">
        <v>1814</v>
      </c>
      <c r="H21" s="153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:26" ht="37.5" customHeight="1" x14ac:dyDescent="0.2">
      <c r="A22" s="146" t="s">
        <v>314</v>
      </c>
      <c r="B22" s="156" t="s">
        <v>315</v>
      </c>
      <c r="C22" s="148" t="s">
        <v>303</v>
      </c>
      <c r="D22" s="149" t="s">
        <v>316</v>
      </c>
      <c r="E22" s="150"/>
      <c r="F22" s="155">
        <v>5000</v>
      </c>
      <c r="G22" s="152">
        <v>1814</v>
      </c>
      <c r="H22" s="153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:26" ht="37.5" customHeight="1" x14ac:dyDescent="0.2">
      <c r="A23" s="146" t="s">
        <v>317</v>
      </c>
      <c r="B23" s="154" t="s">
        <v>318</v>
      </c>
      <c r="C23" s="148" t="s">
        <v>259</v>
      </c>
      <c r="D23" s="149" t="s">
        <v>319</v>
      </c>
      <c r="E23" s="150"/>
      <c r="F23" s="155">
        <v>1000</v>
      </c>
      <c r="G23" s="152">
        <v>1814</v>
      </c>
      <c r="H23" s="153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:26" ht="37.5" customHeight="1" x14ac:dyDescent="0.2">
      <c r="A24" s="158" t="s">
        <v>320</v>
      </c>
      <c r="B24" s="159" t="s">
        <v>321</v>
      </c>
      <c r="C24" s="160" t="s">
        <v>259</v>
      </c>
      <c r="D24" s="161" t="s">
        <v>322</v>
      </c>
      <c r="E24" s="162"/>
      <c r="F24" s="163">
        <v>650</v>
      </c>
      <c r="G24" s="164">
        <v>1</v>
      </c>
      <c r="H24" s="165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:26" ht="14.25" customHeight="1" x14ac:dyDescent="0.2"/>
    <row r="26" spans="1:26" ht="14.25" customHeight="1" x14ac:dyDescent="0.2"/>
    <row r="27" spans="1:26" ht="14.25" customHeight="1" x14ac:dyDescent="0.2"/>
    <row r="28" spans="1:26" ht="14.25" customHeight="1" x14ac:dyDescent="0.2"/>
    <row r="29" spans="1:26" ht="14.25" customHeight="1" x14ac:dyDescent="0.2"/>
    <row r="30" spans="1:26" ht="14.25" customHeight="1" x14ac:dyDescent="0.2"/>
    <row r="31" spans="1:26" ht="14.25" customHeight="1" x14ac:dyDescent="0.2"/>
    <row r="32" spans="1:2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  <pageSetUpPr fitToPage="1"/>
  </sheetPr>
  <dimension ref="A1:Z1000"/>
  <sheetViews>
    <sheetView showGridLines="0" workbookViewId="0"/>
  </sheetViews>
  <sheetFormatPr defaultColWidth="14.390625" defaultRowHeight="15" customHeight="1" x14ac:dyDescent="0.2"/>
  <cols>
    <col min="1" max="1" width="20.71484375" customWidth="1"/>
    <col min="2" max="2" width="19.63671875" customWidth="1"/>
    <col min="3" max="5" width="10.4921875" customWidth="1"/>
    <col min="6" max="8" width="9.68359375" customWidth="1"/>
    <col min="9" max="11" width="17.62109375" customWidth="1"/>
    <col min="12" max="12" width="13.44921875" customWidth="1"/>
    <col min="13" max="13" width="14.390625" customWidth="1"/>
    <col min="14" max="14" width="21.38671875" customWidth="1"/>
    <col min="15" max="15" width="35.6484375" customWidth="1"/>
    <col min="16" max="26" width="9.14453125" customWidth="1"/>
  </cols>
  <sheetData>
    <row r="1" spans="1:26" ht="19.5" customHeight="1" x14ac:dyDescent="0.2">
      <c r="A1" s="27" t="s">
        <v>323</v>
      </c>
      <c r="F1" s="166"/>
      <c r="G1" s="166"/>
      <c r="H1" s="166"/>
      <c r="I1" s="166"/>
      <c r="J1" s="166"/>
      <c r="K1" s="166"/>
    </row>
    <row r="2" spans="1:26" ht="15" customHeight="1" x14ac:dyDescent="0.2">
      <c r="A2" s="167"/>
      <c r="F2" s="166"/>
      <c r="G2" s="166"/>
      <c r="H2" s="166"/>
      <c r="I2" s="166"/>
      <c r="J2" s="166"/>
      <c r="K2" s="166"/>
    </row>
    <row r="3" spans="1:26" ht="19.5" customHeight="1" x14ac:dyDescent="0.2">
      <c r="A3" s="16" t="s">
        <v>324</v>
      </c>
      <c r="B3" s="168"/>
      <c r="D3" s="169" t="s">
        <v>325</v>
      </c>
      <c r="E3" s="169"/>
      <c r="F3" s="170"/>
      <c r="G3" s="171"/>
      <c r="H3" s="171"/>
    </row>
    <row r="4" spans="1:26" ht="15" customHeight="1" x14ac:dyDescent="0.2">
      <c r="A4" s="167"/>
      <c r="F4" s="166"/>
      <c r="G4" s="166"/>
      <c r="H4" s="166"/>
      <c r="I4" s="166"/>
      <c r="J4" s="166"/>
      <c r="K4" s="166"/>
    </row>
    <row r="5" spans="1:26" ht="19.5" customHeight="1" x14ac:dyDescent="0.2">
      <c r="A5" s="27" t="s">
        <v>326</v>
      </c>
      <c r="B5" s="172"/>
      <c r="F5" s="166"/>
      <c r="G5" s="166"/>
      <c r="H5" s="166"/>
      <c r="I5" s="166"/>
      <c r="J5" s="166"/>
      <c r="K5" s="166"/>
    </row>
    <row r="6" spans="1:26" ht="15" customHeight="1" x14ac:dyDescent="0.2">
      <c r="A6" s="167"/>
      <c r="F6" s="166"/>
      <c r="G6" s="166"/>
      <c r="H6" s="166"/>
      <c r="I6" s="166"/>
      <c r="J6" s="166"/>
      <c r="K6" s="166"/>
    </row>
    <row r="7" spans="1:26" ht="22.5" customHeight="1" x14ac:dyDescent="0.3">
      <c r="A7" s="173"/>
      <c r="B7" s="403" t="s">
        <v>327</v>
      </c>
      <c r="C7" s="363"/>
      <c r="D7" s="403" t="s">
        <v>328</v>
      </c>
      <c r="E7" s="362"/>
      <c r="F7" s="363"/>
      <c r="G7" s="174"/>
      <c r="H7" s="174"/>
      <c r="I7" s="175"/>
      <c r="J7" s="175"/>
      <c r="K7" s="175"/>
      <c r="L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9.5" customHeight="1" x14ac:dyDescent="0.2">
      <c r="A8" s="176" t="s">
        <v>329</v>
      </c>
      <c r="B8" s="391"/>
      <c r="C8" s="363"/>
      <c r="D8" s="391"/>
      <c r="E8" s="362"/>
      <c r="F8" s="363"/>
      <c r="G8" s="18"/>
      <c r="H8" s="18"/>
      <c r="I8" s="16"/>
      <c r="J8" s="16"/>
      <c r="K8" s="16"/>
    </row>
    <row r="9" spans="1:26" ht="19.5" customHeight="1" x14ac:dyDescent="0.2">
      <c r="A9" s="176" t="s">
        <v>330</v>
      </c>
      <c r="B9" s="391"/>
      <c r="C9" s="363"/>
      <c r="D9" s="391"/>
      <c r="E9" s="362"/>
      <c r="F9" s="363"/>
      <c r="G9" s="18"/>
      <c r="H9" s="18"/>
      <c r="I9" s="16"/>
      <c r="J9" s="16"/>
      <c r="K9" s="16"/>
    </row>
    <row r="10" spans="1:26" ht="19.5" customHeight="1" x14ac:dyDescent="0.2">
      <c r="A10" s="176" t="s">
        <v>331</v>
      </c>
      <c r="B10" s="391"/>
      <c r="C10" s="363"/>
      <c r="D10" s="391"/>
      <c r="E10" s="362"/>
      <c r="F10" s="363"/>
      <c r="G10" s="18"/>
      <c r="H10" s="18"/>
      <c r="I10" s="16"/>
      <c r="J10" s="16"/>
      <c r="K10" s="16"/>
    </row>
    <row r="11" spans="1:26" ht="19.5" customHeight="1" x14ac:dyDescent="0.2">
      <c r="A11" s="176" t="s">
        <v>332</v>
      </c>
      <c r="B11" s="391"/>
      <c r="C11" s="363"/>
      <c r="D11" s="391"/>
      <c r="E11" s="362"/>
      <c r="F11" s="363"/>
      <c r="G11" s="18"/>
      <c r="H11" s="18"/>
      <c r="I11" s="16"/>
      <c r="J11" s="16"/>
      <c r="K11" s="16"/>
    </row>
    <row r="12" spans="1:26" ht="15" customHeight="1" x14ac:dyDescent="0.2">
      <c r="A12" s="177"/>
      <c r="B12" s="178"/>
      <c r="C12" s="178"/>
      <c r="D12" s="179"/>
      <c r="E12" s="179"/>
      <c r="F12" s="180"/>
      <c r="G12" s="180"/>
      <c r="H12" s="180"/>
      <c r="I12" s="180"/>
      <c r="J12" s="180"/>
      <c r="K12" s="180"/>
      <c r="L12" s="180"/>
      <c r="M12" s="180"/>
    </row>
    <row r="13" spans="1:26" ht="40.5" customHeight="1" x14ac:dyDescent="0.2">
      <c r="A13" s="413" t="s">
        <v>333</v>
      </c>
      <c r="B13" s="401" t="s">
        <v>334</v>
      </c>
      <c r="C13" s="401" t="s">
        <v>335</v>
      </c>
      <c r="D13" s="377"/>
      <c r="E13" s="404"/>
      <c r="F13" s="401" t="s">
        <v>336</v>
      </c>
      <c r="G13" s="377"/>
      <c r="H13" s="404"/>
      <c r="I13" s="181" t="s">
        <v>337</v>
      </c>
      <c r="J13" s="181" t="s">
        <v>338</v>
      </c>
      <c r="K13" s="181" t="s">
        <v>339</v>
      </c>
      <c r="L13" s="401" t="s">
        <v>340</v>
      </c>
      <c r="M13" s="401" t="s">
        <v>341</v>
      </c>
      <c r="N13" s="401" t="s">
        <v>342</v>
      </c>
      <c r="O13" s="411" t="s">
        <v>343</v>
      </c>
    </row>
    <row r="14" spans="1:26" ht="36.75" customHeight="1" x14ac:dyDescent="0.2">
      <c r="A14" s="414"/>
      <c r="B14" s="402"/>
      <c r="C14" s="405"/>
      <c r="D14" s="406"/>
      <c r="E14" s="407"/>
      <c r="F14" s="405"/>
      <c r="G14" s="406"/>
      <c r="H14" s="407"/>
      <c r="I14" s="182"/>
      <c r="J14" s="182"/>
      <c r="K14" s="182"/>
      <c r="L14" s="402"/>
      <c r="M14" s="402"/>
      <c r="N14" s="402"/>
      <c r="O14" s="402"/>
    </row>
    <row r="15" spans="1:26" ht="18" customHeight="1" x14ac:dyDescent="0.2">
      <c r="A15" s="414"/>
      <c r="B15" s="183" t="s">
        <v>344</v>
      </c>
      <c r="C15" s="184" t="s">
        <v>345</v>
      </c>
      <c r="D15" s="184" t="s">
        <v>346</v>
      </c>
      <c r="E15" s="184" t="s">
        <v>347</v>
      </c>
      <c r="F15" s="184" t="s">
        <v>345</v>
      </c>
      <c r="G15" s="184" t="s">
        <v>346</v>
      </c>
      <c r="H15" s="184" t="s">
        <v>347</v>
      </c>
      <c r="I15" s="184" t="s">
        <v>348</v>
      </c>
      <c r="J15" s="184" t="s">
        <v>348</v>
      </c>
      <c r="K15" s="184" t="s">
        <v>348</v>
      </c>
      <c r="L15" s="184" t="s">
        <v>348</v>
      </c>
      <c r="M15" s="184" t="s">
        <v>348</v>
      </c>
      <c r="N15" s="184" t="s">
        <v>349</v>
      </c>
      <c r="O15" s="185"/>
    </row>
    <row r="16" spans="1:26" ht="111.75" customHeight="1" x14ac:dyDescent="0.2">
      <c r="A16" s="186" t="s">
        <v>350</v>
      </c>
      <c r="B16" s="187"/>
      <c r="C16" s="187"/>
      <c r="D16" s="188"/>
      <c r="E16" s="188"/>
      <c r="F16" s="189"/>
      <c r="G16" s="189"/>
      <c r="H16" s="189"/>
      <c r="I16" s="189"/>
      <c r="J16" s="189"/>
      <c r="K16" s="189"/>
      <c r="L16" s="189"/>
      <c r="M16" s="189"/>
      <c r="N16" s="190"/>
      <c r="O16" s="191"/>
    </row>
    <row r="17" spans="1:15" ht="117.75" customHeight="1" x14ac:dyDescent="0.2">
      <c r="A17" s="186" t="s">
        <v>351</v>
      </c>
      <c r="B17" s="187"/>
      <c r="C17" s="187"/>
      <c r="D17" s="188"/>
      <c r="E17" s="188"/>
      <c r="F17" s="190"/>
      <c r="G17" s="190"/>
      <c r="H17" s="190"/>
      <c r="I17" s="190"/>
      <c r="J17" s="190"/>
      <c r="K17" s="190"/>
      <c r="L17" s="190"/>
      <c r="M17" s="190"/>
      <c r="N17" s="190"/>
      <c r="O17" s="191"/>
    </row>
    <row r="18" spans="1:15" ht="114" customHeight="1" x14ac:dyDescent="0.2">
      <c r="A18" s="186" t="s">
        <v>352</v>
      </c>
      <c r="B18" s="187"/>
      <c r="C18" s="187"/>
      <c r="D18" s="188"/>
      <c r="E18" s="188"/>
      <c r="F18" s="189"/>
      <c r="G18" s="189"/>
      <c r="H18" s="189"/>
      <c r="I18" s="189"/>
      <c r="J18" s="189"/>
      <c r="K18" s="189"/>
      <c r="L18" s="189"/>
      <c r="M18" s="189"/>
      <c r="N18" s="190"/>
      <c r="O18" s="191"/>
    </row>
    <row r="19" spans="1:15" ht="82.5" customHeight="1" x14ac:dyDescent="0.2">
      <c r="A19" s="186" t="s">
        <v>353</v>
      </c>
      <c r="B19" s="187"/>
      <c r="C19" s="187"/>
      <c r="D19" s="188"/>
      <c r="E19" s="188"/>
      <c r="F19" s="189"/>
      <c r="G19" s="189"/>
      <c r="H19" s="189"/>
      <c r="I19" s="189"/>
      <c r="J19" s="189"/>
      <c r="K19" s="189"/>
      <c r="L19" s="189"/>
      <c r="M19" s="189"/>
      <c r="N19" s="190"/>
      <c r="O19" s="191"/>
    </row>
    <row r="20" spans="1:15" ht="82.5" customHeight="1" x14ac:dyDescent="0.2">
      <c r="A20" s="186" t="s">
        <v>354</v>
      </c>
      <c r="B20" s="187"/>
      <c r="C20" s="187"/>
      <c r="D20" s="188"/>
      <c r="E20" s="188"/>
      <c r="F20" s="189"/>
      <c r="G20" s="189"/>
      <c r="H20" s="189"/>
      <c r="I20" s="189"/>
      <c r="J20" s="189"/>
      <c r="K20" s="189"/>
      <c r="L20" s="189"/>
      <c r="M20" s="189"/>
      <c r="N20" s="190"/>
      <c r="O20" s="191"/>
    </row>
    <row r="21" spans="1:15" ht="23.25" customHeight="1" x14ac:dyDescent="0.2">
      <c r="A21" s="410" t="s">
        <v>355</v>
      </c>
      <c r="B21" s="412" t="s">
        <v>356</v>
      </c>
      <c r="C21" s="192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408"/>
    </row>
    <row r="22" spans="1:15" ht="23.25" customHeight="1" x14ac:dyDescent="0.3">
      <c r="A22" s="409"/>
      <c r="B22" s="409"/>
      <c r="C22" s="194"/>
      <c r="D22" s="195"/>
      <c r="E22" s="195"/>
      <c r="F22" s="196"/>
      <c r="G22" s="196"/>
      <c r="H22" s="196"/>
      <c r="I22" s="196"/>
      <c r="J22" s="196"/>
      <c r="K22" s="196"/>
      <c r="L22" s="196"/>
      <c r="M22" s="197"/>
      <c r="N22" s="196"/>
      <c r="O22" s="409"/>
    </row>
    <row r="23" spans="1:15" ht="18" customHeight="1" x14ac:dyDescent="0.25">
      <c r="A23" s="198"/>
    </row>
    <row r="24" spans="1:15" ht="18" customHeight="1" x14ac:dyDescent="0.25">
      <c r="A24" s="198"/>
    </row>
    <row r="25" spans="1:15" ht="18" customHeight="1" x14ac:dyDescent="0.25">
      <c r="A25" s="198"/>
    </row>
    <row r="26" spans="1:15" ht="18" customHeight="1" x14ac:dyDescent="0.25">
      <c r="A26" s="198"/>
    </row>
    <row r="27" spans="1:15" ht="18" customHeight="1" x14ac:dyDescent="0.25">
      <c r="A27" s="198"/>
    </row>
    <row r="28" spans="1:15" ht="18" customHeight="1" x14ac:dyDescent="0.25">
      <c r="A28" s="198"/>
    </row>
    <row r="29" spans="1:15" ht="18" customHeight="1" x14ac:dyDescent="0.25">
      <c r="A29" s="198"/>
    </row>
    <row r="30" spans="1:15" ht="18" customHeight="1" x14ac:dyDescent="0.25">
      <c r="A30" s="198"/>
    </row>
    <row r="31" spans="1:15" ht="18" customHeight="1" x14ac:dyDescent="0.25">
      <c r="A31" s="198"/>
    </row>
    <row r="32" spans="1:15" ht="18" customHeight="1" x14ac:dyDescent="0.25">
      <c r="A32" s="198"/>
    </row>
    <row r="33" spans="1:1" ht="18" customHeight="1" x14ac:dyDescent="0.25">
      <c r="A33" s="198"/>
    </row>
    <row r="34" spans="1:1" ht="18" customHeight="1" x14ac:dyDescent="0.25">
      <c r="A34" s="198"/>
    </row>
    <row r="35" spans="1:1" ht="18" customHeight="1" x14ac:dyDescent="0.25">
      <c r="A35" s="198"/>
    </row>
    <row r="36" spans="1:1" ht="18" customHeight="1" x14ac:dyDescent="0.25">
      <c r="A36" s="198"/>
    </row>
    <row r="37" spans="1:1" ht="18" customHeight="1" x14ac:dyDescent="0.25">
      <c r="A37" s="198"/>
    </row>
    <row r="38" spans="1:1" ht="18" customHeight="1" x14ac:dyDescent="0.25">
      <c r="A38" s="198"/>
    </row>
    <row r="39" spans="1:1" ht="18" customHeight="1" x14ac:dyDescent="0.25">
      <c r="A39" s="198"/>
    </row>
    <row r="40" spans="1:1" ht="18" customHeight="1" x14ac:dyDescent="0.25">
      <c r="A40" s="198"/>
    </row>
    <row r="41" spans="1:1" ht="18" customHeight="1" x14ac:dyDescent="0.25">
      <c r="A41" s="198"/>
    </row>
    <row r="42" spans="1:1" ht="18" customHeight="1" x14ac:dyDescent="0.25">
      <c r="A42" s="198"/>
    </row>
    <row r="43" spans="1:1" ht="18" customHeight="1" x14ac:dyDescent="0.25">
      <c r="A43" s="198"/>
    </row>
    <row r="44" spans="1:1" ht="18" customHeight="1" x14ac:dyDescent="0.25">
      <c r="A44" s="198"/>
    </row>
    <row r="45" spans="1:1" ht="18" customHeight="1" x14ac:dyDescent="0.25">
      <c r="A45" s="198"/>
    </row>
    <row r="46" spans="1:1" ht="18" customHeight="1" x14ac:dyDescent="0.25">
      <c r="A46" s="198"/>
    </row>
    <row r="47" spans="1:1" ht="18" customHeight="1" x14ac:dyDescent="0.25">
      <c r="A47" s="198"/>
    </row>
    <row r="48" spans="1:1" ht="18" customHeight="1" x14ac:dyDescent="0.25">
      <c r="A48" s="198"/>
    </row>
    <row r="49" spans="1:1" ht="18" customHeight="1" x14ac:dyDescent="0.25">
      <c r="A49" s="198"/>
    </row>
    <row r="50" spans="1:1" ht="18" customHeight="1" x14ac:dyDescent="0.25">
      <c r="A50" s="198"/>
    </row>
    <row r="51" spans="1:1" ht="18" customHeight="1" x14ac:dyDescent="0.25">
      <c r="A51" s="198"/>
    </row>
    <row r="52" spans="1:1" ht="18" customHeight="1" x14ac:dyDescent="0.25">
      <c r="A52" s="198"/>
    </row>
    <row r="53" spans="1:1" ht="18" customHeight="1" x14ac:dyDescent="0.25">
      <c r="A53" s="198"/>
    </row>
    <row r="54" spans="1:1" ht="18" customHeight="1" x14ac:dyDescent="0.25">
      <c r="A54" s="198"/>
    </row>
    <row r="55" spans="1:1" ht="18" customHeight="1" x14ac:dyDescent="0.25">
      <c r="A55" s="198"/>
    </row>
    <row r="56" spans="1:1" ht="18" customHeight="1" x14ac:dyDescent="0.25">
      <c r="A56" s="198"/>
    </row>
    <row r="57" spans="1:1" ht="18" customHeight="1" x14ac:dyDescent="0.25">
      <c r="A57" s="198"/>
    </row>
    <row r="58" spans="1:1" ht="18" customHeight="1" x14ac:dyDescent="0.25">
      <c r="A58" s="198"/>
    </row>
    <row r="59" spans="1:1" ht="18" customHeight="1" x14ac:dyDescent="0.25">
      <c r="A59" s="198"/>
    </row>
    <row r="60" spans="1:1" ht="18" customHeight="1" x14ac:dyDescent="0.25">
      <c r="A60" s="198"/>
    </row>
    <row r="61" spans="1:1" ht="18" customHeight="1" x14ac:dyDescent="0.25">
      <c r="A61" s="198"/>
    </row>
    <row r="62" spans="1:1" ht="18" customHeight="1" x14ac:dyDescent="0.25">
      <c r="A62" s="198"/>
    </row>
    <row r="63" spans="1:1" ht="18" customHeight="1" x14ac:dyDescent="0.25">
      <c r="A63" s="198"/>
    </row>
    <row r="64" spans="1:1" ht="18" customHeight="1" x14ac:dyDescent="0.25">
      <c r="A64" s="198"/>
    </row>
    <row r="65" spans="1:1" ht="18" customHeight="1" x14ac:dyDescent="0.25">
      <c r="A65" s="198"/>
    </row>
    <row r="66" spans="1:1" ht="18" customHeight="1" x14ac:dyDescent="0.25">
      <c r="A66" s="198"/>
    </row>
    <row r="67" spans="1:1" ht="18" customHeight="1" x14ac:dyDescent="0.25">
      <c r="A67" s="198"/>
    </row>
    <row r="68" spans="1:1" ht="18" customHeight="1" x14ac:dyDescent="0.25">
      <c r="A68" s="198"/>
    </row>
    <row r="69" spans="1:1" ht="18" customHeight="1" x14ac:dyDescent="0.25">
      <c r="A69" s="198"/>
    </row>
    <row r="70" spans="1:1" ht="18" customHeight="1" x14ac:dyDescent="0.25">
      <c r="A70" s="198"/>
    </row>
    <row r="71" spans="1:1" ht="18" customHeight="1" x14ac:dyDescent="0.25">
      <c r="A71" s="198"/>
    </row>
    <row r="72" spans="1:1" ht="18" customHeight="1" x14ac:dyDescent="0.25">
      <c r="A72" s="198"/>
    </row>
    <row r="73" spans="1:1" ht="18" customHeight="1" x14ac:dyDescent="0.25">
      <c r="A73" s="198"/>
    </row>
    <row r="74" spans="1:1" ht="18" customHeight="1" x14ac:dyDescent="0.25">
      <c r="A74" s="198"/>
    </row>
    <row r="75" spans="1:1" ht="18" customHeight="1" x14ac:dyDescent="0.25">
      <c r="A75" s="198"/>
    </row>
    <row r="76" spans="1:1" ht="18" customHeight="1" x14ac:dyDescent="0.25">
      <c r="A76" s="198"/>
    </row>
    <row r="77" spans="1:1" ht="18" customHeight="1" x14ac:dyDescent="0.25">
      <c r="A77" s="198"/>
    </row>
    <row r="78" spans="1:1" ht="18" customHeight="1" x14ac:dyDescent="0.25">
      <c r="A78" s="198"/>
    </row>
    <row r="79" spans="1:1" ht="18" customHeight="1" x14ac:dyDescent="0.25">
      <c r="A79" s="198"/>
    </row>
    <row r="80" spans="1:1" ht="18" customHeight="1" x14ac:dyDescent="0.25">
      <c r="A80" s="198"/>
    </row>
    <row r="81" spans="1:1" ht="18" customHeight="1" x14ac:dyDescent="0.25">
      <c r="A81" s="198"/>
    </row>
    <row r="82" spans="1:1" ht="18" customHeight="1" x14ac:dyDescent="0.25">
      <c r="A82" s="198"/>
    </row>
    <row r="83" spans="1:1" ht="18" customHeight="1" x14ac:dyDescent="0.25">
      <c r="A83" s="198"/>
    </row>
    <row r="84" spans="1:1" ht="18" customHeight="1" x14ac:dyDescent="0.25">
      <c r="A84" s="198"/>
    </row>
    <row r="85" spans="1:1" ht="18" customHeight="1" x14ac:dyDescent="0.25">
      <c r="A85" s="198"/>
    </row>
    <row r="86" spans="1:1" ht="18" customHeight="1" x14ac:dyDescent="0.25">
      <c r="A86" s="198"/>
    </row>
    <row r="87" spans="1:1" ht="18" customHeight="1" x14ac:dyDescent="0.25">
      <c r="A87" s="198"/>
    </row>
    <row r="88" spans="1:1" ht="18" customHeight="1" x14ac:dyDescent="0.25">
      <c r="A88" s="198"/>
    </row>
    <row r="89" spans="1:1" ht="18" customHeight="1" x14ac:dyDescent="0.25">
      <c r="A89" s="198"/>
    </row>
    <row r="90" spans="1:1" ht="18" customHeight="1" x14ac:dyDescent="0.25">
      <c r="A90" s="198"/>
    </row>
    <row r="91" spans="1:1" ht="18" customHeight="1" x14ac:dyDescent="0.25">
      <c r="A91" s="198"/>
    </row>
    <row r="92" spans="1:1" ht="18" customHeight="1" x14ac:dyDescent="0.25">
      <c r="A92" s="198"/>
    </row>
    <row r="93" spans="1:1" ht="18" customHeight="1" x14ac:dyDescent="0.25">
      <c r="A93" s="198"/>
    </row>
    <row r="94" spans="1:1" ht="18" customHeight="1" x14ac:dyDescent="0.25">
      <c r="A94" s="198"/>
    </row>
    <row r="95" spans="1:1" ht="18" customHeight="1" x14ac:dyDescent="0.25">
      <c r="A95" s="198"/>
    </row>
    <row r="96" spans="1:1" ht="18" customHeight="1" x14ac:dyDescent="0.25">
      <c r="A96" s="198"/>
    </row>
    <row r="97" spans="1:1" ht="18" customHeight="1" x14ac:dyDescent="0.25">
      <c r="A97" s="198"/>
    </row>
    <row r="98" spans="1:1" ht="18" customHeight="1" x14ac:dyDescent="0.25">
      <c r="A98" s="198"/>
    </row>
    <row r="99" spans="1:1" ht="18" customHeight="1" x14ac:dyDescent="0.25">
      <c r="A99" s="198"/>
    </row>
    <row r="100" spans="1:1" ht="18" customHeight="1" x14ac:dyDescent="0.25">
      <c r="A100" s="198"/>
    </row>
    <row r="101" spans="1:1" ht="18" customHeight="1" x14ac:dyDescent="0.25">
      <c r="A101" s="198"/>
    </row>
    <row r="102" spans="1:1" ht="18" customHeight="1" x14ac:dyDescent="0.25">
      <c r="A102" s="198"/>
    </row>
    <row r="103" spans="1:1" ht="18" customHeight="1" x14ac:dyDescent="0.25">
      <c r="A103" s="198"/>
    </row>
    <row r="104" spans="1:1" ht="18" customHeight="1" x14ac:dyDescent="0.25">
      <c r="A104" s="198"/>
    </row>
    <row r="105" spans="1:1" ht="18" customHeight="1" x14ac:dyDescent="0.25">
      <c r="A105" s="198"/>
    </row>
    <row r="106" spans="1:1" ht="18" customHeight="1" x14ac:dyDescent="0.25">
      <c r="A106" s="198"/>
    </row>
    <row r="107" spans="1:1" ht="18" customHeight="1" x14ac:dyDescent="0.25">
      <c r="A107" s="198"/>
    </row>
    <row r="108" spans="1:1" ht="18" customHeight="1" x14ac:dyDescent="0.25">
      <c r="A108" s="198"/>
    </row>
    <row r="109" spans="1:1" ht="18" customHeight="1" x14ac:dyDescent="0.25">
      <c r="A109" s="198"/>
    </row>
    <row r="110" spans="1:1" ht="18" customHeight="1" x14ac:dyDescent="0.25">
      <c r="A110" s="198"/>
    </row>
    <row r="111" spans="1:1" ht="18" customHeight="1" x14ac:dyDescent="0.25">
      <c r="A111" s="198"/>
    </row>
    <row r="112" spans="1:1" ht="18" customHeight="1" x14ac:dyDescent="0.25">
      <c r="A112" s="198"/>
    </row>
    <row r="113" spans="1:1" ht="18" customHeight="1" x14ac:dyDescent="0.25">
      <c r="A113" s="198"/>
    </row>
    <row r="114" spans="1:1" ht="18" customHeight="1" x14ac:dyDescent="0.25">
      <c r="A114" s="198"/>
    </row>
    <row r="115" spans="1:1" ht="18" customHeight="1" x14ac:dyDescent="0.25">
      <c r="A115" s="198"/>
    </row>
    <row r="116" spans="1:1" ht="18" customHeight="1" x14ac:dyDescent="0.25">
      <c r="A116" s="198"/>
    </row>
    <row r="117" spans="1:1" ht="18" customHeight="1" x14ac:dyDescent="0.25">
      <c r="A117" s="198"/>
    </row>
    <row r="118" spans="1:1" ht="18" customHeight="1" x14ac:dyDescent="0.25">
      <c r="A118" s="198"/>
    </row>
    <row r="119" spans="1:1" ht="18" customHeight="1" x14ac:dyDescent="0.25">
      <c r="A119" s="198"/>
    </row>
    <row r="120" spans="1:1" ht="18" customHeight="1" x14ac:dyDescent="0.25">
      <c r="A120" s="198"/>
    </row>
    <row r="121" spans="1:1" ht="18" customHeight="1" x14ac:dyDescent="0.25">
      <c r="A121" s="198"/>
    </row>
    <row r="122" spans="1:1" ht="18" customHeight="1" x14ac:dyDescent="0.25">
      <c r="A122" s="198"/>
    </row>
    <row r="123" spans="1:1" ht="18" customHeight="1" x14ac:dyDescent="0.25">
      <c r="A123" s="198"/>
    </row>
    <row r="124" spans="1:1" ht="18" customHeight="1" x14ac:dyDescent="0.25">
      <c r="A124" s="198"/>
    </row>
    <row r="125" spans="1:1" ht="18" customHeight="1" x14ac:dyDescent="0.25">
      <c r="A125" s="198"/>
    </row>
    <row r="126" spans="1:1" ht="18" customHeight="1" x14ac:dyDescent="0.25">
      <c r="A126" s="198"/>
    </row>
    <row r="127" spans="1:1" ht="18" customHeight="1" x14ac:dyDescent="0.25">
      <c r="A127" s="198"/>
    </row>
    <row r="128" spans="1:1" ht="18" customHeight="1" x14ac:dyDescent="0.25">
      <c r="A128" s="198"/>
    </row>
    <row r="129" spans="1:1" ht="18" customHeight="1" x14ac:dyDescent="0.25">
      <c r="A129" s="198"/>
    </row>
    <row r="130" spans="1:1" ht="18" customHeight="1" x14ac:dyDescent="0.25">
      <c r="A130" s="198"/>
    </row>
    <row r="131" spans="1:1" ht="18" customHeight="1" x14ac:dyDescent="0.25">
      <c r="A131" s="198"/>
    </row>
    <row r="132" spans="1:1" ht="18" customHeight="1" x14ac:dyDescent="0.25">
      <c r="A132" s="198"/>
    </row>
    <row r="133" spans="1:1" ht="18" customHeight="1" x14ac:dyDescent="0.25">
      <c r="A133" s="198"/>
    </row>
    <row r="134" spans="1:1" ht="18" customHeight="1" x14ac:dyDescent="0.25">
      <c r="A134" s="198"/>
    </row>
    <row r="135" spans="1:1" ht="18" customHeight="1" x14ac:dyDescent="0.25">
      <c r="A135" s="198"/>
    </row>
    <row r="136" spans="1:1" ht="18" customHeight="1" x14ac:dyDescent="0.25">
      <c r="A136" s="198"/>
    </row>
    <row r="137" spans="1:1" ht="18" customHeight="1" x14ac:dyDescent="0.25">
      <c r="A137" s="198"/>
    </row>
    <row r="138" spans="1:1" ht="18" customHeight="1" x14ac:dyDescent="0.25">
      <c r="A138" s="198"/>
    </row>
    <row r="139" spans="1:1" ht="18" customHeight="1" x14ac:dyDescent="0.25">
      <c r="A139" s="198"/>
    </row>
    <row r="140" spans="1:1" ht="18" customHeight="1" x14ac:dyDescent="0.25">
      <c r="A140" s="198"/>
    </row>
    <row r="141" spans="1:1" ht="18" customHeight="1" x14ac:dyDescent="0.25">
      <c r="A141" s="198"/>
    </row>
    <row r="142" spans="1:1" ht="18" customHeight="1" x14ac:dyDescent="0.25">
      <c r="A142" s="198"/>
    </row>
    <row r="143" spans="1:1" ht="18" customHeight="1" x14ac:dyDescent="0.25">
      <c r="A143" s="198"/>
    </row>
    <row r="144" spans="1:1" ht="18" customHeight="1" x14ac:dyDescent="0.25">
      <c r="A144" s="198"/>
    </row>
    <row r="145" spans="1:1" ht="18" customHeight="1" x14ac:dyDescent="0.25">
      <c r="A145" s="198"/>
    </row>
    <row r="146" spans="1:1" ht="18" customHeight="1" x14ac:dyDescent="0.25">
      <c r="A146" s="198"/>
    </row>
    <row r="147" spans="1:1" ht="18" customHeight="1" x14ac:dyDescent="0.25">
      <c r="A147" s="198"/>
    </row>
    <row r="148" spans="1:1" ht="18" customHeight="1" x14ac:dyDescent="0.25">
      <c r="A148" s="198"/>
    </row>
    <row r="149" spans="1:1" ht="18" customHeight="1" x14ac:dyDescent="0.25">
      <c r="A149" s="198"/>
    </row>
    <row r="150" spans="1:1" ht="18" customHeight="1" x14ac:dyDescent="0.25">
      <c r="A150" s="198"/>
    </row>
    <row r="151" spans="1:1" ht="18" customHeight="1" x14ac:dyDescent="0.25">
      <c r="A151" s="198"/>
    </row>
    <row r="152" spans="1:1" ht="18" customHeight="1" x14ac:dyDescent="0.25">
      <c r="A152" s="198"/>
    </row>
    <row r="153" spans="1:1" ht="18" customHeight="1" x14ac:dyDescent="0.25">
      <c r="A153" s="198"/>
    </row>
    <row r="154" spans="1:1" ht="18" customHeight="1" x14ac:dyDescent="0.25">
      <c r="A154" s="198"/>
    </row>
    <row r="155" spans="1:1" ht="18" customHeight="1" x14ac:dyDescent="0.25">
      <c r="A155" s="198"/>
    </row>
    <row r="156" spans="1:1" ht="18" customHeight="1" x14ac:dyDescent="0.25">
      <c r="A156" s="198"/>
    </row>
    <row r="157" spans="1:1" ht="18" customHeight="1" x14ac:dyDescent="0.25">
      <c r="A157" s="198"/>
    </row>
    <row r="158" spans="1:1" ht="18" customHeight="1" x14ac:dyDescent="0.25">
      <c r="A158" s="198"/>
    </row>
    <row r="159" spans="1:1" ht="18" customHeight="1" x14ac:dyDescent="0.25">
      <c r="A159" s="198"/>
    </row>
    <row r="160" spans="1:1" ht="18" customHeight="1" x14ac:dyDescent="0.25">
      <c r="A160" s="198"/>
    </row>
    <row r="161" spans="1:1" ht="18" customHeight="1" x14ac:dyDescent="0.25">
      <c r="A161" s="198"/>
    </row>
    <row r="162" spans="1:1" ht="18" customHeight="1" x14ac:dyDescent="0.25">
      <c r="A162" s="198"/>
    </row>
    <row r="163" spans="1:1" ht="18" customHeight="1" x14ac:dyDescent="0.25">
      <c r="A163" s="198"/>
    </row>
    <row r="164" spans="1:1" ht="18" customHeight="1" x14ac:dyDescent="0.25">
      <c r="A164" s="198"/>
    </row>
    <row r="165" spans="1:1" ht="18" customHeight="1" x14ac:dyDescent="0.25">
      <c r="A165" s="198"/>
    </row>
    <row r="166" spans="1:1" ht="18" customHeight="1" x14ac:dyDescent="0.25">
      <c r="A166" s="198"/>
    </row>
    <row r="167" spans="1:1" ht="18" customHeight="1" x14ac:dyDescent="0.25">
      <c r="A167" s="198"/>
    </row>
    <row r="168" spans="1:1" ht="18" customHeight="1" x14ac:dyDescent="0.25">
      <c r="A168" s="198"/>
    </row>
    <row r="169" spans="1:1" ht="18" customHeight="1" x14ac:dyDescent="0.25">
      <c r="A169" s="198"/>
    </row>
    <row r="170" spans="1:1" ht="18" customHeight="1" x14ac:dyDescent="0.25">
      <c r="A170" s="198"/>
    </row>
    <row r="171" spans="1:1" ht="18" customHeight="1" x14ac:dyDescent="0.25">
      <c r="A171" s="198"/>
    </row>
    <row r="172" spans="1:1" ht="18" customHeight="1" x14ac:dyDescent="0.25">
      <c r="A172" s="198"/>
    </row>
    <row r="173" spans="1:1" ht="18" customHeight="1" x14ac:dyDescent="0.25">
      <c r="A173" s="198"/>
    </row>
    <row r="174" spans="1:1" ht="18" customHeight="1" x14ac:dyDescent="0.25">
      <c r="A174" s="198"/>
    </row>
    <row r="175" spans="1:1" ht="18" customHeight="1" x14ac:dyDescent="0.25">
      <c r="A175" s="198"/>
    </row>
    <row r="176" spans="1:1" ht="18" customHeight="1" x14ac:dyDescent="0.25">
      <c r="A176" s="198"/>
    </row>
    <row r="177" spans="1:1" ht="18" customHeight="1" x14ac:dyDescent="0.25">
      <c r="A177" s="198"/>
    </row>
    <row r="178" spans="1:1" ht="18" customHeight="1" x14ac:dyDescent="0.25">
      <c r="A178" s="198"/>
    </row>
    <row r="179" spans="1:1" ht="18" customHeight="1" x14ac:dyDescent="0.25">
      <c r="A179" s="198"/>
    </row>
    <row r="180" spans="1:1" ht="18" customHeight="1" x14ac:dyDescent="0.25">
      <c r="A180" s="198"/>
    </row>
    <row r="181" spans="1:1" ht="18" customHeight="1" x14ac:dyDescent="0.25">
      <c r="A181" s="198"/>
    </row>
    <row r="182" spans="1:1" ht="18" customHeight="1" x14ac:dyDescent="0.25">
      <c r="A182" s="198"/>
    </row>
    <row r="183" spans="1:1" ht="18" customHeight="1" x14ac:dyDescent="0.25">
      <c r="A183" s="198"/>
    </row>
    <row r="184" spans="1:1" ht="18" customHeight="1" x14ac:dyDescent="0.25">
      <c r="A184" s="198"/>
    </row>
    <row r="185" spans="1:1" ht="18" customHeight="1" x14ac:dyDescent="0.25">
      <c r="A185" s="198"/>
    </row>
    <row r="186" spans="1:1" ht="18" customHeight="1" x14ac:dyDescent="0.25">
      <c r="A186" s="198"/>
    </row>
    <row r="187" spans="1:1" ht="18" customHeight="1" x14ac:dyDescent="0.25">
      <c r="A187" s="198"/>
    </row>
    <row r="188" spans="1:1" ht="18" customHeight="1" x14ac:dyDescent="0.25">
      <c r="A188" s="198"/>
    </row>
    <row r="189" spans="1:1" ht="18" customHeight="1" x14ac:dyDescent="0.25">
      <c r="A189" s="198"/>
    </row>
    <row r="190" spans="1:1" ht="18" customHeight="1" x14ac:dyDescent="0.25">
      <c r="A190" s="198"/>
    </row>
    <row r="191" spans="1:1" ht="18" customHeight="1" x14ac:dyDescent="0.25">
      <c r="A191" s="198"/>
    </row>
    <row r="192" spans="1:1" ht="18" customHeight="1" x14ac:dyDescent="0.25">
      <c r="A192" s="198"/>
    </row>
    <row r="193" spans="1:1" ht="18" customHeight="1" x14ac:dyDescent="0.25">
      <c r="A193" s="198"/>
    </row>
    <row r="194" spans="1:1" ht="18" customHeight="1" x14ac:dyDescent="0.25">
      <c r="A194" s="198"/>
    </row>
    <row r="195" spans="1:1" ht="18" customHeight="1" x14ac:dyDescent="0.25">
      <c r="A195" s="198"/>
    </row>
    <row r="196" spans="1:1" ht="18" customHeight="1" x14ac:dyDescent="0.25">
      <c r="A196" s="198"/>
    </row>
    <row r="197" spans="1:1" ht="18" customHeight="1" x14ac:dyDescent="0.25">
      <c r="A197" s="198"/>
    </row>
    <row r="198" spans="1:1" ht="18" customHeight="1" x14ac:dyDescent="0.25">
      <c r="A198" s="198"/>
    </row>
    <row r="199" spans="1:1" ht="18" customHeight="1" x14ac:dyDescent="0.25">
      <c r="A199" s="198"/>
    </row>
    <row r="200" spans="1:1" ht="18" customHeight="1" x14ac:dyDescent="0.25">
      <c r="A200" s="198"/>
    </row>
    <row r="201" spans="1:1" ht="18" customHeight="1" x14ac:dyDescent="0.25">
      <c r="A201" s="198"/>
    </row>
    <row r="202" spans="1:1" ht="18" customHeight="1" x14ac:dyDescent="0.25">
      <c r="A202" s="198"/>
    </row>
    <row r="203" spans="1:1" ht="18" customHeight="1" x14ac:dyDescent="0.25">
      <c r="A203" s="198"/>
    </row>
    <row r="204" spans="1:1" ht="18" customHeight="1" x14ac:dyDescent="0.25">
      <c r="A204" s="198"/>
    </row>
    <row r="205" spans="1:1" ht="18" customHeight="1" x14ac:dyDescent="0.25">
      <c r="A205" s="198"/>
    </row>
    <row r="206" spans="1:1" ht="18" customHeight="1" x14ac:dyDescent="0.25">
      <c r="A206" s="198"/>
    </row>
    <row r="207" spans="1:1" ht="18" customHeight="1" x14ac:dyDescent="0.25">
      <c r="A207" s="198"/>
    </row>
    <row r="208" spans="1:1" ht="18" customHeight="1" x14ac:dyDescent="0.25">
      <c r="A208" s="198"/>
    </row>
    <row r="209" spans="1:1" ht="18" customHeight="1" x14ac:dyDescent="0.25">
      <c r="A209" s="198"/>
    </row>
    <row r="210" spans="1:1" ht="18" customHeight="1" x14ac:dyDescent="0.25">
      <c r="A210" s="198"/>
    </row>
    <row r="211" spans="1:1" ht="18" customHeight="1" x14ac:dyDescent="0.25">
      <c r="A211" s="198"/>
    </row>
    <row r="212" spans="1:1" ht="18" customHeight="1" x14ac:dyDescent="0.25">
      <c r="A212" s="198"/>
    </row>
    <row r="213" spans="1:1" ht="18" customHeight="1" x14ac:dyDescent="0.25">
      <c r="A213" s="198"/>
    </row>
    <row r="214" spans="1:1" ht="18" customHeight="1" x14ac:dyDescent="0.25">
      <c r="A214" s="198"/>
    </row>
    <row r="215" spans="1:1" ht="18" customHeight="1" x14ac:dyDescent="0.25">
      <c r="A215" s="198"/>
    </row>
    <row r="216" spans="1:1" ht="18" customHeight="1" x14ac:dyDescent="0.25">
      <c r="A216" s="198"/>
    </row>
    <row r="217" spans="1:1" ht="18" customHeight="1" x14ac:dyDescent="0.25">
      <c r="A217" s="198"/>
    </row>
    <row r="218" spans="1:1" ht="18" customHeight="1" x14ac:dyDescent="0.25">
      <c r="A218" s="198"/>
    </row>
    <row r="219" spans="1:1" ht="18" customHeight="1" x14ac:dyDescent="0.25">
      <c r="A219" s="198"/>
    </row>
    <row r="220" spans="1:1" ht="18" customHeight="1" x14ac:dyDescent="0.25">
      <c r="A220" s="198"/>
    </row>
    <row r="221" spans="1:1" ht="18" customHeight="1" x14ac:dyDescent="0.25">
      <c r="A221" s="198"/>
    </row>
    <row r="222" spans="1:1" ht="18" customHeight="1" x14ac:dyDescent="0.25">
      <c r="A222" s="198"/>
    </row>
    <row r="223" spans="1:1" ht="18" customHeight="1" x14ac:dyDescent="0.25">
      <c r="A223" s="198"/>
    </row>
    <row r="224" spans="1:1" ht="18" customHeight="1" x14ac:dyDescent="0.25">
      <c r="A224" s="198"/>
    </row>
    <row r="225" spans="1:1" ht="18" customHeight="1" x14ac:dyDescent="0.25">
      <c r="A225" s="198"/>
    </row>
    <row r="226" spans="1:1" ht="18" customHeight="1" x14ac:dyDescent="0.25">
      <c r="A226" s="198"/>
    </row>
    <row r="227" spans="1:1" ht="18" customHeight="1" x14ac:dyDescent="0.25">
      <c r="A227" s="198"/>
    </row>
    <row r="228" spans="1:1" ht="18" customHeight="1" x14ac:dyDescent="0.25">
      <c r="A228" s="198"/>
    </row>
    <row r="229" spans="1:1" ht="18" customHeight="1" x14ac:dyDescent="0.25">
      <c r="A229" s="198"/>
    </row>
    <row r="230" spans="1:1" ht="18" customHeight="1" x14ac:dyDescent="0.25">
      <c r="A230" s="198"/>
    </row>
    <row r="231" spans="1:1" ht="18" customHeight="1" x14ac:dyDescent="0.25">
      <c r="A231" s="198"/>
    </row>
    <row r="232" spans="1:1" ht="18" customHeight="1" x14ac:dyDescent="0.25">
      <c r="A232" s="198"/>
    </row>
    <row r="233" spans="1:1" ht="18" customHeight="1" x14ac:dyDescent="0.25">
      <c r="A233" s="198"/>
    </row>
    <row r="234" spans="1:1" ht="18" customHeight="1" x14ac:dyDescent="0.25">
      <c r="A234" s="198"/>
    </row>
    <row r="235" spans="1:1" ht="18" customHeight="1" x14ac:dyDescent="0.25">
      <c r="A235" s="198"/>
    </row>
    <row r="236" spans="1:1" ht="18" customHeight="1" x14ac:dyDescent="0.25">
      <c r="A236" s="198"/>
    </row>
    <row r="237" spans="1:1" ht="18" customHeight="1" x14ac:dyDescent="0.25">
      <c r="A237" s="198"/>
    </row>
    <row r="238" spans="1:1" ht="18" customHeight="1" x14ac:dyDescent="0.25">
      <c r="A238" s="198"/>
    </row>
    <row r="239" spans="1:1" ht="18" customHeight="1" x14ac:dyDescent="0.25">
      <c r="A239" s="198"/>
    </row>
    <row r="240" spans="1:1" ht="18" customHeight="1" x14ac:dyDescent="0.25">
      <c r="A240" s="198"/>
    </row>
    <row r="241" spans="1:1" ht="18" customHeight="1" x14ac:dyDescent="0.25">
      <c r="A241" s="198"/>
    </row>
    <row r="242" spans="1:1" ht="18" customHeight="1" x14ac:dyDescent="0.25">
      <c r="A242" s="198"/>
    </row>
    <row r="243" spans="1:1" ht="18" customHeight="1" x14ac:dyDescent="0.25">
      <c r="A243" s="198"/>
    </row>
    <row r="244" spans="1:1" ht="18" customHeight="1" x14ac:dyDescent="0.25">
      <c r="A244" s="198"/>
    </row>
    <row r="245" spans="1:1" ht="18" customHeight="1" x14ac:dyDescent="0.25">
      <c r="A245" s="198"/>
    </row>
    <row r="246" spans="1:1" ht="18" customHeight="1" x14ac:dyDescent="0.25">
      <c r="A246" s="198"/>
    </row>
    <row r="247" spans="1:1" ht="18" customHeight="1" x14ac:dyDescent="0.25">
      <c r="A247" s="198"/>
    </row>
    <row r="248" spans="1:1" ht="18" customHeight="1" x14ac:dyDescent="0.25">
      <c r="A248" s="198"/>
    </row>
    <row r="249" spans="1:1" ht="18" customHeight="1" x14ac:dyDescent="0.25">
      <c r="A249" s="198"/>
    </row>
    <row r="250" spans="1:1" ht="18" customHeight="1" x14ac:dyDescent="0.25">
      <c r="A250" s="198"/>
    </row>
    <row r="251" spans="1:1" ht="18" customHeight="1" x14ac:dyDescent="0.25">
      <c r="A251" s="198"/>
    </row>
    <row r="252" spans="1:1" ht="18" customHeight="1" x14ac:dyDescent="0.25">
      <c r="A252" s="198"/>
    </row>
    <row r="253" spans="1:1" ht="18" customHeight="1" x14ac:dyDescent="0.25">
      <c r="A253" s="198"/>
    </row>
    <row r="254" spans="1:1" ht="18" customHeight="1" x14ac:dyDescent="0.25">
      <c r="A254" s="198"/>
    </row>
    <row r="255" spans="1:1" ht="18" customHeight="1" x14ac:dyDescent="0.25">
      <c r="A255" s="198"/>
    </row>
    <row r="256" spans="1:1" ht="18" customHeight="1" x14ac:dyDescent="0.25">
      <c r="A256" s="198"/>
    </row>
    <row r="257" spans="1:1" ht="18" customHeight="1" x14ac:dyDescent="0.25">
      <c r="A257" s="198"/>
    </row>
    <row r="258" spans="1:1" ht="18" customHeight="1" x14ac:dyDescent="0.25">
      <c r="A258" s="198"/>
    </row>
    <row r="259" spans="1:1" ht="18" customHeight="1" x14ac:dyDescent="0.25">
      <c r="A259" s="198"/>
    </row>
    <row r="260" spans="1:1" ht="18" customHeight="1" x14ac:dyDescent="0.25">
      <c r="A260" s="198"/>
    </row>
    <row r="261" spans="1:1" ht="18" customHeight="1" x14ac:dyDescent="0.25">
      <c r="A261" s="198"/>
    </row>
    <row r="262" spans="1:1" ht="18" customHeight="1" x14ac:dyDescent="0.25">
      <c r="A262" s="198"/>
    </row>
    <row r="263" spans="1:1" ht="18" customHeight="1" x14ac:dyDescent="0.25">
      <c r="A263" s="198"/>
    </row>
    <row r="264" spans="1:1" ht="18" customHeight="1" x14ac:dyDescent="0.25">
      <c r="A264" s="198"/>
    </row>
    <row r="265" spans="1:1" ht="18" customHeight="1" x14ac:dyDescent="0.25">
      <c r="A265" s="198"/>
    </row>
    <row r="266" spans="1:1" ht="18" customHeight="1" x14ac:dyDescent="0.25">
      <c r="A266" s="198"/>
    </row>
    <row r="267" spans="1:1" ht="18" customHeight="1" x14ac:dyDescent="0.25">
      <c r="A267" s="198"/>
    </row>
    <row r="268" spans="1:1" ht="18" customHeight="1" x14ac:dyDescent="0.25">
      <c r="A268" s="198"/>
    </row>
    <row r="269" spans="1:1" ht="18" customHeight="1" x14ac:dyDescent="0.25">
      <c r="A269" s="198"/>
    </row>
    <row r="270" spans="1:1" ht="18" customHeight="1" x14ac:dyDescent="0.25">
      <c r="A270" s="198"/>
    </row>
    <row r="271" spans="1:1" ht="18" customHeight="1" x14ac:dyDescent="0.25">
      <c r="A271" s="198"/>
    </row>
    <row r="272" spans="1:1" ht="18" customHeight="1" x14ac:dyDescent="0.25">
      <c r="A272" s="198"/>
    </row>
    <row r="273" spans="1:1" ht="18" customHeight="1" x14ac:dyDescent="0.25">
      <c r="A273" s="198"/>
    </row>
    <row r="274" spans="1:1" ht="18" customHeight="1" x14ac:dyDescent="0.25">
      <c r="A274" s="198"/>
    </row>
    <row r="275" spans="1:1" ht="18" customHeight="1" x14ac:dyDescent="0.25">
      <c r="A275" s="198"/>
    </row>
    <row r="276" spans="1:1" ht="18" customHeight="1" x14ac:dyDescent="0.25">
      <c r="A276" s="198"/>
    </row>
    <row r="277" spans="1:1" ht="18" customHeight="1" x14ac:dyDescent="0.25">
      <c r="A277" s="198"/>
    </row>
    <row r="278" spans="1:1" ht="18" customHeight="1" x14ac:dyDescent="0.25">
      <c r="A278" s="198"/>
    </row>
    <row r="279" spans="1:1" ht="18" customHeight="1" x14ac:dyDescent="0.25">
      <c r="A279" s="198"/>
    </row>
    <row r="280" spans="1:1" ht="18" customHeight="1" x14ac:dyDescent="0.25">
      <c r="A280" s="198"/>
    </row>
    <row r="281" spans="1:1" ht="18" customHeight="1" x14ac:dyDescent="0.25">
      <c r="A281" s="198"/>
    </row>
    <row r="282" spans="1:1" ht="18" customHeight="1" x14ac:dyDescent="0.25">
      <c r="A282" s="198"/>
    </row>
    <row r="283" spans="1:1" ht="18" customHeight="1" x14ac:dyDescent="0.25">
      <c r="A283" s="198"/>
    </row>
    <row r="284" spans="1:1" ht="18" customHeight="1" x14ac:dyDescent="0.25">
      <c r="A284" s="198"/>
    </row>
    <row r="285" spans="1:1" ht="18" customHeight="1" x14ac:dyDescent="0.25">
      <c r="A285" s="198"/>
    </row>
    <row r="286" spans="1:1" ht="18" customHeight="1" x14ac:dyDescent="0.25">
      <c r="A286" s="198"/>
    </row>
    <row r="287" spans="1:1" ht="18" customHeight="1" x14ac:dyDescent="0.25">
      <c r="A287" s="198"/>
    </row>
    <row r="288" spans="1:1" ht="18" customHeight="1" x14ac:dyDescent="0.25">
      <c r="A288" s="198"/>
    </row>
    <row r="289" spans="1:1" ht="18" customHeight="1" x14ac:dyDescent="0.25">
      <c r="A289" s="198"/>
    </row>
    <row r="290" spans="1:1" ht="18" customHeight="1" x14ac:dyDescent="0.25">
      <c r="A290" s="198"/>
    </row>
    <row r="291" spans="1:1" ht="18" customHeight="1" x14ac:dyDescent="0.25">
      <c r="A291" s="198"/>
    </row>
    <row r="292" spans="1:1" ht="18" customHeight="1" x14ac:dyDescent="0.25">
      <c r="A292" s="198"/>
    </row>
    <row r="293" spans="1:1" ht="18" customHeight="1" x14ac:dyDescent="0.25">
      <c r="A293" s="198"/>
    </row>
    <row r="294" spans="1:1" ht="18" customHeight="1" x14ac:dyDescent="0.25">
      <c r="A294" s="198"/>
    </row>
    <row r="295" spans="1:1" ht="18" customHeight="1" x14ac:dyDescent="0.25">
      <c r="A295" s="198"/>
    </row>
    <row r="296" spans="1:1" ht="18" customHeight="1" x14ac:dyDescent="0.25">
      <c r="A296" s="198"/>
    </row>
    <row r="297" spans="1:1" ht="18" customHeight="1" x14ac:dyDescent="0.25">
      <c r="A297" s="198"/>
    </row>
    <row r="298" spans="1:1" ht="18" customHeight="1" x14ac:dyDescent="0.25">
      <c r="A298" s="198"/>
    </row>
    <row r="299" spans="1:1" ht="18" customHeight="1" x14ac:dyDescent="0.25">
      <c r="A299" s="198"/>
    </row>
    <row r="300" spans="1:1" ht="18" customHeight="1" x14ac:dyDescent="0.25">
      <c r="A300" s="198"/>
    </row>
    <row r="301" spans="1:1" ht="18" customHeight="1" x14ac:dyDescent="0.25">
      <c r="A301" s="198"/>
    </row>
    <row r="302" spans="1:1" ht="18" customHeight="1" x14ac:dyDescent="0.25">
      <c r="A302" s="198"/>
    </row>
    <row r="303" spans="1:1" ht="18" customHeight="1" x14ac:dyDescent="0.25">
      <c r="A303" s="198"/>
    </row>
    <row r="304" spans="1:1" ht="18" customHeight="1" x14ac:dyDescent="0.25">
      <c r="A304" s="198"/>
    </row>
    <row r="305" spans="1:1" ht="18" customHeight="1" x14ac:dyDescent="0.25">
      <c r="A305" s="198"/>
    </row>
    <row r="306" spans="1:1" ht="18" customHeight="1" x14ac:dyDescent="0.25">
      <c r="A306" s="198"/>
    </row>
    <row r="307" spans="1:1" ht="18" customHeight="1" x14ac:dyDescent="0.25">
      <c r="A307" s="198"/>
    </row>
    <row r="308" spans="1:1" ht="18" customHeight="1" x14ac:dyDescent="0.25">
      <c r="A308" s="198"/>
    </row>
    <row r="309" spans="1:1" ht="18" customHeight="1" x14ac:dyDescent="0.25">
      <c r="A309" s="198"/>
    </row>
    <row r="310" spans="1:1" ht="18" customHeight="1" x14ac:dyDescent="0.25">
      <c r="A310" s="198"/>
    </row>
    <row r="311" spans="1:1" ht="18" customHeight="1" x14ac:dyDescent="0.25">
      <c r="A311" s="198"/>
    </row>
    <row r="312" spans="1:1" ht="18" customHeight="1" x14ac:dyDescent="0.25">
      <c r="A312" s="198"/>
    </row>
    <row r="313" spans="1:1" ht="18" customHeight="1" x14ac:dyDescent="0.25">
      <c r="A313" s="198"/>
    </row>
    <row r="314" spans="1:1" ht="18" customHeight="1" x14ac:dyDescent="0.25">
      <c r="A314" s="198"/>
    </row>
    <row r="315" spans="1:1" ht="18" customHeight="1" x14ac:dyDescent="0.25">
      <c r="A315" s="198"/>
    </row>
    <row r="316" spans="1:1" ht="18" customHeight="1" x14ac:dyDescent="0.25">
      <c r="A316" s="198"/>
    </row>
    <row r="317" spans="1:1" ht="18" customHeight="1" x14ac:dyDescent="0.25">
      <c r="A317" s="198"/>
    </row>
    <row r="318" spans="1:1" ht="18" customHeight="1" x14ac:dyDescent="0.25">
      <c r="A318" s="198"/>
    </row>
    <row r="319" spans="1:1" ht="18" customHeight="1" x14ac:dyDescent="0.25">
      <c r="A319" s="198"/>
    </row>
    <row r="320" spans="1:1" ht="18" customHeight="1" x14ac:dyDescent="0.25">
      <c r="A320" s="198"/>
    </row>
    <row r="321" spans="1:1" ht="18" customHeight="1" x14ac:dyDescent="0.25">
      <c r="A321" s="198"/>
    </row>
    <row r="322" spans="1:1" ht="18" customHeight="1" x14ac:dyDescent="0.25">
      <c r="A322" s="198"/>
    </row>
    <row r="323" spans="1:1" ht="18" customHeight="1" x14ac:dyDescent="0.25">
      <c r="A323" s="198"/>
    </row>
    <row r="324" spans="1:1" ht="18" customHeight="1" x14ac:dyDescent="0.25">
      <c r="A324" s="198"/>
    </row>
    <row r="325" spans="1:1" ht="18" customHeight="1" x14ac:dyDescent="0.25">
      <c r="A325" s="198"/>
    </row>
    <row r="326" spans="1:1" ht="18" customHeight="1" x14ac:dyDescent="0.25">
      <c r="A326" s="198"/>
    </row>
    <row r="327" spans="1:1" ht="18" customHeight="1" x14ac:dyDescent="0.25">
      <c r="A327" s="198"/>
    </row>
    <row r="328" spans="1:1" ht="18" customHeight="1" x14ac:dyDescent="0.25">
      <c r="A328" s="198"/>
    </row>
    <row r="329" spans="1:1" ht="18" customHeight="1" x14ac:dyDescent="0.25">
      <c r="A329" s="198"/>
    </row>
    <row r="330" spans="1:1" ht="18" customHeight="1" x14ac:dyDescent="0.25">
      <c r="A330" s="198"/>
    </row>
    <row r="331" spans="1:1" ht="18" customHeight="1" x14ac:dyDescent="0.25">
      <c r="A331" s="198"/>
    </row>
    <row r="332" spans="1:1" ht="18" customHeight="1" x14ac:dyDescent="0.25">
      <c r="A332" s="198"/>
    </row>
    <row r="333" spans="1:1" ht="18" customHeight="1" x14ac:dyDescent="0.25">
      <c r="A333" s="198"/>
    </row>
    <row r="334" spans="1:1" ht="18" customHeight="1" x14ac:dyDescent="0.25">
      <c r="A334" s="198"/>
    </row>
    <row r="335" spans="1:1" ht="18" customHeight="1" x14ac:dyDescent="0.25">
      <c r="A335" s="198"/>
    </row>
    <row r="336" spans="1:1" ht="18" customHeight="1" x14ac:dyDescent="0.25">
      <c r="A336" s="198"/>
    </row>
    <row r="337" spans="1:1" ht="18" customHeight="1" x14ac:dyDescent="0.25">
      <c r="A337" s="198"/>
    </row>
    <row r="338" spans="1:1" ht="18" customHeight="1" x14ac:dyDescent="0.25">
      <c r="A338" s="198"/>
    </row>
    <row r="339" spans="1:1" ht="18" customHeight="1" x14ac:dyDescent="0.25">
      <c r="A339" s="198"/>
    </row>
    <row r="340" spans="1:1" ht="18" customHeight="1" x14ac:dyDescent="0.25">
      <c r="A340" s="198"/>
    </row>
    <row r="341" spans="1:1" ht="18" customHeight="1" x14ac:dyDescent="0.25">
      <c r="A341" s="198"/>
    </row>
    <row r="342" spans="1:1" ht="18" customHeight="1" x14ac:dyDescent="0.25">
      <c r="A342" s="198"/>
    </row>
    <row r="343" spans="1:1" ht="18" customHeight="1" x14ac:dyDescent="0.25">
      <c r="A343" s="198"/>
    </row>
    <row r="344" spans="1:1" ht="18" customHeight="1" x14ac:dyDescent="0.25">
      <c r="A344" s="198"/>
    </row>
    <row r="345" spans="1:1" ht="18" customHeight="1" x14ac:dyDescent="0.25">
      <c r="A345" s="198"/>
    </row>
    <row r="346" spans="1:1" ht="18" customHeight="1" x14ac:dyDescent="0.25">
      <c r="A346" s="198"/>
    </row>
    <row r="347" spans="1:1" ht="18" customHeight="1" x14ac:dyDescent="0.25">
      <c r="A347" s="198"/>
    </row>
    <row r="348" spans="1:1" ht="18" customHeight="1" x14ac:dyDescent="0.25">
      <c r="A348" s="198"/>
    </row>
    <row r="349" spans="1:1" ht="18" customHeight="1" x14ac:dyDescent="0.25">
      <c r="A349" s="198"/>
    </row>
    <row r="350" spans="1:1" ht="18" customHeight="1" x14ac:dyDescent="0.25">
      <c r="A350" s="198"/>
    </row>
    <row r="351" spans="1:1" ht="18" customHeight="1" x14ac:dyDescent="0.25">
      <c r="A351" s="198"/>
    </row>
    <row r="352" spans="1:1" ht="18" customHeight="1" x14ac:dyDescent="0.25">
      <c r="A352" s="198"/>
    </row>
    <row r="353" spans="1:1" ht="18" customHeight="1" x14ac:dyDescent="0.25">
      <c r="A353" s="198"/>
    </row>
    <row r="354" spans="1:1" ht="18" customHeight="1" x14ac:dyDescent="0.25">
      <c r="A354" s="198"/>
    </row>
    <row r="355" spans="1:1" ht="18" customHeight="1" x14ac:dyDescent="0.25">
      <c r="A355" s="198"/>
    </row>
    <row r="356" spans="1:1" ht="18" customHeight="1" x14ac:dyDescent="0.25">
      <c r="A356" s="198"/>
    </row>
    <row r="357" spans="1:1" ht="18" customHeight="1" x14ac:dyDescent="0.25">
      <c r="A357" s="198"/>
    </row>
    <row r="358" spans="1:1" ht="18" customHeight="1" x14ac:dyDescent="0.25">
      <c r="A358" s="198"/>
    </row>
    <row r="359" spans="1:1" ht="18" customHeight="1" x14ac:dyDescent="0.25">
      <c r="A359" s="198"/>
    </row>
    <row r="360" spans="1:1" ht="18" customHeight="1" x14ac:dyDescent="0.25">
      <c r="A360" s="198"/>
    </row>
    <row r="361" spans="1:1" ht="18" customHeight="1" x14ac:dyDescent="0.25">
      <c r="A361" s="198"/>
    </row>
    <row r="362" spans="1:1" ht="18" customHeight="1" x14ac:dyDescent="0.25">
      <c r="A362" s="198"/>
    </row>
    <row r="363" spans="1:1" ht="18" customHeight="1" x14ac:dyDescent="0.25">
      <c r="A363" s="198"/>
    </row>
    <row r="364" spans="1:1" ht="18" customHeight="1" x14ac:dyDescent="0.25">
      <c r="A364" s="198"/>
    </row>
    <row r="365" spans="1:1" ht="18" customHeight="1" x14ac:dyDescent="0.25">
      <c r="A365" s="198"/>
    </row>
    <row r="366" spans="1:1" ht="18" customHeight="1" x14ac:dyDescent="0.25">
      <c r="A366" s="198"/>
    </row>
    <row r="367" spans="1:1" ht="18" customHeight="1" x14ac:dyDescent="0.25">
      <c r="A367" s="198"/>
    </row>
    <row r="368" spans="1:1" ht="18" customHeight="1" x14ac:dyDescent="0.25">
      <c r="A368" s="198"/>
    </row>
    <row r="369" spans="1:1" ht="18" customHeight="1" x14ac:dyDescent="0.25">
      <c r="A369" s="198"/>
    </row>
    <row r="370" spans="1:1" ht="18" customHeight="1" x14ac:dyDescent="0.25">
      <c r="A370" s="198"/>
    </row>
    <row r="371" spans="1:1" ht="18" customHeight="1" x14ac:dyDescent="0.25">
      <c r="A371" s="198"/>
    </row>
    <row r="372" spans="1:1" ht="18" customHeight="1" x14ac:dyDescent="0.25">
      <c r="A372" s="198"/>
    </row>
    <row r="373" spans="1:1" ht="18" customHeight="1" x14ac:dyDescent="0.25">
      <c r="A373" s="198"/>
    </row>
    <row r="374" spans="1:1" ht="18" customHeight="1" x14ac:dyDescent="0.25">
      <c r="A374" s="198"/>
    </row>
    <row r="375" spans="1:1" ht="18" customHeight="1" x14ac:dyDescent="0.25">
      <c r="A375" s="198"/>
    </row>
    <row r="376" spans="1:1" ht="18" customHeight="1" x14ac:dyDescent="0.25">
      <c r="A376" s="198"/>
    </row>
    <row r="377" spans="1:1" ht="18" customHeight="1" x14ac:dyDescent="0.25">
      <c r="A377" s="198"/>
    </row>
    <row r="378" spans="1:1" ht="18" customHeight="1" x14ac:dyDescent="0.25">
      <c r="A378" s="198"/>
    </row>
    <row r="379" spans="1:1" ht="18" customHeight="1" x14ac:dyDescent="0.25">
      <c r="A379" s="198"/>
    </row>
    <row r="380" spans="1:1" ht="18" customHeight="1" x14ac:dyDescent="0.25">
      <c r="A380" s="198"/>
    </row>
    <row r="381" spans="1:1" ht="18" customHeight="1" x14ac:dyDescent="0.25">
      <c r="A381" s="198"/>
    </row>
    <row r="382" spans="1:1" ht="18" customHeight="1" x14ac:dyDescent="0.25">
      <c r="A382" s="198"/>
    </row>
    <row r="383" spans="1:1" ht="18" customHeight="1" x14ac:dyDescent="0.25">
      <c r="A383" s="198"/>
    </row>
    <row r="384" spans="1:1" ht="18" customHeight="1" x14ac:dyDescent="0.25">
      <c r="A384" s="198"/>
    </row>
    <row r="385" spans="1:1" ht="18" customHeight="1" x14ac:dyDescent="0.25">
      <c r="A385" s="198"/>
    </row>
    <row r="386" spans="1:1" ht="18" customHeight="1" x14ac:dyDescent="0.25">
      <c r="A386" s="198"/>
    </row>
    <row r="387" spans="1:1" ht="18" customHeight="1" x14ac:dyDescent="0.25">
      <c r="A387" s="198"/>
    </row>
    <row r="388" spans="1:1" ht="18" customHeight="1" x14ac:dyDescent="0.25">
      <c r="A388" s="198"/>
    </row>
    <row r="389" spans="1:1" ht="18" customHeight="1" x14ac:dyDescent="0.25">
      <c r="A389" s="198"/>
    </row>
    <row r="390" spans="1:1" ht="18" customHeight="1" x14ac:dyDescent="0.25">
      <c r="A390" s="198"/>
    </row>
    <row r="391" spans="1:1" ht="18" customHeight="1" x14ac:dyDescent="0.25">
      <c r="A391" s="198"/>
    </row>
    <row r="392" spans="1:1" ht="18" customHeight="1" x14ac:dyDescent="0.25">
      <c r="A392" s="198"/>
    </row>
    <row r="393" spans="1:1" ht="18" customHeight="1" x14ac:dyDescent="0.25">
      <c r="A393" s="198"/>
    </row>
    <row r="394" spans="1:1" ht="18" customHeight="1" x14ac:dyDescent="0.25">
      <c r="A394" s="198"/>
    </row>
    <row r="395" spans="1:1" ht="18" customHeight="1" x14ac:dyDescent="0.25">
      <c r="A395" s="198"/>
    </row>
    <row r="396" spans="1:1" ht="18" customHeight="1" x14ac:dyDescent="0.25">
      <c r="A396" s="198"/>
    </row>
    <row r="397" spans="1:1" ht="18" customHeight="1" x14ac:dyDescent="0.25">
      <c r="A397" s="198"/>
    </row>
    <row r="398" spans="1:1" ht="18" customHeight="1" x14ac:dyDescent="0.25">
      <c r="A398" s="198"/>
    </row>
    <row r="399" spans="1:1" ht="18" customHeight="1" x14ac:dyDescent="0.25">
      <c r="A399" s="198"/>
    </row>
    <row r="400" spans="1:1" ht="18" customHeight="1" x14ac:dyDescent="0.25">
      <c r="A400" s="198"/>
    </row>
    <row r="401" spans="1:1" ht="18" customHeight="1" x14ac:dyDescent="0.25">
      <c r="A401" s="198"/>
    </row>
    <row r="402" spans="1:1" ht="18" customHeight="1" x14ac:dyDescent="0.25">
      <c r="A402" s="198"/>
    </row>
    <row r="403" spans="1:1" ht="18" customHeight="1" x14ac:dyDescent="0.25">
      <c r="A403" s="198"/>
    </row>
    <row r="404" spans="1:1" ht="18" customHeight="1" x14ac:dyDescent="0.25">
      <c r="A404" s="198"/>
    </row>
    <row r="405" spans="1:1" ht="18" customHeight="1" x14ac:dyDescent="0.25">
      <c r="A405" s="198"/>
    </row>
    <row r="406" spans="1:1" ht="18" customHeight="1" x14ac:dyDescent="0.25">
      <c r="A406" s="198"/>
    </row>
    <row r="407" spans="1:1" ht="18" customHeight="1" x14ac:dyDescent="0.25">
      <c r="A407" s="198"/>
    </row>
    <row r="408" spans="1:1" ht="18" customHeight="1" x14ac:dyDescent="0.25">
      <c r="A408" s="198"/>
    </row>
    <row r="409" spans="1:1" ht="18" customHeight="1" x14ac:dyDescent="0.25">
      <c r="A409" s="198"/>
    </row>
    <row r="410" spans="1:1" ht="18" customHeight="1" x14ac:dyDescent="0.25">
      <c r="A410" s="198"/>
    </row>
    <row r="411" spans="1:1" ht="18" customHeight="1" x14ac:dyDescent="0.25">
      <c r="A411" s="198"/>
    </row>
    <row r="412" spans="1:1" ht="18" customHeight="1" x14ac:dyDescent="0.25">
      <c r="A412" s="198"/>
    </row>
    <row r="413" spans="1:1" ht="18" customHeight="1" x14ac:dyDescent="0.25">
      <c r="A413" s="198"/>
    </row>
    <row r="414" spans="1:1" ht="18" customHeight="1" x14ac:dyDescent="0.25">
      <c r="A414" s="198"/>
    </row>
    <row r="415" spans="1:1" ht="18" customHeight="1" x14ac:dyDescent="0.25">
      <c r="A415" s="198"/>
    </row>
    <row r="416" spans="1:1" ht="18" customHeight="1" x14ac:dyDescent="0.25">
      <c r="A416" s="198"/>
    </row>
    <row r="417" spans="1:1" ht="18" customHeight="1" x14ac:dyDescent="0.25">
      <c r="A417" s="198"/>
    </row>
    <row r="418" spans="1:1" ht="18" customHeight="1" x14ac:dyDescent="0.25">
      <c r="A418" s="198"/>
    </row>
    <row r="419" spans="1:1" ht="18" customHeight="1" x14ac:dyDescent="0.25">
      <c r="A419" s="198"/>
    </row>
    <row r="420" spans="1:1" ht="18" customHeight="1" x14ac:dyDescent="0.25">
      <c r="A420" s="198"/>
    </row>
    <row r="421" spans="1:1" ht="18" customHeight="1" x14ac:dyDescent="0.25">
      <c r="A421" s="198"/>
    </row>
    <row r="422" spans="1:1" ht="18" customHeight="1" x14ac:dyDescent="0.25">
      <c r="A422" s="198"/>
    </row>
    <row r="423" spans="1:1" ht="18" customHeight="1" x14ac:dyDescent="0.25">
      <c r="A423" s="198"/>
    </row>
    <row r="424" spans="1:1" ht="18" customHeight="1" x14ac:dyDescent="0.25">
      <c r="A424" s="198"/>
    </row>
    <row r="425" spans="1:1" ht="18" customHeight="1" x14ac:dyDescent="0.25">
      <c r="A425" s="198"/>
    </row>
    <row r="426" spans="1:1" ht="18" customHeight="1" x14ac:dyDescent="0.25">
      <c r="A426" s="198"/>
    </row>
    <row r="427" spans="1:1" ht="18" customHeight="1" x14ac:dyDescent="0.25">
      <c r="A427" s="198"/>
    </row>
    <row r="428" spans="1:1" ht="18" customHeight="1" x14ac:dyDescent="0.25">
      <c r="A428" s="198"/>
    </row>
    <row r="429" spans="1:1" ht="18" customHeight="1" x14ac:dyDescent="0.25">
      <c r="A429" s="198"/>
    </row>
    <row r="430" spans="1:1" ht="18" customHeight="1" x14ac:dyDescent="0.25">
      <c r="A430" s="198"/>
    </row>
    <row r="431" spans="1:1" ht="18" customHeight="1" x14ac:dyDescent="0.25">
      <c r="A431" s="198"/>
    </row>
    <row r="432" spans="1:1" ht="18" customHeight="1" x14ac:dyDescent="0.25">
      <c r="A432" s="198"/>
    </row>
    <row r="433" spans="1:1" ht="18" customHeight="1" x14ac:dyDescent="0.25">
      <c r="A433" s="198"/>
    </row>
    <row r="434" spans="1:1" ht="18" customHeight="1" x14ac:dyDescent="0.25">
      <c r="A434" s="198"/>
    </row>
    <row r="435" spans="1:1" ht="18" customHeight="1" x14ac:dyDescent="0.25">
      <c r="A435" s="198"/>
    </row>
    <row r="436" spans="1:1" ht="18" customHeight="1" x14ac:dyDescent="0.25">
      <c r="A436" s="198"/>
    </row>
    <row r="437" spans="1:1" ht="18" customHeight="1" x14ac:dyDescent="0.25">
      <c r="A437" s="198"/>
    </row>
    <row r="438" spans="1:1" ht="18" customHeight="1" x14ac:dyDescent="0.25">
      <c r="A438" s="198"/>
    </row>
    <row r="439" spans="1:1" ht="18" customHeight="1" x14ac:dyDescent="0.25">
      <c r="A439" s="198"/>
    </row>
    <row r="440" spans="1:1" ht="18" customHeight="1" x14ac:dyDescent="0.25">
      <c r="A440" s="198"/>
    </row>
    <row r="441" spans="1:1" ht="18" customHeight="1" x14ac:dyDescent="0.25">
      <c r="A441" s="198"/>
    </row>
    <row r="442" spans="1:1" ht="18" customHeight="1" x14ac:dyDescent="0.25">
      <c r="A442" s="198"/>
    </row>
    <row r="443" spans="1:1" ht="18" customHeight="1" x14ac:dyDescent="0.25">
      <c r="A443" s="198"/>
    </row>
    <row r="444" spans="1:1" ht="18" customHeight="1" x14ac:dyDescent="0.25">
      <c r="A444" s="198"/>
    </row>
    <row r="445" spans="1:1" ht="18" customHeight="1" x14ac:dyDescent="0.25">
      <c r="A445" s="198"/>
    </row>
    <row r="446" spans="1:1" ht="18" customHeight="1" x14ac:dyDescent="0.25">
      <c r="A446" s="198"/>
    </row>
    <row r="447" spans="1:1" ht="18" customHeight="1" x14ac:dyDescent="0.25">
      <c r="A447" s="198"/>
    </row>
    <row r="448" spans="1:1" ht="18" customHeight="1" x14ac:dyDescent="0.25">
      <c r="A448" s="198"/>
    </row>
    <row r="449" spans="1:1" ht="18" customHeight="1" x14ac:dyDescent="0.25">
      <c r="A449" s="198"/>
    </row>
    <row r="450" spans="1:1" ht="18" customHeight="1" x14ac:dyDescent="0.25">
      <c r="A450" s="198"/>
    </row>
    <row r="451" spans="1:1" ht="18" customHeight="1" x14ac:dyDescent="0.25">
      <c r="A451" s="198"/>
    </row>
    <row r="452" spans="1:1" ht="18" customHeight="1" x14ac:dyDescent="0.25">
      <c r="A452" s="198"/>
    </row>
    <row r="453" spans="1:1" ht="18" customHeight="1" x14ac:dyDescent="0.25">
      <c r="A453" s="198"/>
    </row>
    <row r="454" spans="1:1" ht="18" customHeight="1" x14ac:dyDescent="0.25">
      <c r="A454" s="198"/>
    </row>
    <row r="455" spans="1:1" ht="18" customHeight="1" x14ac:dyDescent="0.25">
      <c r="A455" s="198"/>
    </row>
    <row r="456" spans="1:1" ht="18" customHeight="1" x14ac:dyDescent="0.25">
      <c r="A456" s="198"/>
    </row>
    <row r="457" spans="1:1" ht="18" customHeight="1" x14ac:dyDescent="0.25">
      <c r="A457" s="198"/>
    </row>
    <row r="458" spans="1:1" ht="18" customHeight="1" x14ac:dyDescent="0.25">
      <c r="A458" s="198"/>
    </row>
    <row r="459" spans="1:1" ht="18" customHeight="1" x14ac:dyDescent="0.25">
      <c r="A459" s="198"/>
    </row>
    <row r="460" spans="1:1" ht="18" customHeight="1" x14ac:dyDescent="0.25">
      <c r="A460" s="198"/>
    </row>
    <row r="461" spans="1:1" ht="18" customHeight="1" x14ac:dyDescent="0.25">
      <c r="A461" s="198"/>
    </row>
    <row r="462" spans="1:1" ht="18" customHeight="1" x14ac:dyDescent="0.25">
      <c r="A462" s="198"/>
    </row>
    <row r="463" spans="1:1" ht="18" customHeight="1" x14ac:dyDescent="0.25">
      <c r="A463" s="198"/>
    </row>
    <row r="464" spans="1:1" ht="18" customHeight="1" x14ac:dyDescent="0.25">
      <c r="A464" s="198"/>
    </row>
    <row r="465" spans="1:1" ht="18" customHeight="1" x14ac:dyDescent="0.25">
      <c r="A465" s="198"/>
    </row>
    <row r="466" spans="1:1" ht="18" customHeight="1" x14ac:dyDescent="0.25">
      <c r="A466" s="198"/>
    </row>
    <row r="467" spans="1:1" ht="18" customHeight="1" x14ac:dyDescent="0.25">
      <c r="A467" s="198"/>
    </row>
    <row r="468" spans="1:1" ht="18" customHeight="1" x14ac:dyDescent="0.25">
      <c r="A468" s="198"/>
    </row>
    <row r="469" spans="1:1" ht="18" customHeight="1" x14ac:dyDescent="0.25">
      <c r="A469" s="198"/>
    </row>
    <row r="470" spans="1:1" ht="18" customHeight="1" x14ac:dyDescent="0.25">
      <c r="A470" s="198"/>
    </row>
    <row r="471" spans="1:1" ht="18" customHeight="1" x14ac:dyDescent="0.25">
      <c r="A471" s="198"/>
    </row>
    <row r="472" spans="1:1" ht="18" customHeight="1" x14ac:dyDescent="0.25">
      <c r="A472" s="198"/>
    </row>
    <row r="473" spans="1:1" ht="18" customHeight="1" x14ac:dyDescent="0.25">
      <c r="A473" s="198"/>
    </row>
    <row r="474" spans="1:1" ht="18" customHeight="1" x14ac:dyDescent="0.25">
      <c r="A474" s="198"/>
    </row>
    <row r="475" spans="1:1" ht="18" customHeight="1" x14ac:dyDescent="0.25">
      <c r="A475" s="198"/>
    </row>
    <row r="476" spans="1:1" ht="18" customHeight="1" x14ac:dyDescent="0.25">
      <c r="A476" s="198"/>
    </row>
    <row r="477" spans="1:1" ht="18" customHeight="1" x14ac:dyDescent="0.25">
      <c r="A477" s="198"/>
    </row>
    <row r="478" spans="1:1" ht="18" customHeight="1" x14ac:dyDescent="0.25">
      <c r="A478" s="198"/>
    </row>
    <row r="479" spans="1:1" ht="18" customHeight="1" x14ac:dyDescent="0.25">
      <c r="A479" s="198"/>
    </row>
    <row r="480" spans="1:1" ht="18" customHeight="1" x14ac:dyDescent="0.25">
      <c r="A480" s="198"/>
    </row>
    <row r="481" spans="1:1" ht="18" customHeight="1" x14ac:dyDescent="0.25">
      <c r="A481" s="198"/>
    </row>
    <row r="482" spans="1:1" ht="18" customHeight="1" x14ac:dyDescent="0.25">
      <c r="A482" s="198"/>
    </row>
    <row r="483" spans="1:1" ht="18" customHeight="1" x14ac:dyDescent="0.25">
      <c r="A483" s="198"/>
    </row>
    <row r="484" spans="1:1" ht="18" customHeight="1" x14ac:dyDescent="0.25">
      <c r="A484" s="198"/>
    </row>
    <row r="485" spans="1:1" ht="18" customHeight="1" x14ac:dyDescent="0.25">
      <c r="A485" s="198"/>
    </row>
    <row r="486" spans="1:1" ht="18" customHeight="1" x14ac:dyDescent="0.25">
      <c r="A486" s="198"/>
    </row>
    <row r="487" spans="1:1" ht="18" customHeight="1" x14ac:dyDescent="0.25">
      <c r="A487" s="198"/>
    </row>
    <row r="488" spans="1:1" ht="18" customHeight="1" x14ac:dyDescent="0.25">
      <c r="A488" s="198"/>
    </row>
    <row r="489" spans="1:1" ht="18" customHeight="1" x14ac:dyDescent="0.25">
      <c r="A489" s="198"/>
    </row>
    <row r="490" spans="1:1" ht="18" customHeight="1" x14ac:dyDescent="0.25">
      <c r="A490" s="198"/>
    </row>
    <row r="491" spans="1:1" ht="18" customHeight="1" x14ac:dyDescent="0.25">
      <c r="A491" s="198"/>
    </row>
    <row r="492" spans="1:1" ht="18" customHeight="1" x14ac:dyDescent="0.25">
      <c r="A492" s="198"/>
    </row>
    <row r="493" spans="1:1" ht="18" customHeight="1" x14ac:dyDescent="0.25">
      <c r="A493" s="198"/>
    </row>
    <row r="494" spans="1:1" ht="18" customHeight="1" x14ac:dyDescent="0.25">
      <c r="A494" s="198"/>
    </row>
    <row r="495" spans="1:1" ht="18" customHeight="1" x14ac:dyDescent="0.25">
      <c r="A495" s="198"/>
    </row>
    <row r="496" spans="1:1" ht="18" customHeight="1" x14ac:dyDescent="0.25">
      <c r="A496" s="198"/>
    </row>
    <row r="497" spans="1:1" ht="18" customHeight="1" x14ac:dyDescent="0.25">
      <c r="A497" s="198"/>
    </row>
    <row r="498" spans="1:1" ht="18" customHeight="1" x14ac:dyDescent="0.25">
      <c r="A498" s="198"/>
    </row>
    <row r="499" spans="1:1" ht="18" customHeight="1" x14ac:dyDescent="0.25">
      <c r="A499" s="198"/>
    </row>
    <row r="500" spans="1:1" ht="18" customHeight="1" x14ac:dyDescent="0.25">
      <c r="A500" s="198"/>
    </row>
    <row r="501" spans="1:1" ht="18" customHeight="1" x14ac:dyDescent="0.25">
      <c r="A501" s="198"/>
    </row>
    <row r="502" spans="1:1" ht="18" customHeight="1" x14ac:dyDescent="0.25">
      <c r="A502" s="198"/>
    </row>
    <row r="503" spans="1:1" ht="18" customHeight="1" x14ac:dyDescent="0.25">
      <c r="A503" s="198"/>
    </row>
    <row r="504" spans="1:1" ht="18" customHeight="1" x14ac:dyDescent="0.25">
      <c r="A504" s="198"/>
    </row>
    <row r="505" spans="1:1" ht="18" customHeight="1" x14ac:dyDescent="0.25">
      <c r="A505" s="198"/>
    </row>
    <row r="506" spans="1:1" ht="18" customHeight="1" x14ac:dyDescent="0.25">
      <c r="A506" s="198"/>
    </row>
    <row r="507" spans="1:1" ht="18" customHeight="1" x14ac:dyDescent="0.25">
      <c r="A507" s="198"/>
    </row>
    <row r="508" spans="1:1" ht="18" customHeight="1" x14ac:dyDescent="0.25">
      <c r="A508" s="198"/>
    </row>
    <row r="509" spans="1:1" ht="18" customHeight="1" x14ac:dyDescent="0.25">
      <c r="A509" s="198"/>
    </row>
    <row r="510" spans="1:1" ht="18" customHeight="1" x14ac:dyDescent="0.25">
      <c r="A510" s="198"/>
    </row>
    <row r="511" spans="1:1" ht="18" customHeight="1" x14ac:dyDescent="0.25">
      <c r="A511" s="198"/>
    </row>
    <row r="512" spans="1:1" ht="18" customHeight="1" x14ac:dyDescent="0.25">
      <c r="A512" s="198"/>
    </row>
    <row r="513" spans="1:1" ht="18" customHeight="1" x14ac:dyDescent="0.25">
      <c r="A513" s="198"/>
    </row>
    <row r="514" spans="1:1" ht="18" customHeight="1" x14ac:dyDescent="0.25">
      <c r="A514" s="198"/>
    </row>
    <row r="515" spans="1:1" ht="18" customHeight="1" x14ac:dyDescent="0.25">
      <c r="A515" s="198"/>
    </row>
    <row r="516" spans="1:1" ht="18" customHeight="1" x14ac:dyDescent="0.25">
      <c r="A516" s="198"/>
    </row>
    <row r="517" spans="1:1" ht="18" customHeight="1" x14ac:dyDescent="0.25">
      <c r="A517" s="198"/>
    </row>
    <row r="518" spans="1:1" ht="18" customHeight="1" x14ac:dyDescent="0.25">
      <c r="A518" s="198"/>
    </row>
    <row r="519" spans="1:1" ht="18" customHeight="1" x14ac:dyDescent="0.25">
      <c r="A519" s="198"/>
    </row>
    <row r="520" spans="1:1" ht="18" customHeight="1" x14ac:dyDescent="0.25">
      <c r="A520" s="198"/>
    </row>
    <row r="521" spans="1:1" ht="18" customHeight="1" x14ac:dyDescent="0.25">
      <c r="A521" s="198"/>
    </row>
    <row r="522" spans="1:1" ht="18" customHeight="1" x14ac:dyDescent="0.25">
      <c r="A522" s="198"/>
    </row>
    <row r="523" spans="1:1" ht="18" customHeight="1" x14ac:dyDescent="0.25">
      <c r="A523" s="198"/>
    </row>
    <row r="524" spans="1:1" ht="18" customHeight="1" x14ac:dyDescent="0.25">
      <c r="A524" s="198"/>
    </row>
    <row r="525" spans="1:1" ht="18" customHeight="1" x14ac:dyDescent="0.25">
      <c r="A525" s="198"/>
    </row>
    <row r="526" spans="1:1" ht="18" customHeight="1" x14ac:dyDescent="0.25">
      <c r="A526" s="198"/>
    </row>
    <row r="527" spans="1:1" ht="18" customHeight="1" x14ac:dyDescent="0.25">
      <c r="A527" s="198"/>
    </row>
    <row r="528" spans="1:1" ht="18" customHeight="1" x14ac:dyDescent="0.25">
      <c r="A528" s="198"/>
    </row>
    <row r="529" spans="1:1" ht="18" customHeight="1" x14ac:dyDescent="0.25">
      <c r="A529" s="198"/>
    </row>
    <row r="530" spans="1:1" ht="18" customHeight="1" x14ac:dyDescent="0.25">
      <c r="A530" s="198"/>
    </row>
    <row r="531" spans="1:1" ht="18" customHeight="1" x14ac:dyDescent="0.25">
      <c r="A531" s="198"/>
    </row>
    <row r="532" spans="1:1" ht="18" customHeight="1" x14ac:dyDescent="0.25">
      <c r="A532" s="198"/>
    </row>
    <row r="533" spans="1:1" ht="18" customHeight="1" x14ac:dyDescent="0.25">
      <c r="A533" s="198"/>
    </row>
    <row r="534" spans="1:1" ht="18" customHeight="1" x14ac:dyDescent="0.25">
      <c r="A534" s="198"/>
    </row>
    <row r="535" spans="1:1" ht="18" customHeight="1" x14ac:dyDescent="0.25">
      <c r="A535" s="198"/>
    </row>
    <row r="536" spans="1:1" ht="18" customHeight="1" x14ac:dyDescent="0.25">
      <c r="A536" s="198"/>
    </row>
    <row r="537" spans="1:1" ht="18" customHeight="1" x14ac:dyDescent="0.25">
      <c r="A537" s="198"/>
    </row>
    <row r="538" spans="1:1" ht="18" customHeight="1" x14ac:dyDescent="0.25">
      <c r="A538" s="198"/>
    </row>
    <row r="539" spans="1:1" ht="18" customHeight="1" x14ac:dyDescent="0.25">
      <c r="A539" s="198"/>
    </row>
    <row r="540" spans="1:1" ht="18" customHeight="1" x14ac:dyDescent="0.25">
      <c r="A540" s="198"/>
    </row>
    <row r="541" spans="1:1" ht="18" customHeight="1" x14ac:dyDescent="0.25">
      <c r="A541" s="198"/>
    </row>
    <row r="542" spans="1:1" ht="18" customHeight="1" x14ac:dyDescent="0.25">
      <c r="A542" s="198"/>
    </row>
    <row r="543" spans="1:1" ht="18" customHeight="1" x14ac:dyDescent="0.25">
      <c r="A543" s="198"/>
    </row>
    <row r="544" spans="1:1" ht="18" customHeight="1" x14ac:dyDescent="0.25">
      <c r="A544" s="198"/>
    </row>
    <row r="545" spans="1:1" ht="18" customHeight="1" x14ac:dyDescent="0.25">
      <c r="A545" s="198"/>
    </row>
    <row r="546" spans="1:1" ht="18" customHeight="1" x14ac:dyDescent="0.25">
      <c r="A546" s="198"/>
    </row>
    <row r="547" spans="1:1" ht="18" customHeight="1" x14ac:dyDescent="0.25">
      <c r="A547" s="198"/>
    </row>
    <row r="548" spans="1:1" ht="18" customHeight="1" x14ac:dyDescent="0.25">
      <c r="A548" s="198"/>
    </row>
    <row r="549" spans="1:1" ht="18" customHeight="1" x14ac:dyDescent="0.25">
      <c r="A549" s="198"/>
    </row>
    <row r="550" spans="1:1" ht="18" customHeight="1" x14ac:dyDescent="0.25">
      <c r="A550" s="198"/>
    </row>
    <row r="551" spans="1:1" ht="18" customHeight="1" x14ac:dyDescent="0.25">
      <c r="A551" s="198"/>
    </row>
    <row r="552" spans="1:1" ht="18" customHeight="1" x14ac:dyDescent="0.25">
      <c r="A552" s="198"/>
    </row>
    <row r="553" spans="1:1" ht="18" customHeight="1" x14ac:dyDescent="0.25">
      <c r="A553" s="198"/>
    </row>
    <row r="554" spans="1:1" ht="18" customHeight="1" x14ac:dyDescent="0.25">
      <c r="A554" s="198"/>
    </row>
    <row r="555" spans="1:1" ht="18" customHeight="1" x14ac:dyDescent="0.25">
      <c r="A555" s="198"/>
    </row>
    <row r="556" spans="1:1" ht="18" customHeight="1" x14ac:dyDescent="0.25">
      <c r="A556" s="198"/>
    </row>
    <row r="557" spans="1:1" ht="18" customHeight="1" x14ac:dyDescent="0.25">
      <c r="A557" s="198"/>
    </row>
    <row r="558" spans="1:1" ht="18" customHeight="1" x14ac:dyDescent="0.25">
      <c r="A558" s="198"/>
    </row>
    <row r="559" spans="1:1" ht="18" customHeight="1" x14ac:dyDescent="0.25">
      <c r="A559" s="198"/>
    </row>
    <row r="560" spans="1:1" ht="18" customHeight="1" x14ac:dyDescent="0.25">
      <c r="A560" s="198"/>
    </row>
    <row r="561" spans="1:1" ht="18" customHeight="1" x14ac:dyDescent="0.25">
      <c r="A561" s="198"/>
    </row>
    <row r="562" spans="1:1" ht="18" customHeight="1" x14ac:dyDescent="0.25">
      <c r="A562" s="198"/>
    </row>
    <row r="563" spans="1:1" ht="18" customHeight="1" x14ac:dyDescent="0.25">
      <c r="A563" s="198"/>
    </row>
    <row r="564" spans="1:1" ht="18" customHeight="1" x14ac:dyDescent="0.25">
      <c r="A564" s="198"/>
    </row>
    <row r="565" spans="1:1" ht="18" customHeight="1" x14ac:dyDescent="0.25">
      <c r="A565" s="198"/>
    </row>
    <row r="566" spans="1:1" ht="18" customHeight="1" x14ac:dyDescent="0.25">
      <c r="A566" s="198"/>
    </row>
    <row r="567" spans="1:1" ht="18" customHeight="1" x14ac:dyDescent="0.25">
      <c r="A567" s="198"/>
    </row>
    <row r="568" spans="1:1" ht="18" customHeight="1" x14ac:dyDescent="0.25">
      <c r="A568" s="198"/>
    </row>
    <row r="569" spans="1:1" ht="18" customHeight="1" x14ac:dyDescent="0.25">
      <c r="A569" s="198"/>
    </row>
    <row r="570" spans="1:1" ht="18" customHeight="1" x14ac:dyDescent="0.25">
      <c r="A570" s="198"/>
    </row>
    <row r="571" spans="1:1" ht="18" customHeight="1" x14ac:dyDescent="0.25">
      <c r="A571" s="198"/>
    </row>
    <row r="572" spans="1:1" ht="18" customHeight="1" x14ac:dyDescent="0.25">
      <c r="A572" s="198"/>
    </row>
    <row r="573" spans="1:1" ht="18" customHeight="1" x14ac:dyDescent="0.25">
      <c r="A573" s="198"/>
    </row>
    <row r="574" spans="1:1" ht="18" customHeight="1" x14ac:dyDescent="0.25">
      <c r="A574" s="198"/>
    </row>
    <row r="575" spans="1:1" ht="18" customHeight="1" x14ac:dyDescent="0.25">
      <c r="A575" s="198"/>
    </row>
    <row r="576" spans="1:1" ht="18" customHeight="1" x14ac:dyDescent="0.25">
      <c r="A576" s="198"/>
    </row>
    <row r="577" spans="1:1" ht="18" customHeight="1" x14ac:dyDescent="0.25">
      <c r="A577" s="198"/>
    </row>
    <row r="578" spans="1:1" ht="18" customHeight="1" x14ac:dyDescent="0.25">
      <c r="A578" s="198"/>
    </row>
    <row r="579" spans="1:1" ht="18" customHeight="1" x14ac:dyDescent="0.25">
      <c r="A579" s="198"/>
    </row>
    <row r="580" spans="1:1" ht="18" customHeight="1" x14ac:dyDescent="0.25">
      <c r="A580" s="198"/>
    </row>
    <row r="581" spans="1:1" ht="18" customHeight="1" x14ac:dyDescent="0.25">
      <c r="A581" s="198"/>
    </row>
    <row r="582" spans="1:1" ht="18" customHeight="1" x14ac:dyDescent="0.25">
      <c r="A582" s="198"/>
    </row>
    <row r="583" spans="1:1" ht="18" customHeight="1" x14ac:dyDescent="0.25">
      <c r="A583" s="198"/>
    </row>
    <row r="584" spans="1:1" ht="18" customHeight="1" x14ac:dyDescent="0.25">
      <c r="A584" s="198"/>
    </row>
    <row r="585" spans="1:1" ht="18" customHeight="1" x14ac:dyDescent="0.25">
      <c r="A585" s="198"/>
    </row>
    <row r="586" spans="1:1" ht="18" customHeight="1" x14ac:dyDescent="0.25">
      <c r="A586" s="198"/>
    </row>
    <row r="587" spans="1:1" ht="18" customHeight="1" x14ac:dyDescent="0.25">
      <c r="A587" s="198"/>
    </row>
    <row r="588" spans="1:1" ht="18" customHeight="1" x14ac:dyDescent="0.25">
      <c r="A588" s="198"/>
    </row>
    <row r="589" spans="1:1" ht="18" customHeight="1" x14ac:dyDescent="0.25">
      <c r="A589" s="198"/>
    </row>
    <row r="590" spans="1:1" ht="18" customHeight="1" x14ac:dyDescent="0.25">
      <c r="A590" s="198"/>
    </row>
    <row r="591" spans="1:1" ht="18" customHeight="1" x14ac:dyDescent="0.25">
      <c r="A591" s="198"/>
    </row>
    <row r="592" spans="1:1" ht="18" customHeight="1" x14ac:dyDescent="0.25">
      <c r="A592" s="198"/>
    </row>
    <row r="593" spans="1:1" ht="18" customHeight="1" x14ac:dyDescent="0.25">
      <c r="A593" s="198"/>
    </row>
    <row r="594" spans="1:1" ht="18" customHeight="1" x14ac:dyDescent="0.25">
      <c r="A594" s="198"/>
    </row>
    <row r="595" spans="1:1" ht="18" customHeight="1" x14ac:dyDescent="0.25">
      <c r="A595" s="198"/>
    </row>
    <row r="596" spans="1:1" ht="18" customHeight="1" x14ac:dyDescent="0.25">
      <c r="A596" s="198"/>
    </row>
    <row r="597" spans="1:1" ht="18" customHeight="1" x14ac:dyDescent="0.25">
      <c r="A597" s="198"/>
    </row>
    <row r="598" spans="1:1" ht="18" customHeight="1" x14ac:dyDescent="0.25">
      <c r="A598" s="198"/>
    </row>
    <row r="599" spans="1:1" ht="18" customHeight="1" x14ac:dyDescent="0.25">
      <c r="A599" s="198"/>
    </row>
    <row r="600" spans="1:1" ht="18" customHeight="1" x14ac:dyDescent="0.25">
      <c r="A600" s="198"/>
    </row>
    <row r="601" spans="1:1" ht="18" customHeight="1" x14ac:dyDescent="0.25">
      <c r="A601" s="198"/>
    </row>
    <row r="602" spans="1:1" ht="18" customHeight="1" x14ac:dyDescent="0.25">
      <c r="A602" s="198"/>
    </row>
    <row r="603" spans="1:1" ht="18" customHeight="1" x14ac:dyDescent="0.25">
      <c r="A603" s="198"/>
    </row>
    <row r="604" spans="1:1" ht="18" customHeight="1" x14ac:dyDescent="0.25">
      <c r="A604" s="198"/>
    </row>
    <row r="605" spans="1:1" ht="18" customHeight="1" x14ac:dyDescent="0.25">
      <c r="A605" s="198"/>
    </row>
    <row r="606" spans="1:1" ht="18" customHeight="1" x14ac:dyDescent="0.25">
      <c r="A606" s="198"/>
    </row>
    <row r="607" spans="1:1" ht="18" customHeight="1" x14ac:dyDescent="0.25">
      <c r="A607" s="198"/>
    </row>
    <row r="608" spans="1:1" ht="18" customHeight="1" x14ac:dyDescent="0.25">
      <c r="A608" s="198"/>
    </row>
    <row r="609" spans="1:1" ht="18" customHeight="1" x14ac:dyDescent="0.25">
      <c r="A609" s="198"/>
    </row>
    <row r="610" spans="1:1" ht="18" customHeight="1" x14ac:dyDescent="0.25">
      <c r="A610" s="198"/>
    </row>
    <row r="611" spans="1:1" ht="18" customHeight="1" x14ac:dyDescent="0.25">
      <c r="A611" s="198"/>
    </row>
    <row r="612" spans="1:1" ht="18" customHeight="1" x14ac:dyDescent="0.25">
      <c r="A612" s="198"/>
    </row>
    <row r="613" spans="1:1" ht="18" customHeight="1" x14ac:dyDescent="0.25">
      <c r="A613" s="198"/>
    </row>
    <row r="614" spans="1:1" ht="18" customHeight="1" x14ac:dyDescent="0.25">
      <c r="A614" s="198"/>
    </row>
    <row r="615" spans="1:1" ht="18" customHeight="1" x14ac:dyDescent="0.25">
      <c r="A615" s="198"/>
    </row>
    <row r="616" spans="1:1" ht="18" customHeight="1" x14ac:dyDescent="0.25">
      <c r="A616" s="198"/>
    </row>
    <row r="617" spans="1:1" ht="18" customHeight="1" x14ac:dyDescent="0.25">
      <c r="A617" s="198"/>
    </row>
    <row r="618" spans="1:1" ht="18" customHeight="1" x14ac:dyDescent="0.25">
      <c r="A618" s="198"/>
    </row>
    <row r="619" spans="1:1" ht="18" customHeight="1" x14ac:dyDescent="0.25">
      <c r="A619" s="198"/>
    </row>
    <row r="620" spans="1:1" ht="18" customHeight="1" x14ac:dyDescent="0.25">
      <c r="A620" s="198"/>
    </row>
    <row r="621" spans="1:1" ht="18" customHeight="1" x14ac:dyDescent="0.25">
      <c r="A621" s="198"/>
    </row>
    <row r="622" spans="1:1" ht="18" customHeight="1" x14ac:dyDescent="0.25">
      <c r="A622" s="198"/>
    </row>
    <row r="623" spans="1:1" ht="18" customHeight="1" x14ac:dyDescent="0.25">
      <c r="A623" s="198"/>
    </row>
    <row r="624" spans="1:1" ht="18" customHeight="1" x14ac:dyDescent="0.25">
      <c r="A624" s="198"/>
    </row>
    <row r="625" spans="1:1" ht="18" customHeight="1" x14ac:dyDescent="0.25">
      <c r="A625" s="198"/>
    </row>
    <row r="626" spans="1:1" ht="18" customHeight="1" x14ac:dyDescent="0.25">
      <c r="A626" s="198"/>
    </row>
    <row r="627" spans="1:1" ht="18" customHeight="1" x14ac:dyDescent="0.25">
      <c r="A627" s="198"/>
    </row>
    <row r="628" spans="1:1" ht="18" customHeight="1" x14ac:dyDescent="0.25">
      <c r="A628" s="198"/>
    </row>
    <row r="629" spans="1:1" ht="18" customHeight="1" x14ac:dyDescent="0.25">
      <c r="A629" s="198"/>
    </row>
    <row r="630" spans="1:1" ht="18" customHeight="1" x14ac:dyDescent="0.25">
      <c r="A630" s="198"/>
    </row>
    <row r="631" spans="1:1" ht="18" customHeight="1" x14ac:dyDescent="0.25">
      <c r="A631" s="198"/>
    </row>
    <row r="632" spans="1:1" ht="18" customHeight="1" x14ac:dyDescent="0.25">
      <c r="A632" s="198"/>
    </row>
    <row r="633" spans="1:1" ht="18" customHeight="1" x14ac:dyDescent="0.25">
      <c r="A633" s="198"/>
    </row>
    <row r="634" spans="1:1" ht="18" customHeight="1" x14ac:dyDescent="0.25">
      <c r="A634" s="198"/>
    </row>
    <row r="635" spans="1:1" ht="18" customHeight="1" x14ac:dyDescent="0.25">
      <c r="A635" s="198"/>
    </row>
    <row r="636" spans="1:1" ht="18" customHeight="1" x14ac:dyDescent="0.25">
      <c r="A636" s="198"/>
    </row>
    <row r="637" spans="1:1" ht="18" customHeight="1" x14ac:dyDescent="0.25">
      <c r="A637" s="198"/>
    </row>
    <row r="638" spans="1:1" ht="18" customHeight="1" x14ac:dyDescent="0.25">
      <c r="A638" s="198"/>
    </row>
    <row r="639" spans="1:1" ht="18" customHeight="1" x14ac:dyDescent="0.25">
      <c r="A639" s="198"/>
    </row>
    <row r="640" spans="1:1" ht="18" customHeight="1" x14ac:dyDescent="0.25">
      <c r="A640" s="198"/>
    </row>
    <row r="641" spans="1:1" ht="18" customHeight="1" x14ac:dyDescent="0.25">
      <c r="A641" s="198"/>
    </row>
    <row r="642" spans="1:1" ht="18" customHeight="1" x14ac:dyDescent="0.25">
      <c r="A642" s="198"/>
    </row>
    <row r="643" spans="1:1" ht="18" customHeight="1" x14ac:dyDescent="0.25">
      <c r="A643" s="198"/>
    </row>
    <row r="644" spans="1:1" ht="18" customHeight="1" x14ac:dyDescent="0.25">
      <c r="A644" s="198"/>
    </row>
    <row r="645" spans="1:1" ht="18" customHeight="1" x14ac:dyDescent="0.25">
      <c r="A645" s="198"/>
    </row>
    <row r="646" spans="1:1" ht="18" customHeight="1" x14ac:dyDescent="0.25">
      <c r="A646" s="198"/>
    </row>
    <row r="647" spans="1:1" ht="18" customHeight="1" x14ac:dyDescent="0.25">
      <c r="A647" s="198"/>
    </row>
    <row r="648" spans="1:1" ht="18" customHeight="1" x14ac:dyDescent="0.25">
      <c r="A648" s="198"/>
    </row>
    <row r="649" spans="1:1" ht="18" customHeight="1" x14ac:dyDescent="0.25">
      <c r="A649" s="198"/>
    </row>
    <row r="650" spans="1:1" ht="18" customHeight="1" x14ac:dyDescent="0.25">
      <c r="A650" s="198"/>
    </row>
    <row r="651" spans="1:1" ht="18" customHeight="1" x14ac:dyDescent="0.25">
      <c r="A651" s="198"/>
    </row>
    <row r="652" spans="1:1" ht="18" customHeight="1" x14ac:dyDescent="0.25">
      <c r="A652" s="198"/>
    </row>
    <row r="653" spans="1:1" ht="18" customHeight="1" x14ac:dyDescent="0.25">
      <c r="A653" s="198"/>
    </row>
    <row r="654" spans="1:1" ht="18" customHeight="1" x14ac:dyDescent="0.25">
      <c r="A654" s="198"/>
    </row>
    <row r="655" spans="1:1" ht="18" customHeight="1" x14ac:dyDescent="0.25">
      <c r="A655" s="198"/>
    </row>
    <row r="656" spans="1:1" ht="18" customHeight="1" x14ac:dyDescent="0.25">
      <c r="A656" s="198"/>
    </row>
    <row r="657" spans="1:1" ht="18" customHeight="1" x14ac:dyDescent="0.25">
      <c r="A657" s="198"/>
    </row>
    <row r="658" spans="1:1" ht="18" customHeight="1" x14ac:dyDescent="0.25">
      <c r="A658" s="198"/>
    </row>
    <row r="659" spans="1:1" ht="18" customHeight="1" x14ac:dyDescent="0.25">
      <c r="A659" s="198"/>
    </row>
    <row r="660" spans="1:1" ht="18" customHeight="1" x14ac:dyDescent="0.25">
      <c r="A660" s="198"/>
    </row>
    <row r="661" spans="1:1" ht="18" customHeight="1" x14ac:dyDescent="0.25">
      <c r="A661" s="198"/>
    </row>
    <row r="662" spans="1:1" ht="18" customHeight="1" x14ac:dyDescent="0.25">
      <c r="A662" s="198"/>
    </row>
    <row r="663" spans="1:1" ht="18" customHeight="1" x14ac:dyDescent="0.25">
      <c r="A663" s="198"/>
    </row>
    <row r="664" spans="1:1" ht="18" customHeight="1" x14ac:dyDescent="0.25">
      <c r="A664" s="198"/>
    </row>
    <row r="665" spans="1:1" ht="18" customHeight="1" x14ac:dyDescent="0.25">
      <c r="A665" s="198"/>
    </row>
    <row r="666" spans="1:1" ht="18" customHeight="1" x14ac:dyDescent="0.25">
      <c r="A666" s="198"/>
    </row>
    <row r="667" spans="1:1" ht="18" customHeight="1" x14ac:dyDescent="0.25">
      <c r="A667" s="198"/>
    </row>
    <row r="668" spans="1:1" ht="18" customHeight="1" x14ac:dyDescent="0.25">
      <c r="A668" s="198"/>
    </row>
    <row r="669" spans="1:1" ht="18" customHeight="1" x14ac:dyDescent="0.25">
      <c r="A669" s="198"/>
    </row>
    <row r="670" spans="1:1" ht="18" customHeight="1" x14ac:dyDescent="0.25">
      <c r="A670" s="198"/>
    </row>
    <row r="671" spans="1:1" ht="18" customHeight="1" x14ac:dyDescent="0.25">
      <c r="A671" s="198"/>
    </row>
    <row r="672" spans="1:1" ht="18" customHeight="1" x14ac:dyDescent="0.25">
      <c r="A672" s="198"/>
    </row>
    <row r="673" spans="1:1" ht="18" customHeight="1" x14ac:dyDescent="0.25">
      <c r="A673" s="198"/>
    </row>
    <row r="674" spans="1:1" ht="18" customHeight="1" x14ac:dyDescent="0.25">
      <c r="A674" s="198"/>
    </row>
    <row r="675" spans="1:1" ht="18" customHeight="1" x14ac:dyDescent="0.25">
      <c r="A675" s="198"/>
    </row>
    <row r="676" spans="1:1" ht="18" customHeight="1" x14ac:dyDescent="0.25">
      <c r="A676" s="198"/>
    </row>
    <row r="677" spans="1:1" ht="18" customHeight="1" x14ac:dyDescent="0.25">
      <c r="A677" s="198"/>
    </row>
    <row r="678" spans="1:1" ht="18" customHeight="1" x14ac:dyDescent="0.25">
      <c r="A678" s="198"/>
    </row>
    <row r="679" spans="1:1" ht="18" customHeight="1" x14ac:dyDescent="0.25">
      <c r="A679" s="198"/>
    </row>
    <row r="680" spans="1:1" ht="18" customHeight="1" x14ac:dyDescent="0.25">
      <c r="A680" s="198"/>
    </row>
    <row r="681" spans="1:1" ht="18" customHeight="1" x14ac:dyDescent="0.25">
      <c r="A681" s="198"/>
    </row>
    <row r="682" spans="1:1" ht="18" customHeight="1" x14ac:dyDescent="0.25">
      <c r="A682" s="198"/>
    </row>
    <row r="683" spans="1:1" ht="18" customHeight="1" x14ac:dyDescent="0.25">
      <c r="A683" s="198"/>
    </row>
    <row r="684" spans="1:1" ht="18" customHeight="1" x14ac:dyDescent="0.25">
      <c r="A684" s="198"/>
    </row>
    <row r="685" spans="1:1" ht="18" customHeight="1" x14ac:dyDescent="0.25">
      <c r="A685" s="198"/>
    </row>
    <row r="686" spans="1:1" ht="18" customHeight="1" x14ac:dyDescent="0.25">
      <c r="A686" s="198"/>
    </row>
    <row r="687" spans="1:1" ht="18" customHeight="1" x14ac:dyDescent="0.25">
      <c r="A687" s="198"/>
    </row>
    <row r="688" spans="1:1" ht="18" customHeight="1" x14ac:dyDescent="0.25">
      <c r="A688" s="198"/>
    </row>
    <row r="689" spans="1:1" ht="18" customHeight="1" x14ac:dyDescent="0.25">
      <c r="A689" s="198"/>
    </row>
    <row r="690" spans="1:1" ht="18" customHeight="1" x14ac:dyDescent="0.25">
      <c r="A690" s="198"/>
    </row>
    <row r="691" spans="1:1" ht="18" customHeight="1" x14ac:dyDescent="0.25">
      <c r="A691" s="198"/>
    </row>
    <row r="692" spans="1:1" ht="18" customHeight="1" x14ac:dyDescent="0.25">
      <c r="A692" s="198"/>
    </row>
    <row r="693" spans="1:1" ht="18" customHeight="1" x14ac:dyDescent="0.25">
      <c r="A693" s="198"/>
    </row>
    <row r="694" spans="1:1" ht="18" customHeight="1" x14ac:dyDescent="0.25">
      <c r="A694" s="198"/>
    </row>
    <row r="695" spans="1:1" ht="18" customHeight="1" x14ac:dyDescent="0.25">
      <c r="A695" s="198"/>
    </row>
    <row r="696" spans="1:1" ht="18" customHeight="1" x14ac:dyDescent="0.25">
      <c r="A696" s="198"/>
    </row>
    <row r="697" spans="1:1" ht="18" customHeight="1" x14ac:dyDescent="0.25">
      <c r="A697" s="198"/>
    </row>
    <row r="698" spans="1:1" ht="18" customHeight="1" x14ac:dyDescent="0.25">
      <c r="A698" s="198"/>
    </row>
    <row r="699" spans="1:1" ht="18" customHeight="1" x14ac:dyDescent="0.25">
      <c r="A699" s="198"/>
    </row>
    <row r="700" spans="1:1" ht="18" customHeight="1" x14ac:dyDescent="0.25">
      <c r="A700" s="198"/>
    </row>
    <row r="701" spans="1:1" ht="18" customHeight="1" x14ac:dyDescent="0.25">
      <c r="A701" s="198"/>
    </row>
    <row r="702" spans="1:1" ht="18" customHeight="1" x14ac:dyDescent="0.25">
      <c r="A702" s="198"/>
    </row>
    <row r="703" spans="1:1" ht="18" customHeight="1" x14ac:dyDescent="0.25">
      <c r="A703" s="198"/>
    </row>
    <row r="704" spans="1:1" ht="18" customHeight="1" x14ac:dyDescent="0.25">
      <c r="A704" s="198"/>
    </row>
    <row r="705" spans="1:1" ht="18" customHeight="1" x14ac:dyDescent="0.25">
      <c r="A705" s="198"/>
    </row>
    <row r="706" spans="1:1" ht="18" customHeight="1" x14ac:dyDescent="0.25">
      <c r="A706" s="198"/>
    </row>
    <row r="707" spans="1:1" ht="18" customHeight="1" x14ac:dyDescent="0.25">
      <c r="A707" s="198"/>
    </row>
    <row r="708" spans="1:1" ht="18" customHeight="1" x14ac:dyDescent="0.25">
      <c r="A708" s="198"/>
    </row>
    <row r="709" spans="1:1" ht="18" customHeight="1" x14ac:dyDescent="0.25">
      <c r="A709" s="198"/>
    </row>
    <row r="710" spans="1:1" ht="18" customHeight="1" x14ac:dyDescent="0.25">
      <c r="A710" s="198"/>
    </row>
    <row r="711" spans="1:1" ht="18" customHeight="1" x14ac:dyDescent="0.25">
      <c r="A711" s="198"/>
    </row>
    <row r="712" spans="1:1" ht="18" customHeight="1" x14ac:dyDescent="0.25">
      <c r="A712" s="198"/>
    </row>
    <row r="713" spans="1:1" ht="18" customHeight="1" x14ac:dyDescent="0.25">
      <c r="A713" s="198"/>
    </row>
    <row r="714" spans="1:1" ht="18" customHeight="1" x14ac:dyDescent="0.25">
      <c r="A714" s="198"/>
    </row>
    <row r="715" spans="1:1" ht="18" customHeight="1" x14ac:dyDescent="0.25">
      <c r="A715" s="198"/>
    </row>
    <row r="716" spans="1:1" ht="18" customHeight="1" x14ac:dyDescent="0.25">
      <c r="A716" s="198"/>
    </row>
    <row r="717" spans="1:1" ht="18" customHeight="1" x14ac:dyDescent="0.25">
      <c r="A717" s="198"/>
    </row>
    <row r="718" spans="1:1" ht="18" customHeight="1" x14ac:dyDescent="0.25">
      <c r="A718" s="198"/>
    </row>
    <row r="719" spans="1:1" ht="18" customHeight="1" x14ac:dyDescent="0.25">
      <c r="A719" s="198"/>
    </row>
    <row r="720" spans="1:1" ht="18" customHeight="1" x14ac:dyDescent="0.25">
      <c r="A720" s="198"/>
    </row>
    <row r="721" spans="1:1" ht="18" customHeight="1" x14ac:dyDescent="0.25">
      <c r="A721" s="198"/>
    </row>
    <row r="722" spans="1:1" ht="18" customHeight="1" x14ac:dyDescent="0.25">
      <c r="A722" s="198"/>
    </row>
    <row r="723" spans="1:1" ht="18" customHeight="1" x14ac:dyDescent="0.25">
      <c r="A723" s="198"/>
    </row>
    <row r="724" spans="1:1" ht="18" customHeight="1" x14ac:dyDescent="0.25">
      <c r="A724" s="198"/>
    </row>
    <row r="725" spans="1:1" ht="18" customHeight="1" x14ac:dyDescent="0.25">
      <c r="A725" s="198"/>
    </row>
    <row r="726" spans="1:1" ht="18" customHeight="1" x14ac:dyDescent="0.25">
      <c r="A726" s="198"/>
    </row>
    <row r="727" spans="1:1" ht="18" customHeight="1" x14ac:dyDescent="0.25">
      <c r="A727" s="198"/>
    </row>
    <row r="728" spans="1:1" ht="18" customHeight="1" x14ac:dyDescent="0.25">
      <c r="A728" s="198"/>
    </row>
    <row r="729" spans="1:1" ht="18" customHeight="1" x14ac:dyDescent="0.25">
      <c r="A729" s="198"/>
    </row>
    <row r="730" spans="1:1" ht="18" customHeight="1" x14ac:dyDescent="0.25">
      <c r="A730" s="198"/>
    </row>
    <row r="731" spans="1:1" ht="18" customHeight="1" x14ac:dyDescent="0.25">
      <c r="A731" s="198"/>
    </row>
    <row r="732" spans="1:1" ht="18" customHeight="1" x14ac:dyDescent="0.25">
      <c r="A732" s="198"/>
    </row>
    <row r="733" spans="1:1" ht="18" customHeight="1" x14ac:dyDescent="0.25">
      <c r="A733" s="198"/>
    </row>
    <row r="734" spans="1:1" ht="18" customHeight="1" x14ac:dyDescent="0.25">
      <c r="A734" s="198"/>
    </row>
    <row r="735" spans="1:1" ht="18" customHeight="1" x14ac:dyDescent="0.25">
      <c r="A735" s="198"/>
    </row>
    <row r="736" spans="1:1" ht="18" customHeight="1" x14ac:dyDescent="0.25">
      <c r="A736" s="198"/>
    </row>
    <row r="737" spans="1:1" ht="18" customHeight="1" x14ac:dyDescent="0.25">
      <c r="A737" s="198"/>
    </row>
    <row r="738" spans="1:1" ht="18" customHeight="1" x14ac:dyDescent="0.25">
      <c r="A738" s="198"/>
    </row>
    <row r="739" spans="1:1" ht="18" customHeight="1" x14ac:dyDescent="0.25">
      <c r="A739" s="198"/>
    </row>
    <row r="740" spans="1:1" ht="18" customHeight="1" x14ac:dyDescent="0.25">
      <c r="A740" s="198"/>
    </row>
    <row r="741" spans="1:1" ht="18" customHeight="1" x14ac:dyDescent="0.25">
      <c r="A741" s="198"/>
    </row>
    <row r="742" spans="1:1" ht="18" customHeight="1" x14ac:dyDescent="0.25">
      <c r="A742" s="198"/>
    </row>
    <row r="743" spans="1:1" ht="18" customHeight="1" x14ac:dyDescent="0.25">
      <c r="A743" s="198"/>
    </row>
    <row r="744" spans="1:1" ht="18" customHeight="1" x14ac:dyDescent="0.25">
      <c r="A744" s="198"/>
    </row>
    <row r="745" spans="1:1" ht="18" customHeight="1" x14ac:dyDescent="0.25">
      <c r="A745" s="198"/>
    </row>
    <row r="746" spans="1:1" ht="18" customHeight="1" x14ac:dyDescent="0.25">
      <c r="A746" s="198"/>
    </row>
    <row r="747" spans="1:1" ht="18" customHeight="1" x14ac:dyDescent="0.25">
      <c r="A747" s="198"/>
    </row>
    <row r="748" spans="1:1" ht="18" customHeight="1" x14ac:dyDescent="0.25">
      <c r="A748" s="198"/>
    </row>
    <row r="749" spans="1:1" ht="18" customHeight="1" x14ac:dyDescent="0.25">
      <c r="A749" s="198"/>
    </row>
    <row r="750" spans="1:1" ht="18" customHeight="1" x14ac:dyDescent="0.25">
      <c r="A750" s="198"/>
    </row>
    <row r="751" spans="1:1" ht="18" customHeight="1" x14ac:dyDescent="0.25">
      <c r="A751" s="198"/>
    </row>
    <row r="752" spans="1:1" ht="18" customHeight="1" x14ac:dyDescent="0.25">
      <c r="A752" s="198"/>
    </row>
    <row r="753" spans="1:1" ht="18" customHeight="1" x14ac:dyDescent="0.25">
      <c r="A753" s="198"/>
    </row>
    <row r="754" spans="1:1" ht="18" customHeight="1" x14ac:dyDescent="0.25">
      <c r="A754" s="198"/>
    </row>
    <row r="755" spans="1:1" ht="18" customHeight="1" x14ac:dyDescent="0.25">
      <c r="A755" s="198"/>
    </row>
    <row r="756" spans="1:1" ht="18" customHeight="1" x14ac:dyDescent="0.25">
      <c r="A756" s="198"/>
    </row>
    <row r="757" spans="1:1" ht="18" customHeight="1" x14ac:dyDescent="0.25">
      <c r="A757" s="198"/>
    </row>
    <row r="758" spans="1:1" ht="18" customHeight="1" x14ac:dyDescent="0.25">
      <c r="A758" s="198"/>
    </row>
    <row r="759" spans="1:1" ht="18" customHeight="1" x14ac:dyDescent="0.25">
      <c r="A759" s="198"/>
    </row>
    <row r="760" spans="1:1" ht="18" customHeight="1" x14ac:dyDescent="0.25">
      <c r="A760" s="198"/>
    </row>
    <row r="761" spans="1:1" ht="18" customHeight="1" x14ac:dyDescent="0.25">
      <c r="A761" s="198"/>
    </row>
    <row r="762" spans="1:1" ht="18" customHeight="1" x14ac:dyDescent="0.25">
      <c r="A762" s="198"/>
    </row>
    <row r="763" spans="1:1" ht="18" customHeight="1" x14ac:dyDescent="0.25">
      <c r="A763" s="198"/>
    </row>
    <row r="764" spans="1:1" ht="18" customHeight="1" x14ac:dyDescent="0.25">
      <c r="A764" s="198"/>
    </row>
    <row r="765" spans="1:1" ht="18" customHeight="1" x14ac:dyDescent="0.25">
      <c r="A765" s="198"/>
    </row>
    <row r="766" spans="1:1" ht="18" customHeight="1" x14ac:dyDescent="0.25">
      <c r="A766" s="198"/>
    </row>
    <row r="767" spans="1:1" ht="18" customHeight="1" x14ac:dyDescent="0.25">
      <c r="A767" s="198"/>
    </row>
    <row r="768" spans="1:1" ht="18" customHeight="1" x14ac:dyDescent="0.25">
      <c r="A768" s="198"/>
    </row>
    <row r="769" spans="1:1" ht="18" customHeight="1" x14ac:dyDescent="0.25">
      <c r="A769" s="198"/>
    </row>
    <row r="770" spans="1:1" ht="18" customHeight="1" x14ac:dyDescent="0.25">
      <c r="A770" s="198"/>
    </row>
    <row r="771" spans="1:1" ht="18" customHeight="1" x14ac:dyDescent="0.25">
      <c r="A771" s="198"/>
    </row>
    <row r="772" spans="1:1" ht="18" customHeight="1" x14ac:dyDescent="0.25">
      <c r="A772" s="198"/>
    </row>
    <row r="773" spans="1:1" ht="18" customHeight="1" x14ac:dyDescent="0.25">
      <c r="A773" s="198"/>
    </row>
    <row r="774" spans="1:1" ht="18" customHeight="1" x14ac:dyDescent="0.25">
      <c r="A774" s="198"/>
    </row>
    <row r="775" spans="1:1" ht="18" customHeight="1" x14ac:dyDescent="0.25">
      <c r="A775" s="198"/>
    </row>
    <row r="776" spans="1:1" ht="18" customHeight="1" x14ac:dyDescent="0.25">
      <c r="A776" s="198"/>
    </row>
    <row r="777" spans="1:1" ht="18" customHeight="1" x14ac:dyDescent="0.25">
      <c r="A777" s="198"/>
    </row>
    <row r="778" spans="1:1" ht="18" customHeight="1" x14ac:dyDescent="0.25">
      <c r="A778" s="198"/>
    </row>
    <row r="779" spans="1:1" ht="18" customHeight="1" x14ac:dyDescent="0.25">
      <c r="A779" s="198"/>
    </row>
    <row r="780" spans="1:1" ht="18" customHeight="1" x14ac:dyDescent="0.25">
      <c r="A780" s="198"/>
    </row>
    <row r="781" spans="1:1" ht="18" customHeight="1" x14ac:dyDescent="0.25">
      <c r="A781" s="198"/>
    </row>
    <row r="782" spans="1:1" ht="18" customHeight="1" x14ac:dyDescent="0.25">
      <c r="A782" s="198"/>
    </row>
    <row r="783" spans="1:1" ht="18" customHeight="1" x14ac:dyDescent="0.25">
      <c r="A783" s="198"/>
    </row>
    <row r="784" spans="1:1" ht="18" customHeight="1" x14ac:dyDescent="0.25">
      <c r="A784" s="198"/>
    </row>
    <row r="785" spans="1:1" ht="18" customHeight="1" x14ac:dyDescent="0.25">
      <c r="A785" s="198"/>
    </row>
    <row r="786" spans="1:1" ht="18" customHeight="1" x14ac:dyDescent="0.25">
      <c r="A786" s="198"/>
    </row>
    <row r="787" spans="1:1" ht="18" customHeight="1" x14ac:dyDescent="0.25">
      <c r="A787" s="198"/>
    </row>
    <row r="788" spans="1:1" ht="18" customHeight="1" x14ac:dyDescent="0.25">
      <c r="A788" s="198"/>
    </row>
    <row r="789" spans="1:1" ht="18" customHeight="1" x14ac:dyDescent="0.25">
      <c r="A789" s="198"/>
    </row>
    <row r="790" spans="1:1" ht="18" customHeight="1" x14ac:dyDescent="0.25">
      <c r="A790" s="198"/>
    </row>
    <row r="791" spans="1:1" ht="18" customHeight="1" x14ac:dyDescent="0.25">
      <c r="A791" s="198"/>
    </row>
    <row r="792" spans="1:1" ht="18" customHeight="1" x14ac:dyDescent="0.25">
      <c r="A792" s="198"/>
    </row>
    <row r="793" spans="1:1" ht="18" customHeight="1" x14ac:dyDescent="0.25">
      <c r="A793" s="198"/>
    </row>
    <row r="794" spans="1:1" ht="18" customHeight="1" x14ac:dyDescent="0.25">
      <c r="A794" s="198"/>
    </row>
    <row r="795" spans="1:1" ht="18" customHeight="1" x14ac:dyDescent="0.25">
      <c r="A795" s="198"/>
    </row>
    <row r="796" spans="1:1" ht="18" customHeight="1" x14ac:dyDescent="0.25">
      <c r="A796" s="198"/>
    </row>
    <row r="797" spans="1:1" ht="18" customHeight="1" x14ac:dyDescent="0.25">
      <c r="A797" s="198"/>
    </row>
    <row r="798" spans="1:1" ht="18" customHeight="1" x14ac:dyDescent="0.25">
      <c r="A798" s="198"/>
    </row>
    <row r="799" spans="1:1" ht="18" customHeight="1" x14ac:dyDescent="0.25">
      <c r="A799" s="198"/>
    </row>
    <row r="800" spans="1:1" ht="18" customHeight="1" x14ac:dyDescent="0.25">
      <c r="A800" s="198"/>
    </row>
    <row r="801" spans="1:1" ht="18" customHeight="1" x14ac:dyDescent="0.25">
      <c r="A801" s="198"/>
    </row>
    <row r="802" spans="1:1" ht="18" customHeight="1" x14ac:dyDescent="0.25">
      <c r="A802" s="198"/>
    </row>
    <row r="803" spans="1:1" ht="18" customHeight="1" x14ac:dyDescent="0.25">
      <c r="A803" s="198"/>
    </row>
    <row r="804" spans="1:1" ht="18" customHeight="1" x14ac:dyDescent="0.25">
      <c r="A804" s="198"/>
    </row>
    <row r="805" spans="1:1" ht="18" customHeight="1" x14ac:dyDescent="0.25">
      <c r="A805" s="198"/>
    </row>
    <row r="806" spans="1:1" ht="18" customHeight="1" x14ac:dyDescent="0.25">
      <c r="A806" s="198"/>
    </row>
    <row r="807" spans="1:1" ht="18" customHeight="1" x14ac:dyDescent="0.25">
      <c r="A807" s="198"/>
    </row>
    <row r="808" spans="1:1" ht="18" customHeight="1" x14ac:dyDescent="0.25">
      <c r="A808" s="198"/>
    </row>
    <row r="809" spans="1:1" ht="18" customHeight="1" x14ac:dyDescent="0.25">
      <c r="A809" s="198"/>
    </row>
    <row r="810" spans="1:1" ht="18" customHeight="1" x14ac:dyDescent="0.25">
      <c r="A810" s="198"/>
    </row>
    <row r="811" spans="1:1" ht="18" customHeight="1" x14ac:dyDescent="0.25">
      <c r="A811" s="198"/>
    </row>
    <row r="812" spans="1:1" ht="18" customHeight="1" x14ac:dyDescent="0.25">
      <c r="A812" s="198"/>
    </row>
    <row r="813" spans="1:1" ht="18" customHeight="1" x14ac:dyDescent="0.25">
      <c r="A813" s="198"/>
    </row>
    <row r="814" spans="1:1" ht="18" customHeight="1" x14ac:dyDescent="0.25">
      <c r="A814" s="198"/>
    </row>
    <row r="815" spans="1:1" ht="18" customHeight="1" x14ac:dyDescent="0.25">
      <c r="A815" s="198"/>
    </row>
    <row r="816" spans="1:1" ht="18" customHeight="1" x14ac:dyDescent="0.25">
      <c r="A816" s="198"/>
    </row>
    <row r="817" spans="1:1" ht="18" customHeight="1" x14ac:dyDescent="0.25">
      <c r="A817" s="198"/>
    </row>
    <row r="818" spans="1:1" ht="18" customHeight="1" x14ac:dyDescent="0.25">
      <c r="A818" s="198"/>
    </row>
    <row r="819" spans="1:1" ht="18" customHeight="1" x14ac:dyDescent="0.25">
      <c r="A819" s="198"/>
    </row>
    <row r="820" spans="1:1" ht="18" customHeight="1" x14ac:dyDescent="0.25">
      <c r="A820" s="198"/>
    </row>
    <row r="821" spans="1:1" ht="18" customHeight="1" x14ac:dyDescent="0.25">
      <c r="A821" s="198"/>
    </row>
    <row r="822" spans="1:1" ht="18" customHeight="1" x14ac:dyDescent="0.25">
      <c r="A822" s="198"/>
    </row>
    <row r="823" spans="1:1" ht="18" customHeight="1" x14ac:dyDescent="0.25">
      <c r="A823" s="198"/>
    </row>
    <row r="824" spans="1:1" ht="18" customHeight="1" x14ac:dyDescent="0.25">
      <c r="A824" s="198"/>
    </row>
    <row r="825" spans="1:1" ht="18" customHeight="1" x14ac:dyDescent="0.25">
      <c r="A825" s="198"/>
    </row>
    <row r="826" spans="1:1" ht="18" customHeight="1" x14ac:dyDescent="0.25">
      <c r="A826" s="198"/>
    </row>
    <row r="827" spans="1:1" ht="18" customHeight="1" x14ac:dyDescent="0.25">
      <c r="A827" s="198"/>
    </row>
    <row r="828" spans="1:1" ht="18" customHeight="1" x14ac:dyDescent="0.25">
      <c r="A828" s="198"/>
    </row>
    <row r="829" spans="1:1" ht="18" customHeight="1" x14ac:dyDescent="0.25">
      <c r="A829" s="198"/>
    </row>
    <row r="830" spans="1:1" ht="18" customHeight="1" x14ac:dyDescent="0.25">
      <c r="A830" s="198"/>
    </row>
    <row r="831" spans="1:1" ht="18" customHeight="1" x14ac:dyDescent="0.25">
      <c r="A831" s="198"/>
    </row>
    <row r="832" spans="1:1" ht="18" customHeight="1" x14ac:dyDescent="0.25">
      <c r="A832" s="198"/>
    </row>
    <row r="833" spans="1:1" ht="18" customHeight="1" x14ac:dyDescent="0.25">
      <c r="A833" s="198"/>
    </row>
    <row r="834" spans="1:1" ht="18" customHeight="1" x14ac:dyDescent="0.25">
      <c r="A834" s="198"/>
    </row>
    <row r="835" spans="1:1" ht="18" customHeight="1" x14ac:dyDescent="0.25">
      <c r="A835" s="198"/>
    </row>
    <row r="836" spans="1:1" ht="18" customHeight="1" x14ac:dyDescent="0.25">
      <c r="A836" s="198"/>
    </row>
    <row r="837" spans="1:1" ht="18" customHeight="1" x14ac:dyDescent="0.25">
      <c r="A837" s="198"/>
    </row>
    <row r="838" spans="1:1" ht="18" customHeight="1" x14ac:dyDescent="0.25">
      <c r="A838" s="198"/>
    </row>
    <row r="839" spans="1:1" ht="18" customHeight="1" x14ac:dyDescent="0.25">
      <c r="A839" s="198"/>
    </row>
    <row r="840" spans="1:1" ht="18" customHeight="1" x14ac:dyDescent="0.25">
      <c r="A840" s="198"/>
    </row>
    <row r="841" spans="1:1" ht="18" customHeight="1" x14ac:dyDescent="0.25">
      <c r="A841" s="198"/>
    </row>
    <row r="842" spans="1:1" ht="18" customHeight="1" x14ac:dyDescent="0.25">
      <c r="A842" s="198"/>
    </row>
    <row r="843" spans="1:1" ht="18" customHeight="1" x14ac:dyDescent="0.25">
      <c r="A843" s="198"/>
    </row>
    <row r="844" spans="1:1" ht="18" customHeight="1" x14ac:dyDescent="0.25">
      <c r="A844" s="198"/>
    </row>
    <row r="845" spans="1:1" ht="18" customHeight="1" x14ac:dyDescent="0.25">
      <c r="A845" s="198"/>
    </row>
    <row r="846" spans="1:1" ht="18" customHeight="1" x14ac:dyDescent="0.25">
      <c r="A846" s="198"/>
    </row>
    <row r="847" spans="1:1" ht="18" customHeight="1" x14ac:dyDescent="0.25">
      <c r="A847" s="198"/>
    </row>
    <row r="848" spans="1:1" ht="18" customHeight="1" x14ac:dyDescent="0.25">
      <c r="A848" s="198"/>
    </row>
    <row r="849" spans="1:1" ht="18" customHeight="1" x14ac:dyDescent="0.25">
      <c r="A849" s="198"/>
    </row>
    <row r="850" spans="1:1" ht="18" customHeight="1" x14ac:dyDescent="0.25">
      <c r="A850" s="198"/>
    </row>
    <row r="851" spans="1:1" ht="18" customHeight="1" x14ac:dyDescent="0.25">
      <c r="A851" s="198"/>
    </row>
    <row r="852" spans="1:1" ht="18" customHeight="1" x14ac:dyDescent="0.25">
      <c r="A852" s="198"/>
    </row>
    <row r="853" spans="1:1" ht="18" customHeight="1" x14ac:dyDescent="0.25">
      <c r="A853" s="198"/>
    </row>
    <row r="854" spans="1:1" ht="18" customHeight="1" x14ac:dyDescent="0.25">
      <c r="A854" s="198"/>
    </row>
    <row r="855" spans="1:1" ht="18" customHeight="1" x14ac:dyDescent="0.25">
      <c r="A855" s="198"/>
    </row>
    <row r="856" spans="1:1" ht="18" customHeight="1" x14ac:dyDescent="0.25">
      <c r="A856" s="198"/>
    </row>
    <row r="857" spans="1:1" ht="18" customHeight="1" x14ac:dyDescent="0.25">
      <c r="A857" s="198"/>
    </row>
    <row r="858" spans="1:1" ht="18" customHeight="1" x14ac:dyDescent="0.25">
      <c r="A858" s="198"/>
    </row>
    <row r="859" spans="1:1" ht="18" customHeight="1" x14ac:dyDescent="0.25">
      <c r="A859" s="198"/>
    </row>
    <row r="860" spans="1:1" ht="18" customHeight="1" x14ac:dyDescent="0.25">
      <c r="A860" s="198"/>
    </row>
    <row r="861" spans="1:1" ht="18" customHeight="1" x14ac:dyDescent="0.25">
      <c r="A861" s="198"/>
    </row>
    <row r="862" spans="1:1" ht="18" customHeight="1" x14ac:dyDescent="0.25">
      <c r="A862" s="198"/>
    </row>
    <row r="863" spans="1:1" ht="18" customHeight="1" x14ac:dyDescent="0.25">
      <c r="A863" s="198"/>
    </row>
    <row r="864" spans="1:1" ht="18" customHeight="1" x14ac:dyDescent="0.25">
      <c r="A864" s="198"/>
    </row>
    <row r="865" spans="1:1" ht="18" customHeight="1" x14ac:dyDescent="0.25">
      <c r="A865" s="198"/>
    </row>
    <row r="866" spans="1:1" ht="18" customHeight="1" x14ac:dyDescent="0.25">
      <c r="A866" s="198"/>
    </row>
    <row r="867" spans="1:1" ht="18" customHeight="1" x14ac:dyDescent="0.25">
      <c r="A867" s="198"/>
    </row>
    <row r="868" spans="1:1" ht="18" customHeight="1" x14ac:dyDescent="0.25">
      <c r="A868" s="198"/>
    </row>
    <row r="869" spans="1:1" ht="18" customHeight="1" x14ac:dyDescent="0.25">
      <c r="A869" s="198"/>
    </row>
    <row r="870" spans="1:1" ht="18" customHeight="1" x14ac:dyDescent="0.25">
      <c r="A870" s="198"/>
    </row>
    <row r="871" spans="1:1" ht="18" customHeight="1" x14ac:dyDescent="0.25">
      <c r="A871" s="198"/>
    </row>
    <row r="872" spans="1:1" ht="18" customHeight="1" x14ac:dyDescent="0.25">
      <c r="A872" s="198"/>
    </row>
    <row r="873" spans="1:1" ht="18" customHeight="1" x14ac:dyDescent="0.25">
      <c r="A873" s="198"/>
    </row>
    <row r="874" spans="1:1" ht="18" customHeight="1" x14ac:dyDescent="0.25">
      <c r="A874" s="198"/>
    </row>
    <row r="875" spans="1:1" ht="18" customHeight="1" x14ac:dyDescent="0.25">
      <c r="A875" s="198"/>
    </row>
    <row r="876" spans="1:1" ht="18" customHeight="1" x14ac:dyDescent="0.25">
      <c r="A876" s="198"/>
    </row>
    <row r="877" spans="1:1" ht="18" customHeight="1" x14ac:dyDescent="0.25">
      <c r="A877" s="198"/>
    </row>
    <row r="878" spans="1:1" ht="18" customHeight="1" x14ac:dyDescent="0.25">
      <c r="A878" s="198"/>
    </row>
    <row r="879" spans="1:1" ht="18" customHeight="1" x14ac:dyDescent="0.25">
      <c r="A879" s="198"/>
    </row>
    <row r="880" spans="1:1" ht="18" customHeight="1" x14ac:dyDescent="0.25">
      <c r="A880" s="198"/>
    </row>
    <row r="881" spans="1:1" ht="18" customHeight="1" x14ac:dyDescent="0.25">
      <c r="A881" s="198"/>
    </row>
    <row r="882" spans="1:1" ht="18" customHeight="1" x14ac:dyDescent="0.25">
      <c r="A882" s="198"/>
    </row>
    <row r="883" spans="1:1" ht="18" customHeight="1" x14ac:dyDescent="0.25">
      <c r="A883" s="198"/>
    </row>
    <row r="884" spans="1:1" ht="18" customHeight="1" x14ac:dyDescent="0.25">
      <c r="A884" s="198"/>
    </row>
    <row r="885" spans="1:1" ht="18" customHeight="1" x14ac:dyDescent="0.25">
      <c r="A885" s="198"/>
    </row>
    <row r="886" spans="1:1" ht="18" customHeight="1" x14ac:dyDescent="0.25">
      <c r="A886" s="198"/>
    </row>
    <row r="887" spans="1:1" ht="18" customHeight="1" x14ac:dyDescent="0.25">
      <c r="A887" s="198"/>
    </row>
    <row r="888" spans="1:1" ht="18" customHeight="1" x14ac:dyDescent="0.25">
      <c r="A888" s="198"/>
    </row>
    <row r="889" spans="1:1" ht="18" customHeight="1" x14ac:dyDescent="0.25">
      <c r="A889" s="198"/>
    </row>
    <row r="890" spans="1:1" ht="18" customHeight="1" x14ac:dyDescent="0.25">
      <c r="A890" s="198"/>
    </row>
    <row r="891" spans="1:1" ht="18" customHeight="1" x14ac:dyDescent="0.25">
      <c r="A891" s="198"/>
    </row>
    <row r="892" spans="1:1" ht="18" customHeight="1" x14ac:dyDescent="0.25">
      <c r="A892" s="198"/>
    </row>
    <row r="893" spans="1:1" ht="18" customHeight="1" x14ac:dyDescent="0.25">
      <c r="A893" s="198"/>
    </row>
    <row r="894" spans="1:1" ht="18" customHeight="1" x14ac:dyDescent="0.25">
      <c r="A894" s="198"/>
    </row>
    <row r="895" spans="1:1" ht="18" customHeight="1" x14ac:dyDescent="0.25">
      <c r="A895" s="198"/>
    </row>
    <row r="896" spans="1:1" ht="18" customHeight="1" x14ac:dyDescent="0.25">
      <c r="A896" s="198"/>
    </row>
    <row r="897" spans="1:1" ht="18" customHeight="1" x14ac:dyDescent="0.25">
      <c r="A897" s="198"/>
    </row>
    <row r="898" spans="1:1" ht="18" customHeight="1" x14ac:dyDescent="0.25">
      <c r="A898" s="198"/>
    </row>
    <row r="899" spans="1:1" ht="18" customHeight="1" x14ac:dyDescent="0.25">
      <c r="A899" s="198"/>
    </row>
    <row r="900" spans="1:1" ht="18" customHeight="1" x14ac:dyDescent="0.25">
      <c r="A900" s="198"/>
    </row>
    <row r="901" spans="1:1" ht="18" customHeight="1" x14ac:dyDescent="0.25">
      <c r="A901" s="198"/>
    </row>
    <row r="902" spans="1:1" ht="18" customHeight="1" x14ac:dyDescent="0.25">
      <c r="A902" s="198"/>
    </row>
    <row r="903" spans="1:1" ht="18" customHeight="1" x14ac:dyDescent="0.25">
      <c r="A903" s="198"/>
    </row>
    <row r="904" spans="1:1" ht="18" customHeight="1" x14ac:dyDescent="0.25">
      <c r="A904" s="198"/>
    </row>
    <row r="905" spans="1:1" ht="18" customHeight="1" x14ac:dyDescent="0.25">
      <c r="A905" s="198"/>
    </row>
    <row r="906" spans="1:1" ht="18" customHeight="1" x14ac:dyDescent="0.25">
      <c r="A906" s="198"/>
    </row>
    <row r="907" spans="1:1" ht="18" customHeight="1" x14ac:dyDescent="0.25">
      <c r="A907" s="198"/>
    </row>
    <row r="908" spans="1:1" ht="18" customHeight="1" x14ac:dyDescent="0.25">
      <c r="A908" s="198"/>
    </row>
    <row r="909" spans="1:1" ht="18" customHeight="1" x14ac:dyDescent="0.25">
      <c r="A909" s="198"/>
    </row>
    <row r="910" spans="1:1" ht="18" customHeight="1" x14ac:dyDescent="0.25">
      <c r="A910" s="198"/>
    </row>
    <row r="911" spans="1:1" ht="18" customHeight="1" x14ac:dyDescent="0.25">
      <c r="A911" s="198"/>
    </row>
    <row r="912" spans="1:1" ht="18" customHeight="1" x14ac:dyDescent="0.25">
      <c r="A912" s="198"/>
    </row>
    <row r="913" spans="1:1" ht="18" customHeight="1" x14ac:dyDescent="0.25">
      <c r="A913" s="198"/>
    </row>
    <row r="914" spans="1:1" ht="18" customHeight="1" x14ac:dyDescent="0.25">
      <c r="A914" s="198"/>
    </row>
    <row r="915" spans="1:1" ht="18" customHeight="1" x14ac:dyDescent="0.25">
      <c r="A915" s="198"/>
    </row>
    <row r="916" spans="1:1" ht="18" customHeight="1" x14ac:dyDescent="0.25">
      <c r="A916" s="198"/>
    </row>
    <row r="917" spans="1:1" ht="18" customHeight="1" x14ac:dyDescent="0.25">
      <c r="A917" s="198"/>
    </row>
    <row r="918" spans="1:1" ht="18" customHeight="1" x14ac:dyDescent="0.25">
      <c r="A918" s="198"/>
    </row>
    <row r="919" spans="1:1" ht="18" customHeight="1" x14ac:dyDescent="0.25">
      <c r="A919" s="198"/>
    </row>
    <row r="920" spans="1:1" ht="18" customHeight="1" x14ac:dyDescent="0.25">
      <c r="A920" s="198"/>
    </row>
    <row r="921" spans="1:1" ht="18" customHeight="1" x14ac:dyDescent="0.25">
      <c r="A921" s="198"/>
    </row>
    <row r="922" spans="1:1" ht="18" customHeight="1" x14ac:dyDescent="0.25">
      <c r="A922" s="198"/>
    </row>
    <row r="923" spans="1:1" ht="18" customHeight="1" x14ac:dyDescent="0.25">
      <c r="A923" s="198"/>
    </row>
    <row r="924" spans="1:1" ht="18" customHeight="1" x14ac:dyDescent="0.25">
      <c r="A924" s="198"/>
    </row>
    <row r="925" spans="1:1" ht="18" customHeight="1" x14ac:dyDescent="0.25">
      <c r="A925" s="198"/>
    </row>
    <row r="926" spans="1:1" ht="18" customHeight="1" x14ac:dyDescent="0.25">
      <c r="A926" s="198"/>
    </row>
    <row r="927" spans="1:1" ht="18" customHeight="1" x14ac:dyDescent="0.25">
      <c r="A927" s="198"/>
    </row>
    <row r="928" spans="1:1" ht="18" customHeight="1" x14ac:dyDescent="0.25">
      <c r="A928" s="198"/>
    </row>
    <row r="929" spans="1:1" ht="18" customHeight="1" x14ac:dyDescent="0.25">
      <c r="A929" s="198"/>
    </row>
    <row r="930" spans="1:1" ht="18" customHeight="1" x14ac:dyDescent="0.25">
      <c r="A930" s="198"/>
    </row>
    <row r="931" spans="1:1" ht="18" customHeight="1" x14ac:dyDescent="0.25">
      <c r="A931" s="198"/>
    </row>
    <row r="932" spans="1:1" ht="18" customHeight="1" x14ac:dyDescent="0.25">
      <c r="A932" s="198"/>
    </row>
    <row r="933" spans="1:1" ht="18" customHeight="1" x14ac:dyDescent="0.25">
      <c r="A933" s="198"/>
    </row>
    <row r="934" spans="1:1" ht="18" customHeight="1" x14ac:dyDescent="0.25">
      <c r="A934" s="198"/>
    </row>
    <row r="935" spans="1:1" ht="18" customHeight="1" x14ac:dyDescent="0.25">
      <c r="A935" s="198"/>
    </row>
    <row r="936" spans="1:1" ht="18" customHeight="1" x14ac:dyDescent="0.25">
      <c r="A936" s="198"/>
    </row>
    <row r="937" spans="1:1" ht="18" customHeight="1" x14ac:dyDescent="0.25">
      <c r="A937" s="198"/>
    </row>
    <row r="938" spans="1:1" ht="18" customHeight="1" x14ac:dyDescent="0.25">
      <c r="A938" s="198"/>
    </row>
    <row r="939" spans="1:1" ht="18" customHeight="1" x14ac:dyDescent="0.25">
      <c r="A939" s="198"/>
    </row>
    <row r="940" spans="1:1" ht="18" customHeight="1" x14ac:dyDescent="0.25">
      <c r="A940" s="198"/>
    </row>
    <row r="941" spans="1:1" ht="18" customHeight="1" x14ac:dyDescent="0.25">
      <c r="A941" s="198"/>
    </row>
    <row r="942" spans="1:1" ht="18" customHeight="1" x14ac:dyDescent="0.25">
      <c r="A942" s="198"/>
    </row>
    <row r="943" spans="1:1" ht="18" customHeight="1" x14ac:dyDescent="0.25">
      <c r="A943" s="198"/>
    </row>
    <row r="944" spans="1:1" ht="18" customHeight="1" x14ac:dyDescent="0.25">
      <c r="A944" s="198"/>
    </row>
    <row r="945" spans="1:1" ht="18" customHeight="1" x14ac:dyDescent="0.25">
      <c r="A945" s="198"/>
    </row>
    <row r="946" spans="1:1" ht="18" customHeight="1" x14ac:dyDescent="0.25">
      <c r="A946" s="198"/>
    </row>
    <row r="947" spans="1:1" ht="18" customHeight="1" x14ac:dyDescent="0.25">
      <c r="A947" s="198"/>
    </row>
    <row r="948" spans="1:1" ht="18" customHeight="1" x14ac:dyDescent="0.25">
      <c r="A948" s="198"/>
    </row>
    <row r="949" spans="1:1" ht="18" customHeight="1" x14ac:dyDescent="0.25">
      <c r="A949" s="198"/>
    </row>
    <row r="950" spans="1:1" ht="18" customHeight="1" x14ac:dyDescent="0.25">
      <c r="A950" s="198"/>
    </row>
    <row r="951" spans="1:1" ht="18" customHeight="1" x14ac:dyDescent="0.25">
      <c r="A951" s="198"/>
    </row>
    <row r="952" spans="1:1" ht="18" customHeight="1" x14ac:dyDescent="0.25">
      <c r="A952" s="198"/>
    </row>
    <row r="953" spans="1:1" ht="18" customHeight="1" x14ac:dyDescent="0.25">
      <c r="A953" s="198"/>
    </row>
    <row r="954" spans="1:1" ht="18" customHeight="1" x14ac:dyDescent="0.25">
      <c r="A954" s="198"/>
    </row>
    <row r="955" spans="1:1" ht="18" customHeight="1" x14ac:dyDescent="0.25">
      <c r="A955" s="198"/>
    </row>
    <row r="956" spans="1:1" ht="18" customHeight="1" x14ac:dyDescent="0.25">
      <c r="A956" s="198"/>
    </row>
    <row r="957" spans="1:1" ht="18" customHeight="1" x14ac:dyDescent="0.25">
      <c r="A957" s="198"/>
    </row>
    <row r="958" spans="1:1" ht="18" customHeight="1" x14ac:dyDescent="0.25">
      <c r="A958" s="198"/>
    </row>
    <row r="959" spans="1:1" ht="18" customHeight="1" x14ac:dyDescent="0.25">
      <c r="A959" s="198"/>
    </row>
    <row r="960" spans="1:1" ht="18" customHeight="1" x14ac:dyDescent="0.25">
      <c r="A960" s="198"/>
    </row>
    <row r="961" spans="1:1" ht="18" customHeight="1" x14ac:dyDescent="0.25">
      <c r="A961" s="198"/>
    </row>
    <row r="962" spans="1:1" ht="18" customHeight="1" x14ac:dyDescent="0.25">
      <c r="A962" s="198"/>
    </row>
    <row r="963" spans="1:1" ht="18" customHeight="1" x14ac:dyDescent="0.25">
      <c r="A963" s="198"/>
    </row>
    <row r="964" spans="1:1" ht="18" customHeight="1" x14ac:dyDescent="0.25">
      <c r="A964" s="198"/>
    </row>
    <row r="965" spans="1:1" ht="18" customHeight="1" x14ac:dyDescent="0.25">
      <c r="A965" s="198"/>
    </row>
    <row r="966" spans="1:1" ht="18" customHeight="1" x14ac:dyDescent="0.25">
      <c r="A966" s="198"/>
    </row>
    <row r="967" spans="1:1" ht="18" customHeight="1" x14ac:dyDescent="0.25">
      <c r="A967" s="198"/>
    </row>
    <row r="968" spans="1:1" ht="18" customHeight="1" x14ac:dyDescent="0.25">
      <c r="A968" s="198"/>
    </row>
    <row r="969" spans="1:1" ht="18" customHeight="1" x14ac:dyDescent="0.25">
      <c r="A969" s="198"/>
    </row>
    <row r="970" spans="1:1" ht="18" customHeight="1" x14ac:dyDescent="0.25">
      <c r="A970" s="198"/>
    </row>
    <row r="971" spans="1:1" ht="18" customHeight="1" x14ac:dyDescent="0.25">
      <c r="A971" s="198"/>
    </row>
    <row r="972" spans="1:1" ht="18" customHeight="1" x14ac:dyDescent="0.25">
      <c r="A972" s="198"/>
    </row>
    <row r="973" spans="1:1" ht="18" customHeight="1" x14ac:dyDescent="0.25">
      <c r="A973" s="198"/>
    </row>
    <row r="974" spans="1:1" ht="18" customHeight="1" x14ac:dyDescent="0.25">
      <c r="A974" s="198"/>
    </row>
    <row r="975" spans="1:1" ht="18" customHeight="1" x14ac:dyDescent="0.25">
      <c r="A975" s="198"/>
    </row>
    <row r="976" spans="1:1" ht="18" customHeight="1" x14ac:dyDescent="0.25">
      <c r="A976" s="198"/>
    </row>
    <row r="977" spans="1:1" ht="18" customHeight="1" x14ac:dyDescent="0.25">
      <c r="A977" s="198"/>
    </row>
    <row r="978" spans="1:1" ht="18" customHeight="1" x14ac:dyDescent="0.25">
      <c r="A978" s="198"/>
    </row>
    <row r="979" spans="1:1" ht="18" customHeight="1" x14ac:dyDescent="0.25">
      <c r="A979" s="198"/>
    </row>
    <row r="980" spans="1:1" ht="18" customHeight="1" x14ac:dyDescent="0.25">
      <c r="A980" s="198"/>
    </row>
    <row r="981" spans="1:1" ht="18" customHeight="1" x14ac:dyDescent="0.25">
      <c r="A981" s="198"/>
    </row>
    <row r="982" spans="1:1" ht="18" customHeight="1" x14ac:dyDescent="0.25">
      <c r="A982" s="198"/>
    </row>
    <row r="983" spans="1:1" ht="18" customHeight="1" x14ac:dyDescent="0.25">
      <c r="A983" s="198"/>
    </row>
    <row r="984" spans="1:1" ht="18" customHeight="1" x14ac:dyDescent="0.25">
      <c r="A984" s="198"/>
    </row>
    <row r="985" spans="1:1" ht="18" customHeight="1" x14ac:dyDescent="0.25">
      <c r="A985" s="198"/>
    </row>
    <row r="986" spans="1:1" ht="18" customHeight="1" x14ac:dyDescent="0.25">
      <c r="A986" s="198"/>
    </row>
    <row r="987" spans="1:1" ht="18" customHeight="1" x14ac:dyDescent="0.25">
      <c r="A987" s="198"/>
    </row>
    <row r="988" spans="1:1" ht="18" customHeight="1" x14ac:dyDescent="0.25">
      <c r="A988" s="198"/>
    </row>
    <row r="989" spans="1:1" ht="18" customHeight="1" x14ac:dyDescent="0.25">
      <c r="A989" s="198"/>
    </row>
    <row r="990" spans="1:1" ht="18" customHeight="1" x14ac:dyDescent="0.25">
      <c r="A990" s="198"/>
    </row>
    <row r="991" spans="1:1" ht="18" customHeight="1" x14ac:dyDescent="0.25">
      <c r="A991" s="198"/>
    </row>
    <row r="992" spans="1:1" ht="18" customHeight="1" x14ac:dyDescent="0.25">
      <c r="A992" s="198"/>
    </row>
    <row r="993" spans="1:1" ht="18" customHeight="1" x14ac:dyDescent="0.25">
      <c r="A993" s="198"/>
    </row>
    <row r="994" spans="1:1" ht="18" customHeight="1" x14ac:dyDescent="0.25">
      <c r="A994" s="198"/>
    </row>
    <row r="995" spans="1:1" ht="18" customHeight="1" x14ac:dyDescent="0.25">
      <c r="A995" s="198"/>
    </row>
    <row r="996" spans="1:1" ht="18" customHeight="1" x14ac:dyDescent="0.25">
      <c r="A996" s="198"/>
    </row>
    <row r="997" spans="1:1" ht="18" customHeight="1" x14ac:dyDescent="0.25">
      <c r="A997" s="198"/>
    </row>
    <row r="998" spans="1:1" ht="18" customHeight="1" x14ac:dyDescent="0.25">
      <c r="A998" s="198"/>
    </row>
    <row r="999" spans="1:1" ht="18" customHeight="1" x14ac:dyDescent="0.25">
      <c r="A999" s="198"/>
    </row>
    <row r="1000" spans="1:1" ht="18" customHeight="1" x14ac:dyDescent="0.25">
      <c r="A1000" s="198"/>
    </row>
  </sheetData>
  <mergeCells count="21">
    <mergeCell ref="O21:O22"/>
    <mergeCell ref="D8:F8"/>
    <mergeCell ref="B8:C8"/>
    <mergeCell ref="A21:A22"/>
    <mergeCell ref="N13:N14"/>
    <mergeCell ref="B10:C10"/>
    <mergeCell ref="B9:C9"/>
    <mergeCell ref="D10:F10"/>
    <mergeCell ref="O13:O14"/>
    <mergeCell ref="F13:H14"/>
    <mergeCell ref="B21:B22"/>
    <mergeCell ref="A13:A15"/>
    <mergeCell ref="B11:C11"/>
    <mergeCell ref="M13:M14"/>
    <mergeCell ref="B13:B14"/>
    <mergeCell ref="D9:F9"/>
    <mergeCell ref="D11:F11"/>
    <mergeCell ref="L13:L14"/>
    <mergeCell ref="B7:C7"/>
    <mergeCell ref="C13:E14"/>
    <mergeCell ref="D7:F7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  <pageSetUpPr fitToPage="1"/>
  </sheetPr>
  <dimension ref="A1:Z1000"/>
  <sheetViews>
    <sheetView showGridLines="0" topLeftCell="A11" workbookViewId="0"/>
  </sheetViews>
  <sheetFormatPr defaultColWidth="14.390625" defaultRowHeight="15" customHeight="1" x14ac:dyDescent="0.2"/>
  <cols>
    <col min="1" max="1" width="16.6796875" customWidth="1"/>
    <col min="2" max="2" width="26.6328125" customWidth="1"/>
    <col min="3" max="7" width="10.35546875" customWidth="1"/>
    <col min="8" max="8" width="15.06640625" customWidth="1"/>
    <col min="9" max="9" width="30.66796875" customWidth="1"/>
    <col min="10" max="10" width="1.4765625" customWidth="1"/>
    <col min="11" max="26" width="9.14453125" customWidth="1"/>
  </cols>
  <sheetData>
    <row r="1" spans="1:26" ht="18" customHeight="1" x14ac:dyDescent="0.2">
      <c r="A1" s="27" t="s">
        <v>357</v>
      </c>
      <c r="I1" s="166"/>
    </row>
    <row r="2" spans="1:26" ht="15" customHeight="1" x14ac:dyDescent="0.2">
      <c r="A2" s="27"/>
      <c r="I2" s="166"/>
    </row>
    <row r="3" spans="1:26" ht="19.5" customHeight="1" x14ac:dyDescent="0.3">
      <c r="A3" s="199" t="s">
        <v>324</v>
      </c>
      <c r="B3" s="200"/>
      <c r="C3" s="200"/>
      <c r="G3" s="120" t="s">
        <v>325</v>
      </c>
      <c r="H3" s="201"/>
      <c r="I3" s="201"/>
      <c r="J3" s="74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</row>
    <row r="4" spans="1:26" ht="15" customHeight="1" x14ac:dyDescent="0.2">
      <c r="A4" s="167"/>
      <c r="I4" s="166"/>
      <c r="J4" s="203"/>
    </row>
    <row r="5" spans="1:26" ht="15" customHeight="1" x14ac:dyDescent="0.2">
      <c r="A5" s="167"/>
      <c r="I5" s="166"/>
      <c r="J5" s="203"/>
    </row>
    <row r="6" spans="1:26" ht="15" customHeight="1" x14ac:dyDescent="0.2">
      <c r="A6" s="167"/>
      <c r="B6" s="204" t="s">
        <v>327</v>
      </c>
      <c r="C6" s="391" t="s">
        <v>358</v>
      </c>
      <c r="D6" s="363"/>
      <c r="I6" s="166"/>
      <c r="J6" s="203"/>
    </row>
    <row r="7" spans="1:26" ht="18.75" customHeight="1" x14ac:dyDescent="0.2">
      <c r="A7" s="205" t="s">
        <v>331</v>
      </c>
      <c r="B7" s="25"/>
      <c r="C7" s="391"/>
      <c r="D7" s="363"/>
      <c r="I7" s="166"/>
    </row>
    <row r="8" spans="1:26" ht="18.75" customHeight="1" x14ac:dyDescent="0.2">
      <c r="A8" s="205" t="s">
        <v>359</v>
      </c>
      <c r="B8" s="25"/>
      <c r="C8" s="391"/>
      <c r="D8" s="363"/>
      <c r="I8" s="166"/>
    </row>
    <row r="9" spans="1:26" ht="18.75" customHeight="1" x14ac:dyDescent="0.2">
      <c r="A9" s="27"/>
      <c r="I9" s="166"/>
    </row>
    <row r="10" spans="1:26" ht="15" customHeight="1" x14ac:dyDescent="0.2">
      <c r="A10" s="27"/>
      <c r="I10" s="166"/>
    </row>
    <row r="11" spans="1:26" ht="30" customHeight="1" x14ac:dyDescent="0.2">
      <c r="A11" s="418" t="s">
        <v>333</v>
      </c>
      <c r="B11" s="417" t="s">
        <v>360</v>
      </c>
      <c r="C11" s="417" t="s">
        <v>361</v>
      </c>
      <c r="D11" s="419"/>
      <c r="E11" s="419"/>
      <c r="F11" s="419"/>
      <c r="G11" s="387"/>
      <c r="H11" s="417" t="s">
        <v>362</v>
      </c>
      <c r="I11" s="415" t="s">
        <v>343</v>
      </c>
      <c r="J11" s="416"/>
    </row>
    <row r="12" spans="1:26" ht="21" customHeight="1" x14ac:dyDescent="0.2">
      <c r="A12" s="382"/>
      <c r="B12" s="360"/>
      <c r="C12" s="388"/>
      <c r="D12" s="406"/>
      <c r="E12" s="406"/>
      <c r="F12" s="406"/>
      <c r="G12" s="379"/>
      <c r="H12" s="360"/>
      <c r="I12" s="360"/>
      <c r="J12" s="349"/>
    </row>
    <row r="13" spans="1:26" ht="33" customHeight="1" x14ac:dyDescent="0.2">
      <c r="A13" s="360"/>
      <c r="B13" s="206" t="s">
        <v>344</v>
      </c>
      <c r="C13" s="206" t="s">
        <v>363</v>
      </c>
      <c r="D13" s="206" t="s">
        <v>364</v>
      </c>
      <c r="E13" s="206" t="s">
        <v>225</v>
      </c>
      <c r="F13" s="206" t="s">
        <v>365</v>
      </c>
      <c r="G13" s="206" t="s">
        <v>366</v>
      </c>
      <c r="H13" s="206" t="s">
        <v>24</v>
      </c>
      <c r="I13" s="207"/>
      <c r="J13" s="208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ht="91.5" customHeight="1" x14ac:dyDescent="0.2">
      <c r="A14" s="209" t="s">
        <v>367</v>
      </c>
      <c r="B14" s="210"/>
      <c r="C14" s="210"/>
      <c r="D14" s="210"/>
      <c r="E14" s="210"/>
      <c r="F14" s="210"/>
      <c r="G14" s="210"/>
      <c r="H14" s="211" t="s">
        <v>368</v>
      </c>
      <c r="I14" s="212"/>
      <c r="J14" s="213"/>
    </row>
    <row r="15" spans="1:26" ht="99.75" customHeight="1" x14ac:dyDescent="0.2">
      <c r="A15" s="209" t="s">
        <v>369</v>
      </c>
      <c r="B15" s="210"/>
      <c r="C15" s="210"/>
      <c r="D15" s="210"/>
      <c r="E15" s="210"/>
      <c r="F15" s="210"/>
      <c r="G15" s="210"/>
      <c r="H15" s="211" t="s">
        <v>368</v>
      </c>
      <c r="I15" s="212"/>
    </row>
    <row r="16" spans="1:26" ht="101.25" customHeight="1" x14ac:dyDescent="0.2">
      <c r="A16" s="209" t="s">
        <v>370</v>
      </c>
      <c r="B16" s="210"/>
      <c r="C16" s="210"/>
      <c r="D16" s="210"/>
      <c r="E16" s="210"/>
      <c r="F16" s="210"/>
      <c r="G16" s="210"/>
      <c r="H16" s="211" t="s">
        <v>368</v>
      </c>
      <c r="I16" s="212"/>
    </row>
    <row r="17" spans="1:9" ht="60" customHeight="1" x14ac:dyDescent="0.2">
      <c r="A17" s="209" t="s">
        <v>371</v>
      </c>
      <c r="B17" s="214" t="s">
        <v>372</v>
      </c>
      <c r="C17" s="214"/>
      <c r="D17" s="214"/>
      <c r="E17" s="214"/>
      <c r="F17" s="214"/>
      <c r="G17" s="214"/>
      <c r="H17" s="215"/>
      <c r="I17" s="212"/>
    </row>
    <row r="18" spans="1:9" ht="18" customHeight="1" x14ac:dyDescent="0.25">
      <c r="A18" s="198"/>
    </row>
    <row r="19" spans="1:9" ht="18" customHeight="1" x14ac:dyDescent="0.25">
      <c r="A19" s="198"/>
    </row>
    <row r="20" spans="1:9" ht="18" customHeight="1" x14ac:dyDescent="0.25">
      <c r="A20" s="198"/>
    </row>
    <row r="21" spans="1:9" ht="18" customHeight="1" x14ac:dyDescent="0.25">
      <c r="A21" s="198"/>
    </row>
    <row r="22" spans="1:9" ht="18" customHeight="1" x14ac:dyDescent="0.25">
      <c r="A22" s="198"/>
    </row>
    <row r="23" spans="1:9" ht="18" customHeight="1" x14ac:dyDescent="0.25">
      <c r="A23" s="198"/>
    </row>
    <row r="24" spans="1:9" ht="18" customHeight="1" x14ac:dyDescent="0.25">
      <c r="A24" s="198"/>
    </row>
    <row r="25" spans="1:9" ht="18" customHeight="1" x14ac:dyDescent="0.25">
      <c r="A25" s="198"/>
    </row>
    <row r="26" spans="1:9" ht="18" customHeight="1" x14ac:dyDescent="0.25">
      <c r="A26" s="198"/>
    </row>
    <row r="27" spans="1:9" ht="18" customHeight="1" x14ac:dyDescent="0.25">
      <c r="A27" s="198"/>
    </row>
    <row r="28" spans="1:9" ht="18" customHeight="1" x14ac:dyDescent="0.25">
      <c r="A28" s="198"/>
    </row>
    <row r="29" spans="1:9" ht="18" customHeight="1" x14ac:dyDescent="0.25">
      <c r="A29" s="198"/>
    </row>
    <row r="30" spans="1:9" ht="18" customHeight="1" x14ac:dyDescent="0.25">
      <c r="A30" s="198"/>
    </row>
    <row r="31" spans="1:9" ht="18" customHeight="1" x14ac:dyDescent="0.25">
      <c r="A31" s="198"/>
    </row>
    <row r="32" spans="1:9" ht="18" customHeight="1" x14ac:dyDescent="0.25">
      <c r="A32" s="198"/>
    </row>
    <row r="33" spans="1:1" ht="18" customHeight="1" x14ac:dyDescent="0.25">
      <c r="A33" s="198"/>
    </row>
    <row r="34" spans="1:1" ht="18" customHeight="1" x14ac:dyDescent="0.25">
      <c r="A34" s="198"/>
    </row>
    <row r="35" spans="1:1" ht="18" customHeight="1" x14ac:dyDescent="0.25">
      <c r="A35" s="198"/>
    </row>
    <row r="36" spans="1:1" ht="18" customHeight="1" x14ac:dyDescent="0.25">
      <c r="A36" s="198"/>
    </row>
    <row r="37" spans="1:1" ht="18" customHeight="1" x14ac:dyDescent="0.25">
      <c r="A37" s="198"/>
    </row>
    <row r="38" spans="1:1" ht="18" customHeight="1" x14ac:dyDescent="0.25">
      <c r="A38" s="198"/>
    </row>
    <row r="39" spans="1:1" ht="18" customHeight="1" x14ac:dyDescent="0.25">
      <c r="A39" s="198"/>
    </row>
    <row r="40" spans="1:1" ht="18" customHeight="1" x14ac:dyDescent="0.25">
      <c r="A40" s="198"/>
    </row>
    <row r="41" spans="1:1" ht="18" customHeight="1" x14ac:dyDescent="0.25">
      <c r="A41" s="198"/>
    </row>
    <row r="42" spans="1:1" ht="18" customHeight="1" x14ac:dyDescent="0.25">
      <c r="A42" s="198"/>
    </row>
    <row r="43" spans="1:1" ht="18" customHeight="1" x14ac:dyDescent="0.25">
      <c r="A43" s="198"/>
    </row>
    <row r="44" spans="1:1" ht="18" customHeight="1" x14ac:dyDescent="0.25">
      <c r="A44" s="198"/>
    </row>
    <row r="45" spans="1:1" ht="18" customHeight="1" x14ac:dyDescent="0.25">
      <c r="A45" s="198"/>
    </row>
    <row r="46" spans="1:1" ht="18" customHeight="1" x14ac:dyDescent="0.25">
      <c r="A46" s="198"/>
    </row>
    <row r="47" spans="1:1" ht="18" customHeight="1" x14ac:dyDescent="0.25">
      <c r="A47" s="198"/>
    </row>
    <row r="48" spans="1:1" ht="18" customHeight="1" x14ac:dyDescent="0.25">
      <c r="A48" s="198"/>
    </row>
    <row r="49" spans="1:1" ht="18" customHeight="1" x14ac:dyDescent="0.25">
      <c r="A49" s="198"/>
    </row>
    <row r="50" spans="1:1" ht="18" customHeight="1" x14ac:dyDescent="0.25">
      <c r="A50" s="198"/>
    </row>
    <row r="51" spans="1:1" ht="18" customHeight="1" x14ac:dyDescent="0.25">
      <c r="A51" s="198"/>
    </row>
    <row r="52" spans="1:1" ht="18" customHeight="1" x14ac:dyDescent="0.25">
      <c r="A52" s="198"/>
    </row>
    <row r="53" spans="1:1" ht="18" customHeight="1" x14ac:dyDescent="0.25">
      <c r="A53" s="198"/>
    </row>
    <row r="54" spans="1:1" ht="18" customHeight="1" x14ac:dyDescent="0.25">
      <c r="A54" s="198"/>
    </row>
    <row r="55" spans="1:1" ht="18" customHeight="1" x14ac:dyDescent="0.25">
      <c r="A55" s="198"/>
    </row>
    <row r="56" spans="1:1" ht="18" customHeight="1" x14ac:dyDescent="0.25">
      <c r="A56" s="198"/>
    </row>
    <row r="57" spans="1:1" ht="18" customHeight="1" x14ac:dyDescent="0.25">
      <c r="A57" s="198"/>
    </row>
    <row r="58" spans="1:1" ht="18" customHeight="1" x14ac:dyDescent="0.25">
      <c r="A58" s="198"/>
    </row>
    <row r="59" spans="1:1" ht="18" customHeight="1" x14ac:dyDescent="0.25">
      <c r="A59" s="198"/>
    </row>
    <row r="60" spans="1:1" ht="18" customHeight="1" x14ac:dyDescent="0.25">
      <c r="A60" s="198"/>
    </row>
    <row r="61" spans="1:1" ht="18" customHeight="1" x14ac:dyDescent="0.25">
      <c r="A61" s="198"/>
    </row>
    <row r="62" spans="1:1" ht="18" customHeight="1" x14ac:dyDescent="0.25">
      <c r="A62" s="198"/>
    </row>
    <row r="63" spans="1:1" ht="18" customHeight="1" x14ac:dyDescent="0.25">
      <c r="A63" s="198"/>
    </row>
    <row r="64" spans="1:1" ht="18" customHeight="1" x14ac:dyDescent="0.25">
      <c r="A64" s="198"/>
    </row>
    <row r="65" spans="1:1" ht="18" customHeight="1" x14ac:dyDescent="0.25">
      <c r="A65" s="198"/>
    </row>
    <row r="66" spans="1:1" ht="18" customHeight="1" x14ac:dyDescent="0.25">
      <c r="A66" s="198"/>
    </row>
    <row r="67" spans="1:1" ht="18" customHeight="1" x14ac:dyDescent="0.25">
      <c r="A67" s="198"/>
    </row>
    <row r="68" spans="1:1" ht="18" customHeight="1" x14ac:dyDescent="0.25">
      <c r="A68" s="198"/>
    </row>
    <row r="69" spans="1:1" ht="18" customHeight="1" x14ac:dyDescent="0.25">
      <c r="A69" s="198"/>
    </row>
    <row r="70" spans="1:1" ht="18" customHeight="1" x14ac:dyDescent="0.25">
      <c r="A70" s="198"/>
    </row>
    <row r="71" spans="1:1" ht="18" customHeight="1" x14ac:dyDescent="0.25">
      <c r="A71" s="198"/>
    </row>
    <row r="72" spans="1:1" ht="18" customHeight="1" x14ac:dyDescent="0.25">
      <c r="A72" s="198"/>
    </row>
    <row r="73" spans="1:1" ht="18" customHeight="1" x14ac:dyDescent="0.25">
      <c r="A73" s="198"/>
    </row>
    <row r="74" spans="1:1" ht="18" customHeight="1" x14ac:dyDescent="0.25">
      <c r="A74" s="198"/>
    </row>
    <row r="75" spans="1:1" ht="18" customHeight="1" x14ac:dyDescent="0.25">
      <c r="A75" s="198"/>
    </row>
    <row r="76" spans="1:1" ht="18" customHeight="1" x14ac:dyDescent="0.25">
      <c r="A76" s="198"/>
    </row>
    <row r="77" spans="1:1" ht="18" customHeight="1" x14ac:dyDescent="0.25">
      <c r="A77" s="198"/>
    </row>
    <row r="78" spans="1:1" ht="18" customHeight="1" x14ac:dyDescent="0.25">
      <c r="A78" s="198"/>
    </row>
    <row r="79" spans="1:1" ht="18" customHeight="1" x14ac:dyDescent="0.25">
      <c r="A79" s="198"/>
    </row>
    <row r="80" spans="1:1" ht="18" customHeight="1" x14ac:dyDescent="0.25">
      <c r="A80" s="198"/>
    </row>
    <row r="81" spans="1:1" ht="18" customHeight="1" x14ac:dyDescent="0.25">
      <c r="A81" s="198"/>
    </row>
    <row r="82" spans="1:1" ht="18" customHeight="1" x14ac:dyDescent="0.25">
      <c r="A82" s="198"/>
    </row>
    <row r="83" spans="1:1" ht="18" customHeight="1" x14ac:dyDescent="0.25">
      <c r="A83" s="198"/>
    </row>
    <row r="84" spans="1:1" ht="18" customHeight="1" x14ac:dyDescent="0.25">
      <c r="A84" s="198"/>
    </row>
    <row r="85" spans="1:1" ht="18" customHeight="1" x14ac:dyDescent="0.25">
      <c r="A85" s="198"/>
    </row>
    <row r="86" spans="1:1" ht="18" customHeight="1" x14ac:dyDescent="0.25">
      <c r="A86" s="198"/>
    </row>
    <row r="87" spans="1:1" ht="18" customHeight="1" x14ac:dyDescent="0.25">
      <c r="A87" s="198"/>
    </row>
    <row r="88" spans="1:1" ht="18" customHeight="1" x14ac:dyDescent="0.25">
      <c r="A88" s="198"/>
    </row>
    <row r="89" spans="1:1" ht="18" customHeight="1" x14ac:dyDescent="0.25">
      <c r="A89" s="198"/>
    </row>
    <row r="90" spans="1:1" ht="18" customHeight="1" x14ac:dyDescent="0.25">
      <c r="A90" s="198"/>
    </row>
    <row r="91" spans="1:1" ht="18" customHeight="1" x14ac:dyDescent="0.25">
      <c r="A91" s="198"/>
    </row>
    <row r="92" spans="1:1" ht="18" customHeight="1" x14ac:dyDescent="0.25">
      <c r="A92" s="198"/>
    </row>
    <row r="93" spans="1:1" ht="18" customHeight="1" x14ac:dyDescent="0.25">
      <c r="A93" s="198"/>
    </row>
    <row r="94" spans="1:1" ht="18" customHeight="1" x14ac:dyDescent="0.25">
      <c r="A94" s="198"/>
    </row>
    <row r="95" spans="1:1" ht="18" customHeight="1" x14ac:dyDescent="0.25">
      <c r="A95" s="198"/>
    </row>
    <row r="96" spans="1:1" ht="18" customHeight="1" x14ac:dyDescent="0.25">
      <c r="A96" s="198"/>
    </row>
    <row r="97" spans="1:1" ht="18" customHeight="1" x14ac:dyDescent="0.25">
      <c r="A97" s="198"/>
    </row>
    <row r="98" spans="1:1" ht="18" customHeight="1" x14ac:dyDescent="0.25">
      <c r="A98" s="198"/>
    </row>
    <row r="99" spans="1:1" ht="18" customHeight="1" x14ac:dyDescent="0.25">
      <c r="A99" s="198"/>
    </row>
    <row r="100" spans="1:1" ht="18" customHeight="1" x14ac:dyDescent="0.25">
      <c r="A100" s="198"/>
    </row>
    <row r="101" spans="1:1" ht="18" customHeight="1" x14ac:dyDescent="0.25">
      <c r="A101" s="198"/>
    </row>
    <row r="102" spans="1:1" ht="18" customHeight="1" x14ac:dyDescent="0.25">
      <c r="A102" s="198"/>
    </row>
    <row r="103" spans="1:1" ht="18" customHeight="1" x14ac:dyDescent="0.25">
      <c r="A103" s="198"/>
    </row>
    <row r="104" spans="1:1" ht="18" customHeight="1" x14ac:dyDescent="0.25">
      <c r="A104" s="198"/>
    </row>
    <row r="105" spans="1:1" ht="18" customHeight="1" x14ac:dyDescent="0.25">
      <c r="A105" s="198"/>
    </row>
    <row r="106" spans="1:1" ht="18" customHeight="1" x14ac:dyDescent="0.25">
      <c r="A106" s="198"/>
    </row>
    <row r="107" spans="1:1" ht="18" customHeight="1" x14ac:dyDescent="0.25">
      <c r="A107" s="198"/>
    </row>
    <row r="108" spans="1:1" ht="18" customHeight="1" x14ac:dyDescent="0.25">
      <c r="A108" s="198"/>
    </row>
    <row r="109" spans="1:1" ht="18" customHeight="1" x14ac:dyDescent="0.25">
      <c r="A109" s="198"/>
    </row>
    <row r="110" spans="1:1" ht="18" customHeight="1" x14ac:dyDescent="0.25">
      <c r="A110" s="198"/>
    </row>
    <row r="111" spans="1:1" ht="18" customHeight="1" x14ac:dyDescent="0.25">
      <c r="A111" s="198"/>
    </row>
    <row r="112" spans="1:1" ht="18" customHeight="1" x14ac:dyDescent="0.25">
      <c r="A112" s="198"/>
    </row>
    <row r="113" spans="1:1" ht="18" customHeight="1" x14ac:dyDescent="0.25">
      <c r="A113" s="198"/>
    </row>
    <row r="114" spans="1:1" ht="18" customHeight="1" x14ac:dyDescent="0.25">
      <c r="A114" s="198"/>
    </row>
    <row r="115" spans="1:1" ht="18" customHeight="1" x14ac:dyDescent="0.25">
      <c r="A115" s="198"/>
    </row>
    <row r="116" spans="1:1" ht="18" customHeight="1" x14ac:dyDescent="0.25">
      <c r="A116" s="198"/>
    </row>
    <row r="117" spans="1:1" ht="18" customHeight="1" x14ac:dyDescent="0.25">
      <c r="A117" s="198"/>
    </row>
    <row r="118" spans="1:1" ht="18" customHeight="1" x14ac:dyDescent="0.25">
      <c r="A118" s="198"/>
    </row>
    <row r="119" spans="1:1" ht="18" customHeight="1" x14ac:dyDescent="0.25">
      <c r="A119" s="198"/>
    </row>
    <row r="120" spans="1:1" ht="18" customHeight="1" x14ac:dyDescent="0.25">
      <c r="A120" s="198"/>
    </row>
    <row r="121" spans="1:1" ht="18" customHeight="1" x14ac:dyDescent="0.25">
      <c r="A121" s="198"/>
    </row>
    <row r="122" spans="1:1" ht="18" customHeight="1" x14ac:dyDescent="0.25">
      <c r="A122" s="198"/>
    </row>
    <row r="123" spans="1:1" ht="18" customHeight="1" x14ac:dyDescent="0.25">
      <c r="A123" s="198"/>
    </row>
    <row r="124" spans="1:1" ht="18" customHeight="1" x14ac:dyDescent="0.25">
      <c r="A124" s="198"/>
    </row>
    <row r="125" spans="1:1" ht="18" customHeight="1" x14ac:dyDescent="0.25">
      <c r="A125" s="198"/>
    </row>
    <row r="126" spans="1:1" ht="18" customHeight="1" x14ac:dyDescent="0.25">
      <c r="A126" s="198"/>
    </row>
    <row r="127" spans="1:1" ht="18" customHeight="1" x14ac:dyDescent="0.25">
      <c r="A127" s="198"/>
    </row>
    <row r="128" spans="1:1" ht="18" customHeight="1" x14ac:dyDescent="0.25">
      <c r="A128" s="198"/>
    </row>
    <row r="129" spans="1:1" ht="18" customHeight="1" x14ac:dyDescent="0.25">
      <c r="A129" s="198"/>
    </row>
    <row r="130" spans="1:1" ht="18" customHeight="1" x14ac:dyDescent="0.25">
      <c r="A130" s="198"/>
    </row>
    <row r="131" spans="1:1" ht="18" customHeight="1" x14ac:dyDescent="0.25">
      <c r="A131" s="198"/>
    </row>
    <row r="132" spans="1:1" ht="18" customHeight="1" x14ac:dyDescent="0.25">
      <c r="A132" s="198"/>
    </row>
    <row r="133" spans="1:1" ht="18" customHeight="1" x14ac:dyDescent="0.25">
      <c r="A133" s="198"/>
    </row>
    <row r="134" spans="1:1" ht="18" customHeight="1" x14ac:dyDescent="0.25">
      <c r="A134" s="198"/>
    </row>
    <row r="135" spans="1:1" ht="18" customHeight="1" x14ac:dyDescent="0.25">
      <c r="A135" s="198"/>
    </row>
    <row r="136" spans="1:1" ht="18" customHeight="1" x14ac:dyDescent="0.25">
      <c r="A136" s="198"/>
    </row>
    <row r="137" spans="1:1" ht="18" customHeight="1" x14ac:dyDescent="0.25">
      <c r="A137" s="198"/>
    </row>
    <row r="138" spans="1:1" ht="18" customHeight="1" x14ac:dyDescent="0.25">
      <c r="A138" s="198"/>
    </row>
    <row r="139" spans="1:1" ht="18" customHeight="1" x14ac:dyDescent="0.25">
      <c r="A139" s="198"/>
    </row>
    <row r="140" spans="1:1" ht="18" customHeight="1" x14ac:dyDescent="0.25">
      <c r="A140" s="198"/>
    </row>
    <row r="141" spans="1:1" ht="18" customHeight="1" x14ac:dyDescent="0.25">
      <c r="A141" s="198"/>
    </row>
    <row r="142" spans="1:1" ht="18" customHeight="1" x14ac:dyDescent="0.25">
      <c r="A142" s="198"/>
    </row>
    <row r="143" spans="1:1" ht="18" customHeight="1" x14ac:dyDescent="0.25">
      <c r="A143" s="198"/>
    </row>
    <row r="144" spans="1:1" ht="18" customHeight="1" x14ac:dyDescent="0.25">
      <c r="A144" s="198"/>
    </row>
    <row r="145" spans="1:1" ht="18" customHeight="1" x14ac:dyDescent="0.25">
      <c r="A145" s="198"/>
    </row>
    <row r="146" spans="1:1" ht="18" customHeight="1" x14ac:dyDescent="0.25">
      <c r="A146" s="198"/>
    </row>
    <row r="147" spans="1:1" ht="18" customHeight="1" x14ac:dyDescent="0.25">
      <c r="A147" s="198"/>
    </row>
    <row r="148" spans="1:1" ht="18" customHeight="1" x14ac:dyDescent="0.25">
      <c r="A148" s="198"/>
    </row>
    <row r="149" spans="1:1" ht="18" customHeight="1" x14ac:dyDescent="0.25">
      <c r="A149" s="198"/>
    </row>
    <row r="150" spans="1:1" ht="18" customHeight="1" x14ac:dyDescent="0.25">
      <c r="A150" s="198"/>
    </row>
    <row r="151" spans="1:1" ht="18" customHeight="1" x14ac:dyDescent="0.25">
      <c r="A151" s="198"/>
    </row>
    <row r="152" spans="1:1" ht="18" customHeight="1" x14ac:dyDescent="0.25">
      <c r="A152" s="198"/>
    </row>
    <row r="153" spans="1:1" ht="18" customHeight="1" x14ac:dyDescent="0.25">
      <c r="A153" s="198"/>
    </row>
    <row r="154" spans="1:1" ht="18" customHeight="1" x14ac:dyDescent="0.25">
      <c r="A154" s="198"/>
    </row>
    <row r="155" spans="1:1" ht="18" customHeight="1" x14ac:dyDescent="0.25">
      <c r="A155" s="198"/>
    </row>
    <row r="156" spans="1:1" ht="18" customHeight="1" x14ac:dyDescent="0.25">
      <c r="A156" s="198"/>
    </row>
    <row r="157" spans="1:1" ht="18" customHeight="1" x14ac:dyDescent="0.25">
      <c r="A157" s="198"/>
    </row>
    <row r="158" spans="1:1" ht="18" customHeight="1" x14ac:dyDescent="0.25">
      <c r="A158" s="198"/>
    </row>
    <row r="159" spans="1:1" ht="18" customHeight="1" x14ac:dyDescent="0.25">
      <c r="A159" s="198"/>
    </row>
    <row r="160" spans="1:1" ht="18" customHeight="1" x14ac:dyDescent="0.25">
      <c r="A160" s="198"/>
    </row>
    <row r="161" spans="1:1" ht="18" customHeight="1" x14ac:dyDescent="0.25">
      <c r="A161" s="198"/>
    </row>
    <row r="162" spans="1:1" ht="18" customHeight="1" x14ac:dyDescent="0.25">
      <c r="A162" s="198"/>
    </row>
    <row r="163" spans="1:1" ht="18" customHeight="1" x14ac:dyDescent="0.25">
      <c r="A163" s="198"/>
    </row>
    <row r="164" spans="1:1" ht="18" customHeight="1" x14ac:dyDescent="0.25">
      <c r="A164" s="198"/>
    </row>
    <row r="165" spans="1:1" ht="18" customHeight="1" x14ac:dyDescent="0.25">
      <c r="A165" s="198"/>
    </row>
    <row r="166" spans="1:1" ht="18" customHeight="1" x14ac:dyDescent="0.25">
      <c r="A166" s="198"/>
    </row>
    <row r="167" spans="1:1" ht="18" customHeight="1" x14ac:dyDescent="0.25">
      <c r="A167" s="198"/>
    </row>
    <row r="168" spans="1:1" ht="18" customHeight="1" x14ac:dyDescent="0.25">
      <c r="A168" s="198"/>
    </row>
    <row r="169" spans="1:1" ht="18" customHeight="1" x14ac:dyDescent="0.25">
      <c r="A169" s="198"/>
    </row>
    <row r="170" spans="1:1" ht="18" customHeight="1" x14ac:dyDescent="0.25">
      <c r="A170" s="198"/>
    </row>
    <row r="171" spans="1:1" ht="18" customHeight="1" x14ac:dyDescent="0.25">
      <c r="A171" s="198"/>
    </row>
    <row r="172" spans="1:1" ht="18" customHeight="1" x14ac:dyDescent="0.25">
      <c r="A172" s="198"/>
    </row>
    <row r="173" spans="1:1" ht="18" customHeight="1" x14ac:dyDescent="0.25">
      <c r="A173" s="198"/>
    </row>
    <row r="174" spans="1:1" ht="18" customHeight="1" x14ac:dyDescent="0.25">
      <c r="A174" s="198"/>
    </row>
    <row r="175" spans="1:1" ht="18" customHeight="1" x14ac:dyDescent="0.25">
      <c r="A175" s="198"/>
    </row>
    <row r="176" spans="1:1" ht="18" customHeight="1" x14ac:dyDescent="0.25">
      <c r="A176" s="198"/>
    </row>
    <row r="177" spans="1:1" ht="18" customHeight="1" x14ac:dyDescent="0.25">
      <c r="A177" s="198"/>
    </row>
    <row r="178" spans="1:1" ht="18" customHeight="1" x14ac:dyDescent="0.25">
      <c r="A178" s="198"/>
    </row>
    <row r="179" spans="1:1" ht="18" customHeight="1" x14ac:dyDescent="0.25">
      <c r="A179" s="198"/>
    </row>
    <row r="180" spans="1:1" ht="18" customHeight="1" x14ac:dyDescent="0.25">
      <c r="A180" s="198"/>
    </row>
    <row r="181" spans="1:1" ht="18" customHeight="1" x14ac:dyDescent="0.25">
      <c r="A181" s="198"/>
    </row>
    <row r="182" spans="1:1" ht="18" customHeight="1" x14ac:dyDescent="0.25">
      <c r="A182" s="198"/>
    </row>
    <row r="183" spans="1:1" ht="18" customHeight="1" x14ac:dyDescent="0.25">
      <c r="A183" s="198"/>
    </row>
    <row r="184" spans="1:1" ht="18" customHeight="1" x14ac:dyDescent="0.25">
      <c r="A184" s="198"/>
    </row>
    <row r="185" spans="1:1" ht="18" customHeight="1" x14ac:dyDescent="0.25">
      <c r="A185" s="198"/>
    </row>
    <row r="186" spans="1:1" ht="18" customHeight="1" x14ac:dyDescent="0.25">
      <c r="A186" s="198"/>
    </row>
    <row r="187" spans="1:1" ht="18" customHeight="1" x14ac:dyDescent="0.25">
      <c r="A187" s="198"/>
    </row>
    <row r="188" spans="1:1" ht="18" customHeight="1" x14ac:dyDescent="0.25">
      <c r="A188" s="198"/>
    </row>
    <row r="189" spans="1:1" ht="18" customHeight="1" x14ac:dyDescent="0.25">
      <c r="A189" s="198"/>
    </row>
    <row r="190" spans="1:1" ht="18" customHeight="1" x14ac:dyDescent="0.25">
      <c r="A190" s="198"/>
    </row>
    <row r="191" spans="1:1" ht="18" customHeight="1" x14ac:dyDescent="0.25">
      <c r="A191" s="198"/>
    </row>
    <row r="192" spans="1:1" ht="18" customHeight="1" x14ac:dyDescent="0.25">
      <c r="A192" s="198"/>
    </row>
    <row r="193" spans="1:1" ht="18" customHeight="1" x14ac:dyDescent="0.25">
      <c r="A193" s="198"/>
    </row>
    <row r="194" spans="1:1" ht="18" customHeight="1" x14ac:dyDescent="0.25">
      <c r="A194" s="198"/>
    </row>
    <row r="195" spans="1:1" ht="18" customHeight="1" x14ac:dyDescent="0.25">
      <c r="A195" s="198"/>
    </row>
    <row r="196" spans="1:1" ht="18" customHeight="1" x14ac:dyDescent="0.25">
      <c r="A196" s="198"/>
    </row>
    <row r="197" spans="1:1" ht="18" customHeight="1" x14ac:dyDescent="0.25">
      <c r="A197" s="198"/>
    </row>
    <row r="198" spans="1:1" ht="18" customHeight="1" x14ac:dyDescent="0.25">
      <c r="A198" s="198"/>
    </row>
    <row r="199" spans="1:1" ht="18" customHeight="1" x14ac:dyDescent="0.25">
      <c r="A199" s="198"/>
    </row>
    <row r="200" spans="1:1" ht="18" customHeight="1" x14ac:dyDescent="0.25">
      <c r="A200" s="198"/>
    </row>
    <row r="201" spans="1:1" ht="18" customHeight="1" x14ac:dyDescent="0.25">
      <c r="A201" s="198"/>
    </row>
    <row r="202" spans="1:1" ht="18" customHeight="1" x14ac:dyDescent="0.25">
      <c r="A202" s="198"/>
    </row>
    <row r="203" spans="1:1" ht="18" customHeight="1" x14ac:dyDescent="0.25">
      <c r="A203" s="198"/>
    </row>
    <row r="204" spans="1:1" ht="18" customHeight="1" x14ac:dyDescent="0.25">
      <c r="A204" s="198"/>
    </row>
    <row r="205" spans="1:1" ht="18" customHeight="1" x14ac:dyDescent="0.25">
      <c r="A205" s="198"/>
    </row>
    <row r="206" spans="1:1" ht="18" customHeight="1" x14ac:dyDescent="0.25">
      <c r="A206" s="198"/>
    </row>
    <row r="207" spans="1:1" ht="18" customHeight="1" x14ac:dyDescent="0.25">
      <c r="A207" s="198"/>
    </row>
    <row r="208" spans="1:1" ht="18" customHeight="1" x14ac:dyDescent="0.25">
      <c r="A208" s="198"/>
    </row>
    <row r="209" spans="1:1" ht="18" customHeight="1" x14ac:dyDescent="0.25">
      <c r="A209" s="198"/>
    </row>
    <row r="210" spans="1:1" ht="18" customHeight="1" x14ac:dyDescent="0.25">
      <c r="A210" s="198"/>
    </row>
    <row r="211" spans="1:1" ht="18" customHeight="1" x14ac:dyDescent="0.25">
      <c r="A211" s="198"/>
    </row>
    <row r="212" spans="1:1" ht="18" customHeight="1" x14ac:dyDescent="0.25">
      <c r="A212" s="198"/>
    </row>
    <row r="213" spans="1:1" ht="18" customHeight="1" x14ac:dyDescent="0.25">
      <c r="A213" s="198"/>
    </row>
    <row r="214" spans="1:1" ht="18" customHeight="1" x14ac:dyDescent="0.25">
      <c r="A214" s="198"/>
    </row>
    <row r="215" spans="1:1" ht="18" customHeight="1" x14ac:dyDescent="0.25">
      <c r="A215" s="198"/>
    </row>
    <row r="216" spans="1:1" ht="18" customHeight="1" x14ac:dyDescent="0.25">
      <c r="A216" s="198"/>
    </row>
    <row r="217" spans="1:1" ht="18" customHeight="1" x14ac:dyDescent="0.25">
      <c r="A217" s="198"/>
    </row>
    <row r="218" spans="1:1" ht="18" customHeight="1" x14ac:dyDescent="0.25">
      <c r="A218" s="198"/>
    </row>
    <row r="219" spans="1:1" ht="18" customHeight="1" x14ac:dyDescent="0.25">
      <c r="A219" s="198"/>
    </row>
    <row r="220" spans="1:1" ht="18" customHeight="1" x14ac:dyDescent="0.25">
      <c r="A220" s="198"/>
    </row>
    <row r="221" spans="1:1" ht="18" customHeight="1" x14ac:dyDescent="0.25">
      <c r="A221" s="198"/>
    </row>
    <row r="222" spans="1:1" ht="18" customHeight="1" x14ac:dyDescent="0.25">
      <c r="A222" s="198"/>
    </row>
    <row r="223" spans="1:1" ht="18" customHeight="1" x14ac:dyDescent="0.25">
      <c r="A223" s="198"/>
    </row>
    <row r="224" spans="1:1" ht="18" customHeight="1" x14ac:dyDescent="0.25">
      <c r="A224" s="198"/>
    </row>
    <row r="225" spans="1:1" ht="18" customHeight="1" x14ac:dyDescent="0.25">
      <c r="A225" s="198"/>
    </row>
    <row r="226" spans="1:1" ht="18" customHeight="1" x14ac:dyDescent="0.25">
      <c r="A226" s="198"/>
    </row>
    <row r="227" spans="1:1" ht="18" customHeight="1" x14ac:dyDescent="0.25">
      <c r="A227" s="198"/>
    </row>
    <row r="228" spans="1:1" ht="18" customHeight="1" x14ac:dyDescent="0.25">
      <c r="A228" s="198"/>
    </row>
    <row r="229" spans="1:1" ht="18" customHeight="1" x14ac:dyDescent="0.25">
      <c r="A229" s="198"/>
    </row>
    <row r="230" spans="1:1" ht="18" customHeight="1" x14ac:dyDescent="0.25">
      <c r="A230" s="198"/>
    </row>
    <row r="231" spans="1:1" ht="18" customHeight="1" x14ac:dyDescent="0.25">
      <c r="A231" s="198"/>
    </row>
    <row r="232" spans="1:1" ht="18" customHeight="1" x14ac:dyDescent="0.25">
      <c r="A232" s="198"/>
    </row>
    <row r="233" spans="1:1" ht="18" customHeight="1" x14ac:dyDescent="0.25">
      <c r="A233" s="198"/>
    </row>
    <row r="234" spans="1:1" ht="18" customHeight="1" x14ac:dyDescent="0.25">
      <c r="A234" s="198"/>
    </row>
    <row r="235" spans="1:1" ht="18" customHeight="1" x14ac:dyDescent="0.25">
      <c r="A235" s="198"/>
    </row>
    <row r="236" spans="1:1" ht="18" customHeight="1" x14ac:dyDescent="0.25">
      <c r="A236" s="198"/>
    </row>
    <row r="237" spans="1:1" ht="18" customHeight="1" x14ac:dyDescent="0.25">
      <c r="A237" s="198"/>
    </row>
    <row r="238" spans="1:1" ht="18" customHeight="1" x14ac:dyDescent="0.25">
      <c r="A238" s="198"/>
    </row>
    <row r="239" spans="1:1" ht="18" customHeight="1" x14ac:dyDescent="0.25">
      <c r="A239" s="198"/>
    </row>
    <row r="240" spans="1:1" ht="18" customHeight="1" x14ac:dyDescent="0.25">
      <c r="A240" s="198"/>
    </row>
    <row r="241" spans="1:1" ht="18" customHeight="1" x14ac:dyDescent="0.25">
      <c r="A241" s="198"/>
    </row>
    <row r="242" spans="1:1" ht="18" customHeight="1" x14ac:dyDescent="0.25">
      <c r="A242" s="198"/>
    </row>
    <row r="243" spans="1:1" ht="18" customHeight="1" x14ac:dyDescent="0.25">
      <c r="A243" s="198"/>
    </row>
    <row r="244" spans="1:1" ht="18" customHeight="1" x14ac:dyDescent="0.25">
      <c r="A244" s="198"/>
    </row>
    <row r="245" spans="1:1" ht="18" customHeight="1" x14ac:dyDescent="0.25">
      <c r="A245" s="198"/>
    </row>
    <row r="246" spans="1:1" ht="18" customHeight="1" x14ac:dyDescent="0.25">
      <c r="A246" s="198"/>
    </row>
    <row r="247" spans="1:1" ht="18" customHeight="1" x14ac:dyDescent="0.25">
      <c r="A247" s="198"/>
    </row>
    <row r="248" spans="1:1" ht="18" customHeight="1" x14ac:dyDescent="0.25">
      <c r="A248" s="198"/>
    </row>
    <row r="249" spans="1:1" ht="18" customHeight="1" x14ac:dyDescent="0.25">
      <c r="A249" s="198"/>
    </row>
    <row r="250" spans="1:1" ht="18" customHeight="1" x14ac:dyDescent="0.25">
      <c r="A250" s="198"/>
    </row>
    <row r="251" spans="1:1" ht="18" customHeight="1" x14ac:dyDescent="0.25">
      <c r="A251" s="198"/>
    </row>
    <row r="252" spans="1:1" ht="18" customHeight="1" x14ac:dyDescent="0.25">
      <c r="A252" s="198"/>
    </row>
    <row r="253" spans="1:1" ht="18" customHeight="1" x14ac:dyDescent="0.25">
      <c r="A253" s="198"/>
    </row>
    <row r="254" spans="1:1" ht="18" customHeight="1" x14ac:dyDescent="0.25">
      <c r="A254" s="198"/>
    </row>
    <row r="255" spans="1:1" ht="18" customHeight="1" x14ac:dyDescent="0.25">
      <c r="A255" s="198"/>
    </row>
    <row r="256" spans="1:1" ht="18" customHeight="1" x14ac:dyDescent="0.25">
      <c r="A256" s="198"/>
    </row>
    <row r="257" spans="1:1" ht="18" customHeight="1" x14ac:dyDescent="0.25">
      <c r="A257" s="198"/>
    </row>
    <row r="258" spans="1:1" ht="18" customHeight="1" x14ac:dyDescent="0.25">
      <c r="A258" s="198"/>
    </row>
    <row r="259" spans="1:1" ht="18" customHeight="1" x14ac:dyDescent="0.25">
      <c r="A259" s="198"/>
    </row>
    <row r="260" spans="1:1" ht="18" customHeight="1" x14ac:dyDescent="0.25">
      <c r="A260" s="198"/>
    </row>
    <row r="261" spans="1:1" ht="18" customHeight="1" x14ac:dyDescent="0.25">
      <c r="A261" s="198"/>
    </row>
    <row r="262" spans="1:1" ht="18" customHeight="1" x14ac:dyDescent="0.25">
      <c r="A262" s="198"/>
    </row>
    <row r="263" spans="1:1" ht="18" customHeight="1" x14ac:dyDescent="0.25">
      <c r="A263" s="198"/>
    </row>
    <row r="264" spans="1:1" ht="18" customHeight="1" x14ac:dyDescent="0.25">
      <c r="A264" s="198"/>
    </row>
    <row r="265" spans="1:1" ht="18" customHeight="1" x14ac:dyDescent="0.25">
      <c r="A265" s="198"/>
    </row>
    <row r="266" spans="1:1" ht="18" customHeight="1" x14ac:dyDescent="0.25">
      <c r="A266" s="198"/>
    </row>
    <row r="267" spans="1:1" ht="18" customHeight="1" x14ac:dyDescent="0.25">
      <c r="A267" s="198"/>
    </row>
    <row r="268" spans="1:1" ht="18" customHeight="1" x14ac:dyDescent="0.25">
      <c r="A268" s="198"/>
    </row>
    <row r="269" spans="1:1" ht="18" customHeight="1" x14ac:dyDescent="0.25">
      <c r="A269" s="198"/>
    </row>
    <row r="270" spans="1:1" ht="18" customHeight="1" x14ac:dyDescent="0.25">
      <c r="A270" s="198"/>
    </row>
    <row r="271" spans="1:1" ht="18" customHeight="1" x14ac:dyDescent="0.25">
      <c r="A271" s="198"/>
    </row>
    <row r="272" spans="1:1" ht="18" customHeight="1" x14ac:dyDescent="0.25">
      <c r="A272" s="198"/>
    </row>
    <row r="273" spans="1:1" ht="18" customHeight="1" x14ac:dyDescent="0.25">
      <c r="A273" s="198"/>
    </row>
    <row r="274" spans="1:1" ht="18" customHeight="1" x14ac:dyDescent="0.25">
      <c r="A274" s="198"/>
    </row>
    <row r="275" spans="1:1" ht="18" customHeight="1" x14ac:dyDescent="0.25">
      <c r="A275" s="198"/>
    </row>
    <row r="276" spans="1:1" ht="18" customHeight="1" x14ac:dyDescent="0.25">
      <c r="A276" s="198"/>
    </row>
    <row r="277" spans="1:1" ht="18" customHeight="1" x14ac:dyDescent="0.25">
      <c r="A277" s="198"/>
    </row>
    <row r="278" spans="1:1" ht="18" customHeight="1" x14ac:dyDescent="0.25">
      <c r="A278" s="198"/>
    </row>
    <row r="279" spans="1:1" ht="18" customHeight="1" x14ac:dyDescent="0.25">
      <c r="A279" s="198"/>
    </row>
    <row r="280" spans="1:1" ht="18" customHeight="1" x14ac:dyDescent="0.25">
      <c r="A280" s="198"/>
    </row>
    <row r="281" spans="1:1" ht="18" customHeight="1" x14ac:dyDescent="0.25">
      <c r="A281" s="198"/>
    </row>
    <row r="282" spans="1:1" ht="18" customHeight="1" x14ac:dyDescent="0.25">
      <c r="A282" s="198"/>
    </row>
    <row r="283" spans="1:1" ht="18" customHeight="1" x14ac:dyDescent="0.25">
      <c r="A283" s="198"/>
    </row>
    <row r="284" spans="1:1" ht="18" customHeight="1" x14ac:dyDescent="0.25">
      <c r="A284" s="198"/>
    </row>
    <row r="285" spans="1:1" ht="18" customHeight="1" x14ac:dyDescent="0.25">
      <c r="A285" s="198"/>
    </row>
    <row r="286" spans="1:1" ht="18" customHeight="1" x14ac:dyDescent="0.25">
      <c r="A286" s="198"/>
    </row>
    <row r="287" spans="1:1" ht="18" customHeight="1" x14ac:dyDescent="0.25">
      <c r="A287" s="198"/>
    </row>
    <row r="288" spans="1:1" ht="18" customHeight="1" x14ac:dyDescent="0.25">
      <c r="A288" s="198"/>
    </row>
    <row r="289" spans="1:1" ht="18" customHeight="1" x14ac:dyDescent="0.25">
      <c r="A289" s="198"/>
    </row>
    <row r="290" spans="1:1" ht="18" customHeight="1" x14ac:dyDescent="0.25">
      <c r="A290" s="198"/>
    </row>
    <row r="291" spans="1:1" ht="18" customHeight="1" x14ac:dyDescent="0.25">
      <c r="A291" s="198"/>
    </row>
    <row r="292" spans="1:1" ht="18" customHeight="1" x14ac:dyDescent="0.25">
      <c r="A292" s="198"/>
    </row>
    <row r="293" spans="1:1" ht="18" customHeight="1" x14ac:dyDescent="0.25">
      <c r="A293" s="198"/>
    </row>
    <row r="294" spans="1:1" ht="18" customHeight="1" x14ac:dyDescent="0.25">
      <c r="A294" s="198"/>
    </row>
    <row r="295" spans="1:1" ht="18" customHeight="1" x14ac:dyDescent="0.25">
      <c r="A295" s="198"/>
    </row>
    <row r="296" spans="1:1" ht="18" customHeight="1" x14ac:dyDescent="0.25">
      <c r="A296" s="198"/>
    </row>
    <row r="297" spans="1:1" ht="18" customHeight="1" x14ac:dyDescent="0.25">
      <c r="A297" s="198"/>
    </row>
    <row r="298" spans="1:1" ht="18" customHeight="1" x14ac:dyDescent="0.25">
      <c r="A298" s="198"/>
    </row>
    <row r="299" spans="1:1" ht="18" customHeight="1" x14ac:dyDescent="0.25">
      <c r="A299" s="198"/>
    </row>
    <row r="300" spans="1:1" ht="18" customHeight="1" x14ac:dyDescent="0.25">
      <c r="A300" s="198"/>
    </row>
    <row r="301" spans="1:1" ht="18" customHeight="1" x14ac:dyDescent="0.25">
      <c r="A301" s="198"/>
    </row>
    <row r="302" spans="1:1" ht="18" customHeight="1" x14ac:dyDescent="0.25">
      <c r="A302" s="198"/>
    </row>
    <row r="303" spans="1:1" ht="18" customHeight="1" x14ac:dyDescent="0.25">
      <c r="A303" s="198"/>
    </row>
    <row r="304" spans="1:1" ht="18" customHeight="1" x14ac:dyDescent="0.25">
      <c r="A304" s="198"/>
    </row>
    <row r="305" spans="1:1" ht="18" customHeight="1" x14ac:dyDescent="0.25">
      <c r="A305" s="198"/>
    </row>
    <row r="306" spans="1:1" ht="18" customHeight="1" x14ac:dyDescent="0.25">
      <c r="A306" s="198"/>
    </row>
    <row r="307" spans="1:1" ht="18" customHeight="1" x14ac:dyDescent="0.25">
      <c r="A307" s="198"/>
    </row>
    <row r="308" spans="1:1" ht="18" customHeight="1" x14ac:dyDescent="0.25">
      <c r="A308" s="198"/>
    </row>
    <row r="309" spans="1:1" ht="18" customHeight="1" x14ac:dyDescent="0.25">
      <c r="A309" s="198"/>
    </row>
    <row r="310" spans="1:1" ht="18" customHeight="1" x14ac:dyDescent="0.25">
      <c r="A310" s="198"/>
    </row>
    <row r="311" spans="1:1" ht="18" customHeight="1" x14ac:dyDescent="0.25">
      <c r="A311" s="198"/>
    </row>
    <row r="312" spans="1:1" ht="18" customHeight="1" x14ac:dyDescent="0.25">
      <c r="A312" s="198"/>
    </row>
    <row r="313" spans="1:1" ht="18" customHeight="1" x14ac:dyDescent="0.25">
      <c r="A313" s="198"/>
    </row>
    <row r="314" spans="1:1" ht="18" customHeight="1" x14ac:dyDescent="0.25">
      <c r="A314" s="198"/>
    </row>
    <row r="315" spans="1:1" ht="18" customHeight="1" x14ac:dyDescent="0.25">
      <c r="A315" s="198"/>
    </row>
    <row r="316" spans="1:1" ht="18" customHeight="1" x14ac:dyDescent="0.25">
      <c r="A316" s="198"/>
    </row>
    <row r="317" spans="1:1" ht="18" customHeight="1" x14ac:dyDescent="0.25">
      <c r="A317" s="198"/>
    </row>
    <row r="318" spans="1:1" ht="18" customHeight="1" x14ac:dyDescent="0.25">
      <c r="A318" s="198"/>
    </row>
    <row r="319" spans="1:1" ht="18" customHeight="1" x14ac:dyDescent="0.25">
      <c r="A319" s="198"/>
    </row>
    <row r="320" spans="1:1" ht="18" customHeight="1" x14ac:dyDescent="0.25">
      <c r="A320" s="198"/>
    </row>
    <row r="321" spans="1:1" ht="18" customHeight="1" x14ac:dyDescent="0.25">
      <c r="A321" s="198"/>
    </row>
    <row r="322" spans="1:1" ht="18" customHeight="1" x14ac:dyDescent="0.25">
      <c r="A322" s="198"/>
    </row>
    <row r="323" spans="1:1" ht="18" customHeight="1" x14ac:dyDescent="0.25">
      <c r="A323" s="198"/>
    </row>
    <row r="324" spans="1:1" ht="18" customHeight="1" x14ac:dyDescent="0.25">
      <c r="A324" s="198"/>
    </row>
    <row r="325" spans="1:1" ht="18" customHeight="1" x14ac:dyDescent="0.25">
      <c r="A325" s="198"/>
    </row>
    <row r="326" spans="1:1" ht="18" customHeight="1" x14ac:dyDescent="0.25">
      <c r="A326" s="198"/>
    </row>
    <row r="327" spans="1:1" ht="18" customHeight="1" x14ac:dyDescent="0.25">
      <c r="A327" s="198"/>
    </row>
    <row r="328" spans="1:1" ht="18" customHeight="1" x14ac:dyDescent="0.25">
      <c r="A328" s="198"/>
    </row>
    <row r="329" spans="1:1" ht="18" customHeight="1" x14ac:dyDescent="0.25">
      <c r="A329" s="198"/>
    </row>
    <row r="330" spans="1:1" ht="18" customHeight="1" x14ac:dyDescent="0.25">
      <c r="A330" s="198"/>
    </row>
    <row r="331" spans="1:1" ht="18" customHeight="1" x14ac:dyDescent="0.25">
      <c r="A331" s="198"/>
    </row>
    <row r="332" spans="1:1" ht="18" customHeight="1" x14ac:dyDescent="0.25">
      <c r="A332" s="198"/>
    </row>
    <row r="333" spans="1:1" ht="18" customHeight="1" x14ac:dyDescent="0.25">
      <c r="A333" s="198"/>
    </row>
    <row r="334" spans="1:1" ht="18" customHeight="1" x14ac:dyDescent="0.25">
      <c r="A334" s="198"/>
    </row>
    <row r="335" spans="1:1" ht="18" customHeight="1" x14ac:dyDescent="0.25">
      <c r="A335" s="198"/>
    </row>
    <row r="336" spans="1:1" ht="18" customHeight="1" x14ac:dyDescent="0.25">
      <c r="A336" s="198"/>
    </row>
    <row r="337" spans="1:1" ht="18" customHeight="1" x14ac:dyDescent="0.25">
      <c r="A337" s="198"/>
    </row>
    <row r="338" spans="1:1" ht="18" customHeight="1" x14ac:dyDescent="0.25">
      <c r="A338" s="198"/>
    </row>
    <row r="339" spans="1:1" ht="18" customHeight="1" x14ac:dyDescent="0.25">
      <c r="A339" s="198"/>
    </row>
    <row r="340" spans="1:1" ht="18" customHeight="1" x14ac:dyDescent="0.25">
      <c r="A340" s="198"/>
    </row>
    <row r="341" spans="1:1" ht="18" customHeight="1" x14ac:dyDescent="0.25">
      <c r="A341" s="198"/>
    </row>
    <row r="342" spans="1:1" ht="18" customHeight="1" x14ac:dyDescent="0.25">
      <c r="A342" s="198"/>
    </row>
    <row r="343" spans="1:1" ht="18" customHeight="1" x14ac:dyDescent="0.25">
      <c r="A343" s="198"/>
    </row>
    <row r="344" spans="1:1" ht="18" customHeight="1" x14ac:dyDescent="0.25">
      <c r="A344" s="198"/>
    </row>
    <row r="345" spans="1:1" ht="18" customHeight="1" x14ac:dyDescent="0.25">
      <c r="A345" s="198"/>
    </row>
    <row r="346" spans="1:1" ht="18" customHeight="1" x14ac:dyDescent="0.25">
      <c r="A346" s="198"/>
    </row>
    <row r="347" spans="1:1" ht="18" customHeight="1" x14ac:dyDescent="0.25">
      <c r="A347" s="198"/>
    </row>
    <row r="348" spans="1:1" ht="18" customHeight="1" x14ac:dyDescent="0.25">
      <c r="A348" s="198"/>
    </row>
    <row r="349" spans="1:1" ht="18" customHeight="1" x14ac:dyDescent="0.25">
      <c r="A349" s="198"/>
    </row>
    <row r="350" spans="1:1" ht="18" customHeight="1" x14ac:dyDescent="0.25">
      <c r="A350" s="198"/>
    </row>
    <row r="351" spans="1:1" ht="18" customHeight="1" x14ac:dyDescent="0.25">
      <c r="A351" s="198"/>
    </row>
    <row r="352" spans="1:1" ht="18" customHeight="1" x14ac:dyDescent="0.25">
      <c r="A352" s="198"/>
    </row>
    <row r="353" spans="1:1" ht="18" customHeight="1" x14ac:dyDescent="0.25">
      <c r="A353" s="198"/>
    </row>
    <row r="354" spans="1:1" ht="18" customHeight="1" x14ac:dyDescent="0.25">
      <c r="A354" s="198"/>
    </row>
    <row r="355" spans="1:1" ht="18" customHeight="1" x14ac:dyDescent="0.25">
      <c r="A355" s="198"/>
    </row>
    <row r="356" spans="1:1" ht="18" customHeight="1" x14ac:dyDescent="0.25">
      <c r="A356" s="198"/>
    </row>
    <row r="357" spans="1:1" ht="18" customHeight="1" x14ac:dyDescent="0.25">
      <c r="A357" s="198"/>
    </row>
    <row r="358" spans="1:1" ht="18" customHeight="1" x14ac:dyDescent="0.25">
      <c r="A358" s="198"/>
    </row>
    <row r="359" spans="1:1" ht="18" customHeight="1" x14ac:dyDescent="0.25">
      <c r="A359" s="198"/>
    </row>
    <row r="360" spans="1:1" ht="18" customHeight="1" x14ac:dyDescent="0.25">
      <c r="A360" s="198"/>
    </row>
    <row r="361" spans="1:1" ht="18" customHeight="1" x14ac:dyDescent="0.25">
      <c r="A361" s="198"/>
    </row>
    <row r="362" spans="1:1" ht="18" customHeight="1" x14ac:dyDescent="0.25">
      <c r="A362" s="198"/>
    </row>
    <row r="363" spans="1:1" ht="18" customHeight="1" x14ac:dyDescent="0.25">
      <c r="A363" s="198"/>
    </row>
    <row r="364" spans="1:1" ht="18" customHeight="1" x14ac:dyDescent="0.25">
      <c r="A364" s="198"/>
    </row>
    <row r="365" spans="1:1" ht="18" customHeight="1" x14ac:dyDescent="0.25">
      <c r="A365" s="198"/>
    </row>
    <row r="366" spans="1:1" ht="18" customHeight="1" x14ac:dyDescent="0.25">
      <c r="A366" s="198"/>
    </row>
    <row r="367" spans="1:1" ht="18" customHeight="1" x14ac:dyDescent="0.25">
      <c r="A367" s="198"/>
    </row>
    <row r="368" spans="1:1" ht="18" customHeight="1" x14ac:dyDescent="0.25">
      <c r="A368" s="198"/>
    </row>
    <row r="369" spans="1:1" ht="18" customHeight="1" x14ac:dyDescent="0.25">
      <c r="A369" s="198"/>
    </row>
    <row r="370" spans="1:1" ht="18" customHeight="1" x14ac:dyDescent="0.25">
      <c r="A370" s="198"/>
    </row>
    <row r="371" spans="1:1" ht="18" customHeight="1" x14ac:dyDescent="0.25">
      <c r="A371" s="198"/>
    </row>
    <row r="372" spans="1:1" ht="18" customHeight="1" x14ac:dyDescent="0.25">
      <c r="A372" s="198"/>
    </row>
    <row r="373" spans="1:1" ht="18" customHeight="1" x14ac:dyDescent="0.25">
      <c r="A373" s="198"/>
    </row>
    <row r="374" spans="1:1" ht="18" customHeight="1" x14ac:dyDescent="0.25">
      <c r="A374" s="198"/>
    </row>
    <row r="375" spans="1:1" ht="18" customHeight="1" x14ac:dyDescent="0.25">
      <c r="A375" s="198"/>
    </row>
    <row r="376" spans="1:1" ht="18" customHeight="1" x14ac:dyDescent="0.25">
      <c r="A376" s="198"/>
    </row>
    <row r="377" spans="1:1" ht="18" customHeight="1" x14ac:dyDescent="0.25">
      <c r="A377" s="198"/>
    </row>
    <row r="378" spans="1:1" ht="18" customHeight="1" x14ac:dyDescent="0.25">
      <c r="A378" s="198"/>
    </row>
    <row r="379" spans="1:1" ht="18" customHeight="1" x14ac:dyDescent="0.25">
      <c r="A379" s="198"/>
    </row>
    <row r="380" spans="1:1" ht="18" customHeight="1" x14ac:dyDescent="0.25">
      <c r="A380" s="198"/>
    </row>
    <row r="381" spans="1:1" ht="18" customHeight="1" x14ac:dyDescent="0.25">
      <c r="A381" s="198"/>
    </row>
    <row r="382" spans="1:1" ht="18" customHeight="1" x14ac:dyDescent="0.25">
      <c r="A382" s="198"/>
    </row>
    <row r="383" spans="1:1" ht="18" customHeight="1" x14ac:dyDescent="0.25">
      <c r="A383" s="198"/>
    </row>
    <row r="384" spans="1:1" ht="18" customHeight="1" x14ac:dyDescent="0.25">
      <c r="A384" s="198"/>
    </row>
    <row r="385" spans="1:1" ht="18" customHeight="1" x14ac:dyDescent="0.25">
      <c r="A385" s="198"/>
    </row>
    <row r="386" spans="1:1" ht="18" customHeight="1" x14ac:dyDescent="0.25">
      <c r="A386" s="198"/>
    </row>
    <row r="387" spans="1:1" ht="18" customHeight="1" x14ac:dyDescent="0.25">
      <c r="A387" s="198"/>
    </row>
    <row r="388" spans="1:1" ht="18" customHeight="1" x14ac:dyDescent="0.25">
      <c r="A388" s="198"/>
    </row>
    <row r="389" spans="1:1" ht="18" customHeight="1" x14ac:dyDescent="0.25">
      <c r="A389" s="198"/>
    </row>
    <row r="390" spans="1:1" ht="18" customHeight="1" x14ac:dyDescent="0.25">
      <c r="A390" s="198"/>
    </row>
    <row r="391" spans="1:1" ht="18" customHeight="1" x14ac:dyDescent="0.25">
      <c r="A391" s="198"/>
    </row>
    <row r="392" spans="1:1" ht="18" customHeight="1" x14ac:dyDescent="0.25">
      <c r="A392" s="198"/>
    </row>
    <row r="393" spans="1:1" ht="18" customHeight="1" x14ac:dyDescent="0.25">
      <c r="A393" s="198"/>
    </row>
    <row r="394" spans="1:1" ht="18" customHeight="1" x14ac:dyDescent="0.25">
      <c r="A394" s="198"/>
    </row>
    <row r="395" spans="1:1" ht="18" customHeight="1" x14ac:dyDescent="0.25">
      <c r="A395" s="198"/>
    </row>
    <row r="396" spans="1:1" ht="18" customHeight="1" x14ac:dyDescent="0.25">
      <c r="A396" s="198"/>
    </row>
    <row r="397" spans="1:1" ht="18" customHeight="1" x14ac:dyDescent="0.25">
      <c r="A397" s="198"/>
    </row>
    <row r="398" spans="1:1" ht="18" customHeight="1" x14ac:dyDescent="0.25">
      <c r="A398" s="198"/>
    </row>
    <row r="399" spans="1:1" ht="18" customHeight="1" x14ac:dyDescent="0.25">
      <c r="A399" s="198"/>
    </row>
    <row r="400" spans="1:1" ht="18" customHeight="1" x14ac:dyDescent="0.25">
      <c r="A400" s="198"/>
    </row>
    <row r="401" spans="1:1" ht="18" customHeight="1" x14ac:dyDescent="0.25">
      <c r="A401" s="198"/>
    </row>
    <row r="402" spans="1:1" ht="18" customHeight="1" x14ac:dyDescent="0.25">
      <c r="A402" s="198"/>
    </row>
    <row r="403" spans="1:1" ht="18" customHeight="1" x14ac:dyDescent="0.25">
      <c r="A403" s="198"/>
    </row>
    <row r="404" spans="1:1" ht="18" customHeight="1" x14ac:dyDescent="0.25">
      <c r="A404" s="198"/>
    </row>
    <row r="405" spans="1:1" ht="18" customHeight="1" x14ac:dyDescent="0.25">
      <c r="A405" s="198"/>
    </row>
    <row r="406" spans="1:1" ht="18" customHeight="1" x14ac:dyDescent="0.25">
      <c r="A406" s="198"/>
    </row>
    <row r="407" spans="1:1" ht="18" customHeight="1" x14ac:dyDescent="0.25">
      <c r="A407" s="198"/>
    </row>
    <row r="408" spans="1:1" ht="18" customHeight="1" x14ac:dyDescent="0.25">
      <c r="A408" s="198"/>
    </row>
    <row r="409" spans="1:1" ht="18" customHeight="1" x14ac:dyDescent="0.25">
      <c r="A409" s="198"/>
    </row>
    <row r="410" spans="1:1" ht="18" customHeight="1" x14ac:dyDescent="0.25">
      <c r="A410" s="198"/>
    </row>
    <row r="411" spans="1:1" ht="18" customHeight="1" x14ac:dyDescent="0.25">
      <c r="A411" s="198"/>
    </row>
    <row r="412" spans="1:1" ht="18" customHeight="1" x14ac:dyDescent="0.25">
      <c r="A412" s="198"/>
    </row>
    <row r="413" spans="1:1" ht="18" customHeight="1" x14ac:dyDescent="0.25">
      <c r="A413" s="198"/>
    </row>
    <row r="414" spans="1:1" ht="18" customHeight="1" x14ac:dyDescent="0.25">
      <c r="A414" s="198"/>
    </row>
    <row r="415" spans="1:1" ht="18" customHeight="1" x14ac:dyDescent="0.25">
      <c r="A415" s="198"/>
    </row>
    <row r="416" spans="1:1" ht="18" customHeight="1" x14ac:dyDescent="0.25">
      <c r="A416" s="198"/>
    </row>
    <row r="417" spans="1:1" ht="18" customHeight="1" x14ac:dyDescent="0.25">
      <c r="A417" s="198"/>
    </row>
    <row r="418" spans="1:1" ht="18" customHeight="1" x14ac:dyDescent="0.25">
      <c r="A418" s="198"/>
    </row>
    <row r="419" spans="1:1" ht="18" customHeight="1" x14ac:dyDescent="0.25">
      <c r="A419" s="198"/>
    </row>
    <row r="420" spans="1:1" ht="18" customHeight="1" x14ac:dyDescent="0.25">
      <c r="A420" s="198"/>
    </row>
    <row r="421" spans="1:1" ht="18" customHeight="1" x14ac:dyDescent="0.25">
      <c r="A421" s="198"/>
    </row>
    <row r="422" spans="1:1" ht="18" customHeight="1" x14ac:dyDescent="0.25">
      <c r="A422" s="198"/>
    </row>
    <row r="423" spans="1:1" ht="18" customHeight="1" x14ac:dyDescent="0.25">
      <c r="A423" s="198"/>
    </row>
    <row r="424" spans="1:1" ht="18" customHeight="1" x14ac:dyDescent="0.25">
      <c r="A424" s="198"/>
    </row>
    <row r="425" spans="1:1" ht="18" customHeight="1" x14ac:dyDescent="0.25">
      <c r="A425" s="198"/>
    </row>
    <row r="426" spans="1:1" ht="18" customHeight="1" x14ac:dyDescent="0.25">
      <c r="A426" s="198"/>
    </row>
    <row r="427" spans="1:1" ht="18" customHeight="1" x14ac:dyDescent="0.25">
      <c r="A427" s="198"/>
    </row>
    <row r="428" spans="1:1" ht="18" customHeight="1" x14ac:dyDescent="0.25">
      <c r="A428" s="198"/>
    </row>
    <row r="429" spans="1:1" ht="18" customHeight="1" x14ac:dyDescent="0.25">
      <c r="A429" s="198"/>
    </row>
    <row r="430" spans="1:1" ht="18" customHeight="1" x14ac:dyDescent="0.25">
      <c r="A430" s="198"/>
    </row>
    <row r="431" spans="1:1" ht="18" customHeight="1" x14ac:dyDescent="0.25">
      <c r="A431" s="198"/>
    </row>
    <row r="432" spans="1:1" ht="18" customHeight="1" x14ac:dyDescent="0.25">
      <c r="A432" s="198"/>
    </row>
    <row r="433" spans="1:1" ht="18" customHeight="1" x14ac:dyDescent="0.25">
      <c r="A433" s="198"/>
    </row>
    <row r="434" spans="1:1" ht="18" customHeight="1" x14ac:dyDescent="0.25">
      <c r="A434" s="198"/>
    </row>
    <row r="435" spans="1:1" ht="18" customHeight="1" x14ac:dyDescent="0.25">
      <c r="A435" s="198"/>
    </row>
    <row r="436" spans="1:1" ht="18" customHeight="1" x14ac:dyDescent="0.25">
      <c r="A436" s="198"/>
    </row>
    <row r="437" spans="1:1" ht="18" customHeight="1" x14ac:dyDescent="0.25">
      <c r="A437" s="198"/>
    </row>
    <row r="438" spans="1:1" ht="18" customHeight="1" x14ac:dyDescent="0.25">
      <c r="A438" s="198"/>
    </row>
    <row r="439" spans="1:1" ht="18" customHeight="1" x14ac:dyDescent="0.25">
      <c r="A439" s="198"/>
    </row>
    <row r="440" spans="1:1" ht="18" customHeight="1" x14ac:dyDescent="0.25">
      <c r="A440" s="198"/>
    </row>
    <row r="441" spans="1:1" ht="18" customHeight="1" x14ac:dyDescent="0.25">
      <c r="A441" s="198"/>
    </row>
    <row r="442" spans="1:1" ht="18" customHeight="1" x14ac:dyDescent="0.25">
      <c r="A442" s="198"/>
    </row>
    <row r="443" spans="1:1" ht="18" customHeight="1" x14ac:dyDescent="0.25">
      <c r="A443" s="198"/>
    </row>
    <row r="444" spans="1:1" ht="18" customHeight="1" x14ac:dyDescent="0.25">
      <c r="A444" s="198"/>
    </row>
    <row r="445" spans="1:1" ht="18" customHeight="1" x14ac:dyDescent="0.25">
      <c r="A445" s="198"/>
    </row>
    <row r="446" spans="1:1" ht="18" customHeight="1" x14ac:dyDescent="0.25">
      <c r="A446" s="198"/>
    </row>
    <row r="447" spans="1:1" ht="18" customHeight="1" x14ac:dyDescent="0.25">
      <c r="A447" s="198"/>
    </row>
    <row r="448" spans="1:1" ht="18" customHeight="1" x14ac:dyDescent="0.25">
      <c r="A448" s="198"/>
    </row>
    <row r="449" spans="1:1" ht="18" customHeight="1" x14ac:dyDescent="0.25">
      <c r="A449" s="198"/>
    </row>
    <row r="450" spans="1:1" ht="18" customHeight="1" x14ac:dyDescent="0.25">
      <c r="A450" s="198"/>
    </row>
    <row r="451" spans="1:1" ht="18" customHeight="1" x14ac:dyDescent="0.25">
      <c r="A451" s="198"/>
    </row>
    <row r="452" spans="1:1" ht="18" customHeight="1" x14ac:dyDescent="0.25">
      <c r="A452" s="198"/>
    </row>
    <row r="453" spans="1:1" ht="18" customHeight="1" x14ac:dyDescent="0.25">
      <c r="A453" s="198"/>
    </row>
    <row r="454" spans="1:1" ht="18" customHeight="1" x14ac:dyDescent="0.25">
      <c r="A454" s="198"/>
    </row>
    <row r="455" spans="1:1" ht="18" customHeight="1" x14ac:dyDescent="0.25">
      <c r="A455" s="198"/>
    </row>
    <row r="456" spans="1:1" ht="18" customHeight="1" x14ac:dyDescent="0.25">
      <c r="A456" s="198"/>
    </row>
    <row r="457" spans="1:1" ht="18" customHeight="1" x14ac:dyDescent="0.25">
      <c r="A457" s="198"/>
    </row>
    <row r="458" spans="1:1" ht="18" customHeight="1" x14ac:dyDescent="0.25">
      <c r="A458" s="198"/>
    </row>
    <row r="459" spans="1:1" ht="18" customHeight="1" x14ac:dyDescent="0.25">
      <c r="A459" s="198"/>
    </row>
    <row r="460" spans="1:1" ht="18" customHeight="1" x14ac:dyDescent="0.25">
      <c r="A460" s="198"/>
    </row>
    <row r="461" spans="1:1" ht="18" customHeight="1" x14ac:dyDescent="0.25">
      <c r="A461" s="198"/>
    </row>
    <row r="462" spans="1:1" ht="18" customHeight="1" x14ac:dyDescent="0.25">
      <c r="A462" s="198"/>
    </row>
    <row r="463" spans="1:1" ht="18" customHeight="1" x14ac:dyDescent="0.25">
      <c r="A463" s="198"/>
    </row>
    <row r="464" spans="1:1" ht="18" customHeight="1" x14ac:dyDescent="0.25">
      <c r="A464" s="198"/>
    </row>
    <row r="465" spans="1:1" ht="18" customHeight="1" x14ac:dyDescent="0.25">
      <c r="A465" s="198"/>
    </row>
    <row r="466" spans="1:1" ht="18" customHeight="1" x14ac:dyDescent="0.25">
      <c r="A466" s="198"/>
    </row>
    <row r="467" spans="1:1" ht="18" customHeight="1" x14ac:dyDescent="0.25">
      <c r="A467" s="198"/>
    </row>
    <row r="468" spans="1:1" ht="18" customHeight="1" x14ac:dyDescent="0.25">
      <c r="A468" s="198"/>
    </row>
    <row r="469" spans="1:1" ht="18" customHeight="1" x14ac:dyDescent="0.25">
      <c r="A469" s="198"/>
    </row>
    <row r="470" spans="1:1" ht="18" customHeight="1" x14ac:dyDescent="0.25">
      <c r="A470" s="198"/>
    </row>
    <row r="471" spans="1:1" ht="18" customHeight="1" x14ac:dyDescent="0.25">
      <c r="A471" s="198"/>
    </row>
    <row r="472" spans="1:1" ht="18" customHeight="1" x14ac:dyDescent="0.25">
      <c r="A472" s="198"/>
    </row>
    <row r="473" spans="1:1" ht="18" customHeight="1" x14ac:dyDescent="0.25">
      <c r="A473" s="198"/>
    </row>
    <row r="474" spans="1:1" ht="18" customHeight="1" x14ac:dyDescent="0.25">
      <c r="A474" s="198"/>
    </row>
    <row r="475" spans="1:1" ht="18" customHeight="1" x14ac:dyDescent="0.25">
      <c r="A475" s="198"/>
    </row>
    <row r="476" spans="1:1" ht="18" customHeight="1" x14ac:dyDescent="0.25">
      <c r="A476" s="198"/>
    </row>
    <row r="477" spans="1:1" ht="18" customHeight="1" x14ac:dyDescent="0.25">
      <c r="A477" s="198"/>
    </row>
    <row r="478" spans="1:1" ht="18" customHeight="1" x14ac:dyDescent="0.25">
      <c r="A478" s="198"/>
    </row>
    <row r="479" spans="1:1" ht="18" customHeight="1" x14ac:dyDescent="0.25">
      <c r="A479" s="198"/>
    </row>
    <row r="480" spans="1:1" ht="18" customHeight="1" x14ac:dyDescent="0.25">
      <c r="A480" s="198"/>
    </row>
    <row r="481" spans="1:1" ht="18" customHeight="1" x14ac:dyDescent="0.25">
      <c r="A481" s="198"/>
    </row>
    <row r="482" spans="1:1" ht="18" customHeight="1" x14ac:dyDescent="0.25">
      <c r="A482" s="198"/>
    </row>
    <row r="483" spans="1:1" ht="18" customHeight="1" x14ac:dyDescent="0.25">
      <c r="A483" s="198"/>
    </row>
    <row r="484" spans="1:1" ht="18" customHeight="1" x14ac:dyDescent="0.25">
      <c r="A484" s="198"/>
    </row>
    <row r="485" spans="1:1" ht="18" customHeight="1" x14ac:dyDescent="0.25">
      <c r="A485" s="198"/>
    </row>
    <row r="486" spans="1:1" ht="18" customHeight="1" x14ac:dyDescent="0.25">
      <c r="A486" s="198"/>
    </row>
    <row r="487" spans="1:1" ht="18" customHeight="1" x14ac:dyDescent="0.25">
      <c r="A487" s="198"/>
    </row>
    <row r="488" spans="1:1" ht="18" customHeight="1" x14ac:dyDescent="0.25">
      <c r="A488" s="198"/>
    </row>
    <row r="489" spans="1:1" ht="18" customHeight="1" x14ac:dyDescent="0.25">
      <c r="A489" s="198"/>
    </row>
    <row r="490" spans="1:1" ht="18" customHeight="1" x14ac:dyDescent="0.25">
      <c r="A490" s="198"/>
    </row>
    <row r="491" spans="1:1" ht="18" customHeight="1" x14ac:dyDescent="0.25">
      <c r="A491" s="198"/>
    </row>
    <row r="492" spans="1:1" ht="18" customHeight="1" x14ac:dyDescent="0.25">
      <c r="A492" s="198"/>
    </row>
    <row r="493" spans="1:1" ht="18" customHeight="1" x14ac:dyDescent="0.25">
      <c r="A493" s="198"/>
    </row>
    <row r="494" spans="1:1" ht="18" customHeight="1" x14ac:dyDescent="0.25">
      <c r="A494" s="198"/>
    </row>
    <row r="495" spans="1:1" ht="18" customHeight="1" x14ac:dyDescent="0.25">
      <c r="A495" s="198"/>
    </row>
    <row r="496" spans="1:1" ht="18" customHeight="1" x14ac:dyDescent="0.25">
      <c r="A496" s="198"/>
    </row>
    <row r="497" spans="1:1" ht="18" customHeight="1" x14ac:dyDescent="0.25">
      <c r="A497" s="198"/>
    </row>
    <row r="498" spans="1:1" ht="18" customHeight="1" x14ac:dyDescent="0.25">
      <c r="A498" s="198"/>
    </row>
    <row r="499" spans="1:1" ht="18" customHeight="1" x14ac:dyDescent="0.25">
      <c r="A499" s="198"/>
    </row>
    <row r="500" spans="1:1" ht="18" customHeight="1" x14ac:dyDescent="0.25">
      <c r="A500" s="198"/>
    </row>
    <row r="501" spans="1:1" ht="18" customHeight="1" x14ac:dyDescent="0.25">
      <c r="A501" s="198"/>
    </row>
    <row r="502" spans="1:1" ht="18" customHeight="1" x14ac:dyDescent="0.25">
      <c r="A502" s="198"/>
    </row>
    <row r="503" spans="1:1" ht="18" customHeight="1" x14ac:dyDescent="0.25">
      <c r="A503" s="198"/>
    </row>
    <row r="504" spans="1:1" ht="18" customHeight="1" x14ac:dyDescent="0.25">
      <c r="A504" s="198"/>
    </row>
    <row r="505" spans="1:1" ht="18" customHeight="1" x14ac:dyDescent="0.25">
      <c r="A505" s="198"/>
    </row>
    <row r="506" spans="1:1" ht="18" customHeight="1" x14ac:dyDescent="0.25">
      <c r="A506" s="198"/>
    </row>
    <row r="507" spans="1:1" ht="18" customHeight="1" x14ac:dyDescent="0.25">
      <c r="A507" s="198"/>
    </row>
    <row r="508" spans="1:1" ht="18" customHeight="1" x14ac:dyDescent="0.25">
      <c r="A508" s="198"/>
    </row>
    <row r="509" spans="1:1" ht="18" customHeight="1" x14ac:dyDescent="0.25">
      <c r="A509" s="198"/>
    </row>
    <row r="510" spans="1:1" ht="18" customHeight="1" x14ac:dyDescent="0.25">
      <c r="A510" s="198"/>
    </row>
    <row r="511" spans="1:1" ht="18" customHeight="1" x14ac:dyDescent="0.25">
      <c r="A511" s="198"/>
    </row>
    <row r="512" spans="1:1" ht="18" customHeight="1" x14ac:dyDescent="0.25">
      <c r="A512" s="198"/>
    </row>
    <row r="513" spans="1:1" ht="18" customHeight="1" x14ac:dyDescent="0.25">
      <c r="A513" s="198"/>
    </row>
    <row r="514" spans="1:1" ht="18" customHeight="1" x14ac:dyDescent="0.25">
      <c r="A514" s="198"/>
    </row>
    <row r="515" spans="1:1" ht="18" customHeight="1" x14ac:dyDescent="0.25">
      <c r="A515" s="198"/>
    </row>
    <row r="516" spans="1:1" ht="18" customHeight="1" x14ac:dyDescent="0.25">
      <c r="A516" s="198"/>
    </row>
    <row r="517" spans="1:1" ht="18" customHeight="1" x14ac:dyDescent="0.25">
      <c r="A517" s="198"/>
    </row>
    <row r="518" spans="1:1" ht="18" customHeight="1" x14ac:dyDescent="0.25">
      <c r="A518" s="198"/>
    </row>
    <row r="519" spans="1:1" ht="18" customHeight="1" x14ac:dyDescent="0.25">
      <c r="A519" s="198"/>
    </row>
    <row r="520" spans="1:1" ht="18" customHeight="1" x14ac:dyDescent="0.25">
      <c r="A520" s="198"/>
    </row>
    <row r="521" spans="1:1" ht="18" customHeight="1" x14ac:dyDescent="0.25">
      <c r="A521" s="198"/>
    </row>
    <row r="522" spans="1:1" ht="18" customHeight="1" x14ac:dyDescent="0.25">
      <c r="A522" s="198"/>
    </row>
    <row r="523" spans="1:1" ht="18" customHeight="1" x14ac:dyDescent="0.25">
      <c r="A523" s="198"/>
    </row>
    <row r="524" spans="1:1" ht="18" customHeight="1" x14ac:dyDescent="0.25">
      <c r="A524" s="198"/>
    </row>
    <row r="525" spans="1:1" ht="18" customHeight="1" x14ac:dyDescent="0.25">
      <c r="A525" s="198"/>
    </row>
    <row r="526" spans="1:1" ht="18" customHeight="1" x14ac:dyDescent="0.25">
      <c r="A526" s="198"/>
    </row>
    <row r="527" spans="1:1" ht="18" customHeight="1" x14ac:dyDescent="0.25">
      <c r="A527" s="198"/>
    </row>
    <row r="528" spans="1:1" ht="18" customHeight="1" x14ac:dyDescent="0.25">
      <c r="A528" s="198"/>
    </row>
    <row r="529" spans="1:1" ht="18" customHeight="1" x14ac:dyDescent="0.25">
      <c r="A529" s="198"/>
    </row>
    <row r="530" spans="1:1" ht="18" customHeight="1" x14ac:dyDescent="0.25">
      <c r="A530" s="198"/>
    </row>
    <row r="531" spans="1:1" ht="18" customHeight="1" x14ac:dyDescent="0.25">
      <c r="A531" s="198"/>
    </row>
    <row r="532" spans="1:1" ht="18" customHeight="1" x14ac:dyDescent="0.25">
      <c r="A532" s="198"/>
    </row>
    <row r="533" spans="1:1" ht="18" customHeight="1" x14ac:dyDescent="0.25">
      <c r="A533" s="198"/>
    </row>
    <row r="534" spans="1:1" ht="18" customHeight="1" x14ac:dyDescent="0.25">
      <c r="A534" s="198"/>
    </row>
    <row r="535" spans="1:1" ht="18" customHeight="1" x14ac:dyDescent="0.25">
      <c r="A535" s="198"/>
    </row>
    <row r="536" spans="1:1" ht="18" customHeight="1" x14ac:dyDescent="0.25">
      <c r="A536" s="198"/>
    </row>
    <row r="537" spans="1:1" ht="18" customHeight="1" x14ac:dyDescent="0.25">
      <c r="A537" s="198"/>
    </row>
    <row r="538" spans="1:1" ht="18" customHeight="1" x14ac:dyDescent="0.25">
      <c r="A538" s="198"/>
    </row>
    <row r="539" spans="1:1" ht="18" customHeight="1" x14ac:dyDescent="0.25">
      <c r="A539" s="198"/>
    </row>
    <row r="540" spans="1:1" ht="18" customHeight="1" x14ac:dyDescent="0.25">
      <c r="A540" s="198"/>
    </row>
    <row r="541" spans="1:1" ht="18" customHeight="1" x14ac:dyDescent="0.25">
      <c r="A541" s="198"/>
    </row>
    <row r="542" spans="1:1" ht="18" customHeight="1" x14ac:dyDescent="0.25">
      <c r="A542" s="198"/>
    </row>
    <row r="543" spans="1:1" ht="18" customHeight="1" x14ac:dyDescent="0.25">
      <c r="A543" s="198"/>
    </row>
    <row r="544" spans="1:1" ht="18" customHeight="1" x14ac:dyDescent="0.25">
      <c r="A544" s="198"/>
    </row>
    <row r="545" spans="1:1" ht="18" customHeight="1" x14ac:dyDescent="0.25">
      <c r="A545" s="198"/>
    </row>
    <row r="546" spans="1:1" ht="18" customHeight="1" x14ac:dyDescent="0.25">
      <c r="A546" s="198"/>
    </row>
    <row r="547" spans="1:1" ht="18" customHeight="1" x14ac:dyDescent="0.25">
      <c r="A547" s="198"/>
    </row>
    <row r="548" spans="1:1" ht="18" customHeight="1" x14ac:dyDescent="0.25">
      <c r="A548" s="198"/>
    </row>
    <row r="549" spans="1:1" ht="18" customHeight="1" x14ac:dyDescent="0.25">
      <c r="A549" s="198"/>
    </row>
    <row r="550" spans="1:1" ht="18" customHeight="1" x14ac:dyDescent="0.25">
      <c r="A550" s="198"/>
    </row>
    <row r="551" spans="1:1" ht="18" customHeight="1" x14ac:dyDescent="0.25">
      <c r="A551" s="198"/>
    </row>
    <row r="552" spans="1:1" ht="18" customHeight="1" x14ac:dyDescent="0.25">
      <c r="A552" s="198"/>
    </row>
    <row r="553" spans="1:1" ht="18" customHeight="1" x14ac:dyDescent="0.25">
      <c r="A553" s="198"/>
    </row>
    <row r="554" spans="1:1" ht="18" customHeight="1" x14ac:dyDescent="0.25">
      <c r="A554" s="198"/>
    </row>
    <row r="555" spans="1:1" ht="18" customHeight="1" x14ac:dyDescent="0.25">
      <c r="A555" s="198"/>
    </row>
    <row r="556" spans="1:1" ht="18" customHeight="1" x14ac:dyDescent="0.25">
      <c r="A556" s="198"/>
    </row>
    <row r="557" spans="1:1" ht="18" customHeight="1" x14ac:dyDescent="0.25">
      <c r="A557" s="198"/>
    </row>
    <row r="558" spans="1:1" ht="18" customHeight="1" x14ac:dyDescent="0.25">
      <c r="A558" s="198"/>
    </row>
    <row r="559" spans="1:1" ht="18" customHeight="1" x14ac:dyDescent="0.25">
      <c r="A559" s="198"/>
    </row>
    <row r="560" spans="1:1" ht="18" customHeight="1" x14ac:dyDescent="0.25">
      <c r="A560" s="198"/>
    </row>
    <row r="561" spans="1:1" ht="18" customHeight="1" x14ac:dyDescent="0.25">
      <c r="A561" s="198"/>
    </row>
    <row r="562" spans="1:1" ht="18" customHeight="1" x14ac:dyDescent="0.25">
      <c r="A562" s="198"/>
    </row>
    <row r="563" spans="1:1" ht="18" customHeight="1" x14ac:dyDescent="0.25">
      <c r="A563" s="198"/>
    </row>
    <row r="564" spans="1:1" ht="18" customHeight="1" x14ac:dyDescent="0.25">
      <c r="A564" s="198"/>
    </row>
    <row r="565" spans="1:1" ht="18" customHeight="1" x14ac:dyDescent="0.25">
      <c r="A565" s="198"/>
    </row>
    <row r="566" spans="1:1" ht="18" customHeight="1" x14ac:dyDescent="0.25">
      <c r="A566" s="198"/>
    </row>
    <row r="567" spans="1:1" ht="18" customHeight="1" x14ac:dyDescent="0.25">
      <c r="A567" s="198"/>
    </row>
    <row r="568" spans="1:1" ht="18" customHeight="1" x14ac:dyDescent="0.25">
      <c r="A568" s="198"/>
    </row>
    <row r="569" spans="1:1" ht="18" customHeight="1" x14ac:dyDescent="0.25">
      <c r="A569" s="198"/>
    </row>
    <row r="570" spans="1:1" ht="18" customHeight="1" x14ac:dyDescent="0.25">
      <c r="A570" s="198"/>
    </row>
    <row r="571" spans="1:1" ht="18" customHeight="1" x14ac:dyDescent="0.25">
      <c r="A571" s="198"/>
    </row>
    <row r="572" spans="1:1" ht="18" customHeight="1" x14ac:dyDescent="0.25">
      <c r="A572" s="198"/>
    </row>
    <row r="573" spans="1:1" ht="18" customHeight="1" x14ac:dyDescent="0.25">
      <c r="A573" s="198"/>
    </row>
    <row r="574" spans="1:1" ht="18" customHeight="1" x14ac:dyDescent="0.25">
      <c r="A574" s="198"/>
    </row>
    <row r="575" spans="1:1" ht="18" customHeight="1" x14ac:dyDescent="0.25">
      <c r="A575" s="198"/>
    </row>
    <row r="576" spans="1:1" ht="18" customHeight="1" x14ac:dyDescent="0.25">
      <c r="A576" s="198"/>
    </row>
    <row r="577" spans="1:1" ht="18" customHeight="1" x14ac:dyDescent="0.25">
      <c r="A577" s="198"/>
    </row>
    <row r="578" spans="1:1" ht="18" customHeight="1" x14ac:dyDescent="0.25">
      <c r="A578" s="198"/>
    </row>
    <row r="579" spans="1:1" ht="18" customHeight="1" x14ac:dyDescent="0.25">
      <c r="A579" s="198"/>
    </row>
    <row r="580" spans="1:1" ht="18" customHeight="1" x14ac:dyDescent="0.25">
      <c r="A580" s="198"/>
    </row>
    <row r="581" spans="1:1" ht="18" customHeight="1" x14ac:dyDescent="0.25">
      <c r="A581" s="198"/>
    </row>
    <row r="582" spans="1:1" ht="18" customHeight="1" x14ac:dyDescent="0.25">
      <c r="A582" s="198"/>
    </row>
    <row r="583" spans="1:1" ht="18" customHeight="1" x14ac:dyDescent="0.25">
      <c r="A583" s="198"/>
    </row>
    <row r="584" spans="1:1" ht="18" customHeight="1" x14ac:dyDescent="0.25">
      <c r="A584" s="198"/>
    </row>
    <row r="585" spans="1:1" ht="18" customHeight="1" x14ac:dyDescent="0.25">
      <c r="A585" s="198"/>
    </row>
    <row r="586" spans="1:1" ht="18" customHeight="1" x14ac:dyDescent="0.25">
      <c r="A586" s="198"/>
    </row>
    <row r="587" spans="1:1" ht="18" customHeight="1" x14ac:dyDescent="0.25">
      <c r="A587" s="198"/>
    </row>
    <row r="588" spans="1:1" ht="18" customHeight="1" x14ac:dyDescent="0.25">
      <c r="A588" s="198"/>
    </row>
    <row r="589" spans="1:1" ht="18" customHeight="1" x14ac:dyDescent="0.25">
      <c r="A589" s="198"/>
    </row>
    <row r="590" spans="1:1" ht="18" customHeight="1" x14ac:dyDescent="0.25">
      <c r="A590" s="198"/>
    </row>
    <row r="591" spans="1:1" ht="18" customHeight="1" x14ac:dyDescent="0.25">
      <c r="A591" s="198"/>
    </row>
    <row r="592" spans="1:1" ht="18" customHeight="1" x14ac:dyDescent="0.25">
      <c r="A592" s="198"/>
    </row>
    <row r="593" spans="1:1" ht="18" customHeight="1" x14ac:dyDescent="0.25">
      <c r="A593" s="198"/>
    </row>
    <row r="594" spans="1:1" ht="18" customHeight="1" x14ac:dyDescent="0.25">
      <c r="A594" s="198"/>
    </row>
    <row r="595" spans="1:1" ht="18" customHeight="1" x14ac:dyDescent="0.25">
      <c r="A595" s="198"/>
    </row>
    <row r="596" spans="1:1" ht="18" customHeight="1" x14ac:dyDescent="0.25">
      <c r="A596" s="198"/>
    </row>
    <row r="597" spans="1:1" ht="18" customHeight="1" x14ac:dyDescent="0.25">
      <c r="A597" s="198"/>
    </row>
    <row r="598" spans="1:1" ht="18" customHeight="1" x14ac:dyDescent="0.25">
      <c r="A598" s="198"/>
    </row>
    <row r="599" spans="1:1" ht="18" customHeight="1" x14ac:dyDescent="0.25">
      <c r="A599" s="198"/>
    </row>
    <row r="600" spans="1:1" ht="18" customHeight="1" x14ac:dyDescent="0.25">
      <c r="A600" s="198"/>
    </row>
    <row r="601" spans="1:1" ht="18" customHeight="1" x14ac:dyDescent="0.25">
      <c r="A601" s="198"/>
    </row>
    <row r="602" spans="1:1" ht="18" customHeight="1" x14ac:dyDescent="0.25">
      <c r="A602" s="198"/>
    </row>
    <row r="603" spans="1:1" ht="18" customHeight="1" x14ac:dyDescent="0.25">
      <c r="A603" s="198"/>
    </row>
    <row r="604" spans="1:1" ht="18" customHeight="1" x14ac:dyDescent="0.25">
      <c r="A604" s="198"/>
    </row>
    <row r="605" spans="1:1" ht="18" customHeight="1" x14ac:dyDescent="0.25">
      <c r="A605" s="198"/>
    </row>
    <row r="606" spans="1:1" ht="18" customHeight="1" x14ac:dyDescent="0.25">
      <c r="A606" s="198"/>
    </row>
    <row r="607" spans="1:1" ht="18" customHeight="1" x14ac:dyDescent="0.25">
      <c r="A607" s="198"/>
    </row>
    <row r="608" spans="1:1" ht="18" customHeight="1" x14ac:dyDescent="0.25">
      <c r="A608" s="198"/>
    </row>
    <row r="609" spans="1:1" ht="18" customHeight="1" x14ac:dyDescent="0.25">
      <c r="A609" s="198"/>
    </row>
    <row r="610" spans="1:1" ht="18" customHeight="1" x14ac:dyDescent="0.25">
      <c r="A610" s="198"/>
    </row>
    <row r="611" spans="1:1" ht="18" customHeight="1" x14ac:dyDescent="0.25">
      <c r="A611" s="198"/>
    </row>
    <row r="612" spans="1:1" ht="18" customHeight="1" x14ac:dyDescent="0.25">
      <c r="A612" s="198"/>
    </row>
    <row r="613" spans="1:1" ht="18" customHeight="1" x14ac:dyDescent="0.25">
      <c r="A613" s="198"/>
    </row>
    <row r="614" spans="1:1" ht="18" customHeight="1" x14ac:dyDescent="0.25">
      <c r="A614" s="198"/>
    </row>
    <row r="615" spans="1:1" ht="18" customHeight="1" x14ac:dyDescent="0.25">
      <c r="A615" s="198"/>
    </row>
    <row r="616" spans="1:1" ht="18" customHeight="1" x14ac:dyDescent="0.25">
      <c r="A616" s="198"/>
    </row>
    <row r="617" spans="1:1" ht="18" customHeight="1" x14ac:dyDescent="0.25">
      <c r="A617" s="198"/>
    </row>
    <row r="618" spans="1:1" ht="18" customHeight="1" x14ac:dyDescent="0.25">
      <c r="A618" s="198"/>
    </row>
    <row r="619" spans="1:1" ht="18" customHeight="1" x14ac:dyDescent="0.25">
      <c r="A619" s="198"/>
    </row>
    <row r="620" spans="1:1" ht="18" customHeight="1" x14ac:dyDescent="0.25">
      <c r="A620" s="198"/>
    </row>
    <row r="621" spans="1:1" ht="18" customHeight="1" x14ac:dyDescent="0.25">
      <c r="A621" s="198"/>
    </row>
    <row r="622" spans="1:1" ht="18" customHeight="1" x14ac:dyDescent="0.25">
      <c r="A622" s="198"/>
    </row>
    <row r="623" spans="1:1" ht="18" customHeight="1" x14ac:dyDescent="0.25">
      <c r="A623" s="198"/>
    </row>
    <row r="624" spans="1:1" ht="18" customHeight="1" x14ac:dyDescent="0.25">
      <c r="A624" s="198"/>
    </row>
    <row r="625" spans="1:1" ht="18" customHeight="1" x14ac:dyDescent="0.25">
      <c r="A625" s="198"/>
    </row>
    <row r="626" spans="1:1" ht="18" customHeight="1" x14ac:dyDescent="0.25">
      <c r="A626" s="198"/>
    </row>
    <row r="627" spans="1:1" ht="18" customHeight="1" x14ac:dyDescent="0.25">
      <c r="A627" s="198"/>
    </row>
    <row r="628" spans="1:1" ht="18" customHeight="1" x14ac:dyDescent="0.25">
      <c r="A628" s="198"/>
    </row>
    <row r="629" spans="1:1" ht="18" customHeight="1" x14ac:dyDescent="0.25">
      <c r="A629" s="198"/>
    </row>
    <row r="630" spans="1:1" ht="18" customHeight="1" x14ac:dyDescent="0.25">
      <c r="A630" s="198"/>
    </row>
    <row r="631" spans="1:1" ht="18" customHeight="1" x14ac:dyDescent="0.25">
      <c r="A631" s="198"/>
    </row>
    <row r="632" spans="1:1" ht="18" customHeight="1" x14ac:dyDescent="0.25">
      <c r="A632" s="198"/>
    </row>
    <row r="633" spans="1:1" ht="18" customHeight="1" x14ac:dyDescent="0.25">
      <c r="A633" s="198"/>
    </row>
    <row r="634" spans="1:1" ht="18" customHeight="1" x14ac:dyDescent="0.25">
      <c r="A634" s="198"/>
    </row>
    <row r="635" spans="1:1" ht="18" customHeight="1" x14ac:dyDescent="0.25">
      <c r="A635" s="198"/>
    </row>
    <row r="636" spans="1:1" ht="18" customHeight="1" x14ac:dyDescent="0.25">
      <c r="A636" s="198"/>
    </row>
    <row r="637" spans="1:1" ht="18" customHeight="1" x14ac:dyDescent="0.25">
      <c r="A637" s="198"/>
    </row>
    <row r="638" spans="1:1" ht="18" customHeight="1" x14ac:dyDescent="0.25">
      <c r="A638" s="198"/>
    </row>
    <row r="639" spans="1:1" ht="18" customHeight="1" x14ac:dyDescent="0.25">
      <c r="A639" s="198"/>
    </row>
    <row r="640" spans="1:1" ht="18" customHeight="1" x14ac:dyDescent="0.25">
      <c r="A640" s="198"/>
    </row>
    <row r="641" spans="1:1" ht="18" customHeight="1" x14ac:dyDescent="0.25">
      <c r="A641" s="198"/>
    </row>
    <row r="642" spans="1:1" ht="18" customHeight="1" x14ac:dyDescent="0.25">
      <c r="A642" s="198"/>
    </row>
    <row r="643" spans="1:1" ht="18" customHeight="1" x14ac:dyDescent="0.25">
      <c r="A643" s="198"/>
    </row>
    <row r="644" spans="1:1" ht="18" customHeight="1" x14ac:dyDescent="0.25">
      <c r="A644" s="198"/>
    </row>
    <row r="645" spans="1:1" ht="18" customHeight="1" x14ac:dyDescent="0.25">
      <c r="A645" s="198"/>
    </row>
    <row r="646" spans="1:1" ht="18" customHeight="1" x14ac:dyDescent="0.25">
      <c r="A646" s="198"/>
    </row>
    <row r="647" spans="1:1" ht="18" customHeight="1" x14ac:dyDescent="0.25">
      <c r="A647" s="198"/>
    </row>
    <row r="648" spans="1:1" ht="18" customHeight="1" x14ac:dyDescent="0.25">
      <c r="A648" s="198"/>
    </row>
    <row r="649" spans="1:1" ht="18" customHeight="1" x14ac:dyDescent="0.25">
      <c r="A649" s="198"/>
    </row>
    <row r="650" spans="1:1" ht="18" customHeight="1" x14ac:dyDescent="0.25">
      <c r="A650" s="198"/>
    </row>
    <row r="651" spans="1:1" ht="18" customHeight="1" x14ac:dyDescent="0.25">
      <c r="A651" s="198"/>
    </row>
    <row r="652" spans="1:1" ht="18" customHeight="1" x14ac:dyDescent="0.25">
      <c r="A652" s="198"/>
    </row>
    <row r="653" spans="1:1" ht="18" customHeight="1" x14ac:dyDescent="0.25">
      <c r="A653" s="198"/>
    </row>
    <row r="654" spans="1:1" ht="18" customHeight="1" x14ac:dyDescent="0.25">
      <c r="A654" s="198"/>
    </row>
    <row r="655" spans="1:1" ht="18" customHeight="1" x14ac:dyDescent="0.25">
      <c r="A655" s="198"/>
    </row>
    <row r="656" spans="1:1" ht="18" customHeight="1" x14ac:dyDescent="0.25">
      <c r="A656" s="198"/>
    </row>
    <row r="657" spans="1:1" ht="18" customHeight="1" x14ac:dyDescent="0.25">
      <c r="A657" s="198"/>
    </row>
    <row r="658" spans="1:1" ht="18" customHeight="1" x14ac:dyDescent="0.25">
      <c r="A658" s="198"/>
    </row>
    <row r="659" spans="1:1" ht="18" customHeight="1" x14ac:dyDescent="0.25">
      <c r="A659" s="198"/>
    </row>
    <row r="660" spans="1:1" ht="18" customHeight="1" x14ac:dyDescent="0.25">
      <c r="A660" s="198"/>
    </row>
    <row r="661" spans="1:1" ht="18" customHeight="1" x14ac:dyDescent="0.25">
      <c r="A661" s="198"/>
    </row>
    <row r="662" spans="1:1" ht="18" customHeight="1" x14ac:dyDescent="0.25">
      <c r="A662" s="198"/>
    </row>
    <row r="663" spans="1:1" ht="18" customHeight="1" x14ac:dyDescent="0.25">
      <c r="A663" s="198"/>
    </row>
    <row r="664" spans="1:1" ht="18" customHeight="1" x14ac:dyDescent="0.25">
      <c r="A664" s="198"/>
    </row>
    <row r="665" spans="1:1" ht="18" customHeight="1" x14ac:dyDescent="0.25">
      <c r="A665" s="198"/>
    </row>
    <row r="666" spans="1:1" ht="18" customHeight="1" x14ac:dyDescent="0.25">
      <c r="A666" s="198"/>
    </row>
    <row r="667" spans="1:1" ht="18" customHeight="1" x14ac:dyDescent="0.25">
      <c r="A667" s="198"/>
    </row>
    <row r="668" spans="1:1" ht="18" customHeight="1" x14ac:dyDescent="0.25">
      <c r="A668" s="198"/>
    </row>
    <row r="669" spans="1:1" ht="18" customHeight="1" x14ac:dyDescent="0.25">
      <c r="A669" s="198"/>
    </row>
    <row r="670" spans="1:1" ht="18" customHeight="1" x14ac:dyDescent="0.25">
      <c r="A670" s="198"/>
    </row>
    <row r="671" spans="1:1" ht="18" customHeight="1" x14ac:dyDescent="0.25">
      <c r="A671" s="198"/>
    </row>
    <row r="672" spans="1:1" ht="18" customHeight="1" x14ac:dyDescent="0.25">
      <c r="A672" s="198"/>
    </row>
    <row r="673" spans="1:1" ht="18" customHeight="1" x14ac:dyDescent="0.25">
      <c r="A673" s="198"/>
    </row>
    <row r="674" spans="1:1" ht="18" customHeight="1" x14ac:dyDescent="0.25">
      <c r="A674" s="198"/>
    </row>
    <row r="675" spans="1:1" ht="18" customHeight="1" x14ac:dyDescent="0.25">
      <c r="A675" s="198"/>
    </row>
    <row r="676" spans="1:1" ht="18" customHeight="1" x14ac:dyDescent="0.25">
      <c r="A676" s="198"/>
    </row>
    <row r="677" spans="1:1" ht="18" customHeight="1" x14ac:dyDescent="0.25">
      <c r="A677" s="198"/>
    </row>
    <row r="678" spans="1:1" ht="18" customHeight="1" x14ac:dyDescent="0.25">
      <c r="A678" s="198"/>
    </row>
    <row r="679" spans="1:1" ht="18" customHeight="1" x14ac:dyDescent="0.25">
      <c r="A679" s="198"/>
    </row>
    <row r="680" spans="1:1" ht="18" customHeight="1" x14ac:dyDescent="0.25">
      <c r="A680" s="198"/>
    </row>
    <row r="681" spans="1:1" ht="18" customHeight="1" x14ac:dyDescent="0.25">
      <c r="A681" s="198"/>
    </row>
    <row r="682" spans="1:1" ht="18" customHeight="1" x14ac:dyDescent="0.25">
      <c r="A682" s="198"/>
    </row>
    <row r="683" spans="1:1" ht="18" customHeight="1" x14ac:dyDescent="0.25">
      <c r="A683" s="198"/>
    </row>
    <row r="684" spans="1:1" ht="18" customHeight="1" x14ac:dyDescent="0.25">
      <c r="A684" s="198"/>
    </row>
    <row r="685" spans="1:1" ht="18" customHeight="1" x14ac:dyDescent="0.25">
      <c r="A685" s="198"/>
    </row>
    <row r="686" spans="1:1" ht="18" customHeight="1" x14ac:dyDescent="0.25">
      <c r="A686" s="198"/>
    </row>
    <row r="687" spans="1:1" ht="18" customHeight="1" x14ac:dyDescent="0.25">
      <c r="A687" s="198"/>
    </row>
    <row r="688" spans="1:1" ht="18" customHeight="1" x14ac:dyDescent="0.25">
      <c r="A688" s="198"/>
    </row>
    <row r="689" spans="1:1" ht="18" customHeight="1" x14ac:dyDescent="0.25">
      <c r="A689" s="198"/>
    </row>
    <row r="690" spans="1:1" ht="18" customHeight="1" x14ac:dyDescent="0.25">
      <c r="A690" s="198"/>
    </row>
    <row r="691" spans="1:1" ht="18" customHeight="1" x14ac:dyDescent="0.25">
      <c r="A691" s="198"/>
    </row>
    <row r="692" spans="1:1" ht="18" customHeight="1" x14ac:dyDescent="0.25">
      <c r="A692" s="198"/>
    </row>
    <row r="693" spans="1:1" ht="18" customHeight="1" x14ac:dyDescent="0.25">
      <c r="A693" s="198"/>
    </row>
    <row r="694" spans="1:1" ht="18" customHeight="1" x14ac:dyDescent="0.25">
      <c r="A694" s="198"/>
    </row>
    <row r="695" spans="1:1" ht="18" customHeight="1" x14ac:dyDescent="0.25">
      <c r="A695" s="198"/>
    </row>
    <row r="696" spans="1:1" ht="18" customHeight="1" x14ac:dyDescent="0.25">
      <c r="A696" s="198"/>
    </row>
    <row r="697" spans="1:1" ht="18" customHeight="1" x14ac:dyDescent="0.25">
      <c r="A697" s="198"/>
    </row>
    <row r="698" spans="1:1" ht="18" customHeight="1" x14ac:dyDescent="0.25">
      <c r="A698" s="198"/>
    </row>
    <row r="699" spans="1:1" ht="18" customHeight="1" x14ac:dyDescent="0.25">
      <c r="A699" s="198"/>
    </row>
    <row r="700" spans="1:1" ht="18" customHeight="1" x14ac:dyDescent="0.25">
      <c r="A700" s="198"/>
    </row>
    <row r="701" spans="1:1" ht="18" customHeight="1" x14ac:dyDescent="0.25">
      <c r="A701" s="198"/>
    </row>
    <row r="702" spans="1:1" ht="18" customHeight="1" x14ac:dyDescent="0.25">
      <c r="A702" s="198"/>
    </row>
    <row r="703" spans="1:1" ht="18" customHeight="1" x14ac:dyDescent="0.25">
      <c r="A703" s="198"/>
    </row>
    <row r="704" spans="1:1" ht="18" customHeight="1" x14ac:dyDescent="0.25">
      <c r="A704" s="198"/>
    </row>
    <row r="705" spans="1:1" ht="18" customHeight="1" x14ac:dyDescent="0.25">
      <c r="A705" s="198"/>
    </row>
    <row r="706" spans="1:1" ht="18" customHeight="1" x14ac:dyDescent="0.25">
      <c r="A706" s="198"/>
    </row>
    <row r="707" spans="1:1" ht="18" customHeight="1" x14ac:dyDescent="0.25">
      <c r="A707" s="198"/>
    </row>
    <row r="708" spans="1:1" ht="18" customHeight="1" x14ac:dyDescent="0.25">
      <c r="A708" s="198"/>
    </row>
    <row r="709" spans="1:1" ht="18" customHeight="1" x14ac:dyDescent="0.25">
      <c r="A709" s="198"/>
    </row>
    <row r="710" spans="1:1" ht="18" customHeight="1" x14ac:dyDescent="0.25">
      <c r="A710" s="198"/>
    </row>
    <row r="711" spans="1:1" ht="18" customHeight="1" x14ac:dyDescent="0.25">
      <c r="A711" s="198"/>
    </row>
    <row r="712" spans="1:1" ht="18" customHeight="1" x14ac:dyDescent="0.25">
      <c r="A712" s="198"/>
    </row>
    <row r="713" spans="1:1" ht="18" customHeight="1" x14ac:dyDescent="0.25">
      <c r="A713" s="198"/>
    </row>
    <row r="714" spans="1:1" ht="18" customHeight="1" x14ac:dyDescent="0.25">
      <c r="A714" s="198"/>
    </row>
    <row r="715" spans="1:1" ht="18" customHeight="1" x14ac:dyDescent="0.25">
      <c r="A715" s="198"/>
    </row>
    <row r="716" spans="1:1" ht="18" customHeight="1" x14ac:dyDescent="0.25">
      <c r="A716" s="198"/>
    </row>
    <row r="717" spans="1:1" ht="18" customHeight="1" x14ac:dyDescent="0.25">
      <c r="A717" s="198"/>
    </row>
    <row r="718" spans="1:1" ht="18" customHeight="1" x14ac:dyDescent="0.25">
      <c r="A718" s="198"/>
    </row>
    <row r="719" spans="1:1" ht="18" customHeight="1" x14ac:dyDescent="0.25">
      <c r="A719" s="198"/>
    </row>
    <row r="720" spans="1:1" ht="18" customHeight="1" x14ac:dyDescent="0.25">
      <c r="A720" s="198"/>
    </row>
    <row r="721" spans="1:1" ht="18" customHeight="1" x14ac:dyDescent="0.25">
      <c r="A721" s="198"/>
    </row>
    <row r="722" spans="1:1" ht="18" customHeight="1" x14ac:dyDescent="0.25">
      <c r="A722" s="198"/>
    </row>
    <row r="723" spans="1:1" ht="18" customHeight="1" x14ac:dyDescent="0.25">
      <c r="A723" s="198"/>
    </row>
    <row r="724" spans="1:1" ht="18" customHeight="1" x14ac:dyDescent="0.25">
      <c r="A724" s="198"/>
    </row>
    <row r="725" spans="1:1" ht="18" customHeight="1" x14ac:dyDescent="0.25">
      <c r="A725" s="198"/>
    </row>
    <row r="726" spans="1:1" ht="18" customHeight="1" x14ac:dyDescent="0.25">
      <c r="A726" s="198"/>
    </row>
    <row r="727" spans="1:1" ht="18" customHeight="1" x14ac:dyDescent="0.25">
      <c r="A727" s="198"/>
    </row>
    <row r="728" spans="1:1" ht="18" customHeight="1" x14ac:dyDescent="0.25">
      <c r="A728" s="198"/>
    </row>
    <row r="729" spans="1:1" ht="18" customHeight="1" x14ac:dyDescent="0.25">
      <c r="A729" s="198"/>
    </row>
    <row r="730" spans="1:1" ht="18" customHeight="1" x14ac:dyDescent="0.25">
      <c r="A730" s="198"/>
    </row>
    <row r="731" spans="1:1" ht="18" customHeight="1" x14ac:dyDescent="0.25">
      <c r="A731" s="198"/>
    </row>
    <row r="732" spans="1:1" ht="18" customHeight="1" x14ac:dyDescent="0.25">
      <c r="A732" s="198"/>
    </row>
    <row r="733" spans="1:1" ht="18" customHeight="1" x14ac:dyDescent="0.25">
      <c r="A733" s="198"/>
    </row>
    <row r="734" spans="1:1" ht="18" customHeight="1" x14ac:dyDescent="0.25">
      <c r="A734" s="198"/>
    </row>
    <row r="735" spans="1:1" ht="18" customHeight="1" x14ac:dyDescent="0.25">
      <c r="A735" s="198"/>
    </row>
    <row r="736" spans="1:1" ht="18" customHeight="1" x14ac:dyDescent="0.25">
      <c r="A736" s="198"/>
    </row>
    <row r="737" spans="1:1" ht="18" customHeight="1" x14ac:dyDescent="0.25">
      <c r="A737" s="198"/>
    </row>
    <row r="738" spans="1:1" ht="18" customHeight="1" x14ac:dyDescent="0.25">
      <c r="A738" s="198"/>
    </row>
    <row r="739" spans="1:1" ht="18" customHeight="1" x14ac:dyDescent="0.25">
      <c r="A739" s="198"/>
    </row>
    <row r="740" spans="1:1" ht="18" customHeight="1" x14ac:dyDescent="0.25">
      <c r="A740" s="198"/>
    </row>
    <row r="741" spans="1:1" ht="18" customHeight="1" x14ac:dyDescent="0.25">
      <c r="A741" s="198"/>
    </row>
    <row r="742" spans="1:1" ht="18" customHeight="1" x14ac:dyDescent="0.25">
      <c r="A742" s="198"/>
    </row>
    <row r="743" spans="1:1" ht="18" customHeight="1" x14ac:dyDescent="0.25">
      <c r="A743" s="198"/>
    </row>
    <row r="744" spans="1:1" ht="18" customHeight="1" x14ac:dyDescent="0.25">
      <c r="A744" s="198"/>
    </row>
    <row r="745" spans="1:1" ht="18" customHeight="1" x14ac:dyDescent="0.25">
      <c r="A745" s="198"/>
    </row>
    <row r="746" spans="1:1" ht="18" customHeight="1" x14ac:dyDescent="0.25">
      <c r="A746" s="198"/>
    </row>
    <row r="747" spans="1:1" ht="18" customHeight="1" x14ac:dyDescent="0.25">
      <c r="A747" s="198"/>
    </row>
    <row r="748" spans="1:1" ht="18" customHeight="1" x14ac:dyDescent="0.25">
      <c r="A748" s="198"/>
    </row>
    <row r="749" spans="1:1" ht="18" customHeight="1" x14ac:dyDescent="0.25">
      <c r="A749" s="198"/>
    </row>
    <row r="750" spans="1:1" ht="18" customHeight="1" x14ac:dyDescent="0.25">
      <c r="A750" s="198"/>
    </row>
    <row r="751" spans="1:1" ht="18" customHeight="1" x14ac:dyDescent="0.25">
      <c r="A751" s="198"/>
    </row>
    <row r="752" spans="1:1" ht="18" customHeight="1" x14ac:dyDescent="0.25">
      <c r="A752" s="198"/>
    </row>
    <row r="753" spans="1:1" ht="18" customHeight="1" x14ac:dyDescent="0.25">
      <c r="A753" s="198"/>
    </row>
    <row r="754" spans="1:1" ht="18" customHeight="1" x14ac:dyDescent="0.25">
      <c r="A754" s="198"/>
    </row>
    <row r="755" spans="1:1" ht="18" customHeight="1" x14ac:dyDescent="0.25">
      <c r="A755" s="198"/>
    </row>
    <row r="756" spans="1:1" ht="18" customHeight="1" x14ac:dyDescent="0.25">
      <c r="A756" s="198"/>
    </row>
    <row r="757" spans="1:1" ht="18" customHeight="1" x14ac:dyDescent="0.25">
      <c r="A757" s="198"/>
    </row>
    <row r="758" spans="1:1" ht="18" customHeight="1" x14ac:dyDescent="0.25">
      <c r="A758" s="198"/>
    </row>
    <row r="759" spans="1:1" ht="18" customHeight="1" x14ac:dyDescent="0.25">
      <c r="A759" s="198"/>
    </row>
    <row r="760" spans="1:1" ht="18" customHeight="1" x14ac:dyDescent="0.25">
      <c r="A760" s="198"/>
    </row>
    <row r="761" spans="1:1" ht="18" customHeight="1" x14ac:dyDescent="0.25">
      <c r="A761" s="198"/>
    </row>
    <row r="762" spans="1:1" ht="18" customHeight="1" x14ac:dyDescent="0.25">
      <c r="A762" s="198"/>
    </row>
    <row r="763" spans="1:1" ht="18" customHeight="1" x14ac:dyDescent="0.25">
      <c r="A763" s="198"/>
    </row>
    <row r="764" spans="1:1" ht="18" customHeight="1" x14ac:dyDescent="0.25">
      <c r="A764" s="198"/>
    </row>
    <row r="765" spans="1:1" ht="18" customHeight="1" x14ac:dyDescent="0.25">
      <c r="A765" s="198"/>
    </row>
    <row r="766" spans="1:1" ht="18" customHeight="1" x14ac:dyDescent="0.25">
      <c r="A766" s="198"/>
    </row>
    <row r="767" spans="1:1" ht="18" customHeight="1" x14ac:dyDescent="0.25">
      <c r="A767" s="198"/>
    </row>
    <row r="768" spans="1:1" ht="18" customHeight="1" x14ac:dyDescent="0.25">
      <c r="A768" s="198"/>
    </row>
    <row r="769" spans="1:1" ht="18" customHeight="1" x14ac:dyDescent="0.25">
      <c r="A769" s="198"/>
    </row>
    <row r="770" spans="1:1" ht="18" customHeight="1" x14ac:dyDescent="0.25">
      <c r="A770" s="198"/>
    </row>
    <row r="771" spans="1:1" ht="18" customHeight="1" x14ac:dyDescent="0.25">
      <c r="A771" s="198"/>
    </row>
    <row r="772" spans="1:1" ht="18" customHeight="1" x14ac:dyDescent="0.25">
      <c r="A772" s="198"/>
    </row>
    <row r="773" spans="1:1" ht="18" customHeight="1" x14ac:dyDescent="0.25">
      <c r="A773" s="198"/>
    </row>
    <row r="774" spans="1:1" ht="18" customHeight="1" x14ac:dyDescent="0.25">
      <c r="A774" s="198"/>
    </row>
    <row r="775" spans="1:1" ht="18" customHeight="1" x14ac:dyDescent="0.25">
      <c r="A775" s="198"/>
    </row>
    <row r="776" spans="1:1" ht="18" customHeight="1" x14ac:dyDescent="0.25">
      <c r="A776" s="198"/>
    </row>
    <row r="777" spans="1:1" ht="18" customHeight="1" x14ac:dyDescent="0.25">
      <c r="A777" s="198"/>
    </row>
    <row r="778" spans="1:1" ht="18" customHeight="1" x14ac:dyDescent="0.25">
      <c r="A778" s="198"/>
    </row>
    <row r="779" spans="1:1" ht="18" customHeight="1" x14ac:dyDescent="0.25">
      <c r="A779" s="198"/>
    </row>
    <row r="780" spans="1:1" ht="18" customHeight="1" x14ac:dyDescent="0.25">
      <c r="A780" s="198"/>
    </row>
    <row r="781" spans="1:1" ht="18" customHeight="1" x14ac:dyDescent="0.25">
      <c r="A781" s="198"/>
    </row>
    <row r="782" spans="1:1" ht="18" customHeight="1" x14ac:dyDescent="0.25">
      <c r="A782" s="198"/>
    </row>
    <row r="783" spans="1:1" ht="18" customHeight="1" x14ac:dyDescent="0.25">
      <c r="A783" s="198"/>
    </row>
    <row r="784" spans="1:1" ht="18" customHeight="1" x14ac:dyDescent="0.25">
      <c r="A784" s="198"/>
    </row>
    <row r="785" spans="1:1" ht="18" customHeight="1" x14ac:dyDescent="0.25">
      <c r="A785" s="198"/>
    </row>
    <row r="786" spans="1:1" ht="18" customHeight="1" x14ac:dyDescent="0.25">
      <c r="A786" s="198"/>
    </row>
    <row r="787" spans="1:1" ht="18" customHeight="1" x14ac:dyDescent="0.25">
      <c r="A787" s="198"/>
    </row>
    <row r="788" spans="1:1" ht="18" customHeight="1" x14ac:dyDescent="0.25">
      <c r="A788" s="198"/>
    </row>
    <row r="789" spans="1:1" ht="18" customHeight="1" x14ac:dyDescent="0.25">
      <c r="A789" s="198"/>
    </row>
    <row r="790" spans="1:1" ht="18" customHeight="1" x14ac:dyDescent="0.25">
      <c r="A790" s="198"/>
    </row>
    <row r="791" spans="1:1" ht="18" customHeight="1" x14ac:dyDescent="0.25">
      <c r="A791" s="198"/>
    </row>
    <row r="792" spans="1:1" ht="18" customHeight="1" x14ac:dyDescent="0.25">
      <c r="A792" s="198"/>
    </row>
    <row r="793" spans="1:1" ht="18" customHeight="1" x14ac:dyDescent="0.25">
      <c r="A793" s="198"/>
    </row>
    <row r="794" spans="1:1" ht="18" customHeight="1" x14ac:dyDescent="0.25">
      <c r="A794" s="198"/>
    </row>
    <row r="795" spans="1:1" ht="18" customHeight="1" x14ac:dyDescent="0.25">
      <c r="A795" s="198"/>
    </row>
    <row r="796" spans="1:1" ht="18" customHeight="1" x14ac:dyDescent="0.25">
      <c r="A796" s="198"/>
    </row>
    <row r="797" spans="1:1" ht="18" customHeight="1" x14ac:dyDescent="0.25">
      <c r="A797" s="198"/>
    </row>
    <row r="798" spans="1:1" ht="18" customHeight="1" x14ac:dyDescent="0.25">
      <c r="A798" s="198"/>
    </row>
    <row r="799" spans="1:1" ht="18" customHeight="1" x14ac:dyDescent="0.25">
      <c r="A799" s="198"/>
    </row>
    <row r="800" spans="1:1" ht="18" customHeight="1" x14ac:dyDescent="0.25">
      <c r="A800" s="198"/>
    </row>
    <row r="801" spans="1:1" ht="18" customHeight="1" x14ac:dyDescent="0.25">
      <c r="A801" s="198"/>
    </row>
    <row r="802" spans="1:1" ht="18" customHeight="1" x14ac:dyDescent="0.25">
      <c r="A802" s="198"/>
    </row>
    <row r="803" spans="1:1" ht="18" customHeight="1" x14ac:dyDescent="0.25">
      <c r="A803" s="198"/>
    </row>
    <row r="804" spans="1:1" ht="18" customHeight="1" x14ac:dyDescent="0.25">
      <c r="A804" s="198"/>
    </row>
    <row r="805" spans="1:1" ht="18" customHeight="1" x14ac:dyDescent="0.25">
      <c r="A805" s="198"/>
    </row>
    <row r="806" spans="1:1" ht="18" customHeight="1" x14ac:dyDescent="0.25">
      <c r="A806" s="198"/>
    </row>
    <row r="807" spans="1:1" ht="18" customHeight="1" x14ac:dyDescent="0.25">
      <c r="A807" s="198"/>
    </row>
    <row r="808" spans="1:1" ht="18" customHeight="1" x14ac:dyDescent="0.25">
      <c r="A808" s="198"/>
    </row>
    <row r="809" spans="1:1" ht="18" customHeight="1" x14ac:dyDescent="0.25">
      <c r="A809" s="198"/>
    </row>
    <row r="810" spans="1:1" ht="18" customHeight="1" x14ac:dyDescent="0.25">
      <c r="A810" s="198"/>
    </row>
    <row r="811" spans="1:1" ht="18" customHeight="1" x14ac:dyDescent="0.25">
      <c r="A811" s="198"/>
    </row>
    <row r="812" spans="1:1" ht="18" customHeight="1" x14ac:dyDescent="0.25">
      <c r="A812" s="198"/>
    </row>
    <row r="813" spans="1:1" ht="18" customHeight="1" x14ac:dyDescent="0.25">
      <c r="A813" s="198"/>
    </row>
    <row r="814" spans="1:1" ht="18" customHeight="1" x14ac:dyDescent="0.25">
      <c r="A814" s="198"/>
    </row>
    <row r="815" spans="1:1" ht="18" customHeight="1" x14ac:dyDescent="0.25">
      <c r="A815" s="198"/>
    </row>
    <row r="816" spans="1:1" ht="18" customHeight="1" x14ac:dyDescent="0.25">
      <c r="A816" s="198"/>
    </row>
    <row r="817" spans="1:1" ht="18" customHeight="1" x14ac:dyDescent="0.25">
      <c r="A817" s="198"/>
    </row>
    <row r="818" spans="1:1" ht="18" customHeight="1" x14ac:dyDescent="0.25">
      <c r="A818" s="198"/>
    </row>
    <row r="819" spans="1:1" ht="18" customHeight="1" x14ac:dyDescent="0.25">
      <c r="A819" s="198"/>
    </row>
    <row r="820" spans="1:1" ht="18" customHeight="1" x14ac:dyDescent="0.25">
      <c r="A820" s="198"/>
    </row>
    <row r="821" spans="1:1" ht="18" customHeight="1" x14ac:dyDescent="0.25">
      <c r="A821" s="198"/>
    </row>
    <row r="822" spans="1:1" ht="18" customHeight="1" x14ac:dyDescent="0.25">
      <c r="A822" s="198"/>
    </row>
    <row r="823" spans="1:1" ht="18" customHeight="1" x14ac:dyDescent="0.25">
      <c r="A823" s="198"/>
    </row>
    <row r="824" spans="1:1" ht="18" customHeight="1" x14ac:dyDescent="0.25">
      <c r="A824" s="198"/>
    </row>
    <row r="825" spans="1:1" ht="18" customHeight="1" x14ac:dyDescent="0.25">
      <c r="A825" s="198"/>
    </row>
    <row r="826" spans="1:1" ht="18" customHeight="1" x14ac:dyDescent="0.25">
      <c r="A826" s="198"/>
    </row>
    <row r="827" spans="1:1" ht="18" customHeight="1" x14ac:dyDescent="0.25">
      <c r="A827" s="198"/>
    </row>
    <row r="828" spans="1:1" ht="18" customHeight="1" x14ac:dyDescent="0.25">
      <c r="A828" s="198"/>
    </row>
    <row r="829" spans="1:1" ht="18" customHeight="1" x14ac:dyDescent="0.25">
      <c r="A829" s="198"/>
    </row>
    <row r="830" spans="1:1" ht="18" customHeight="1" x14ac:dyDescent="0.25">
      <c r="A830" s="198"/>
    </row>
    <row r="831" spans="1:1" ht="18" customHeight="1" x14ac:dyDescent="0.25">
      <c r="A831" s="198"/>
    </row>
    <row r="832" spans="1:1" ht="18" customHeight="1" x14ac:dyDescent="0.25">
      <c r="A832" s="198"/>
    </row>
    <row r="833" spans="1:1" ht="18" customHeight="1" x14ac:dyDescent="0.25">
      <c r="A833" s="198"/>
    </row>
    <row r="834" spans="1:1" ht="18" customHeight="1" x14ac:dyDescent="0.25">
      <c r="A834" s="198"/>
    </row>
    <row r="835" spans="1:1" ht="18" customHeight="1" x14ac:dyDescent="0.25">
      <c r="A835" s="198"/>
    </row>
    <row r="836" spans="1:1" ht="18" customHeight="1" x14ac:dyDescent="0.25">
      <c r="A836" s="198"/>
    </row>
    <row r="837" spans="1:1" ht="18" customHeight="1" x14ac:dyDescent="0.25">
      <c r="A837" s="198"/>
    </row>
    <row r="838" spans="1:1" ht="18" customHeight="1" x14ac:dyDescent="0.25">
      <c r="A838" s="198"/>
    </row>
    <row r="839" spans="1:1" ht="18" customHeight="1" x14ac:dyDescent="0.25">
      <c r="A839" s="198"/>
    </row>
    <row r="840" spans="1:1" ht="18" customHeight="1" x14ac:dyDescent="0.25">
      <c r="A840" s="198"/>
    </row>
    <row r="841" spans="1:1" ht="18" customHeight="1" x14ac:dyDescent="0.25">
      <c r="A841" s="198"/>
    </row>
    <row r="842" spans="1:1" ht="18" customHeight="1" x14ac:dyDescent="0.25">
      <c r="A842" s="198"/>
    </row>
    <row r="843" spans="1:1" ht="18" customHeight="1" x14ac:dyDescent="0.25">
      <c r="A843" s="198"/>
    </row>
    <row r="844" spans="1:1" ht="18" customHeight="1" x14ac:dyDescent="0.25">
      <c r="A844" s="198"/>
    </row>
    <row r="845" spans="1:1" ht="18" customHeight="1" x14ac:dyDescent="0.25">
      <c r="A845" s="198"/>
    </row>
    <row r="846" spans="1:1" ht="18" customHeight="1" x14ac:dyDescent="0.25">
      <c r="A846" s="198"/>
    </row>
    <row r="847" spans="1:1" ht="18" customHeight="1" x14ac:dyDescent="0.25">
      <c r="A847" s="198"/>
    </row>
    <row r="848" spans="1:1" ht="18" customHeight="1" x14ac:dyDescent="0.25">
      <c r="A848" s="198"/>
    </row>
    <row r="849" spans="1:1" ht="18" customHeight="1" x14ac:dyDescent="0.25">
      <c r="A849" s="198"/>
    </row>
    <row r="850" spans="1:1" ht="18" customHeight="1" x14ac:dyDescent="0.25">
      <c r="A850" s="198"/>
    </row>
    <row r="851" spans="1:1" ht="18" customHeight="1" x14ac:dyDescent="0.25">
      <c r="A851" s="198"/>
    </row>
    <row r="852" spans="1:1" ht="18" customHeight="1" x14ac:dyDescent="0.25">
      <c r="A852" s="198"/>
    </row>
    <row r="853" spans="1:1" ht="18" customHeight="1" x14ac:dyDescent="0.25">
      <c r="A853" s="198"/>
    </row>
    <row r="854" spans="1:1" ht="18" customHeight="1" x14ac:dyDescent="0.25">
      <c r="A854" s="198"/>
    </row>
    <row r="855" spans="1:1" ht="18" customHeight="1" x14ac:dyDescent="0.25">
      <c r="A855" s="198"/>
    </row>
    <row r="856" spans="1:1" ht="18" customHeight="1" x14ac:dyDescent="0.25">
      <c r="A856" s="198"/>
    </row>
    <row r="857" spans="1:1" ht="18" customHeight="1" x14ac:dyDescent="0.25">
      <c r="A857" s="198"/>
    </row>
    <row r="858" spans="1:1" ht="18" customHeight="1" x14ac:dyDescent="0.25">
      <c r="A858" s="198"/>
    </row>
    <row r="859" spans="1:1" ht="18" customHeight="1" x14ac:dyDescent="0.25">
      <c r="A859" s="198"/>
    </row>
    <row r="860" spans="1:1" ht="18" customHeight="1" x14ac:dyDescent="0.25">
      <c r="A860" s="198"/>
    </row>
    <row r="861" spans="1:1" ht="18" customHeight="1" x14ac:dyDescent="0.25">
      <c r="A861" s="198"/>
    </row>
    <row r="862" spans="1:1" ht="18" customHeight="1" x14ac:dyDescent="0.25">
      <c r="A862" s="198"/>
    </row>
    <row r="863" spans="1:1" ht="18" customHeight="1" x14ac:dyDescent="0.25">
      <c r="A863" s="198"/>
    </row>
    <row r="864" spans="1:1" ht="18" customHeight="1" x14ac:dyDescent="0.25">
      <c r="A864" s="198"/>
    </row>
    <row r="865" spans="1:1" ht="18" customHeight="1" x14ac:dyDescent="0.25">
      <c r="A865" s="198"/>
    </row>
    <row r="866" spans="1:1" ht="18" customHeight="1" x14ac:dyDescent="0.25">
      <c r="A866" s="198"/>
    </row>
    <row r="867" spans="1:1" ht="18" customHeight="1" x14ac:dyDescent="0.25">
      <c r="A867" s="198"/>
    </row>
    <row r="868" spans="1:1" ht="18" customHeight="1" x14ac:dyDescent="0.25">
      <c r="A868" s="198"/>
    </row>
    <row r="869" spans="1:1" ht="18" customHeight="1" x14ac:dyDescent="0.25">
      <c r="A869" s="198"/>
    </row>
    <row r="870" spans="1:1" ht="18" customHeight="1" x14ac:dyDescent="0.25">
      <c r="A870" s="198"/>
    </row>
    <row r="871" spans="1:1" ht="18" customHeight="1" x14ac:dyDescent="0.25">
      <c r="A871" s="198"/>
    </row>
    <row r="872" spans="1:1" ht="18" customHeight="1" x14ac:dyDescent="0.25">
      <c r="A872" s="198"/>
    </row>
    <row r="873" spans="1:1" ht="18" customHeight="1" x14ac:dyDescent="0.25">
      <c r="A873" s="198"/>
    </row>
    <row r="874" spans="1:1" ht="18" customHeight="1" x14ac:dyDescent="0.25">
      <c r="A874" s="198"/>
    </row>
    <row r="875" spans="1:1" ht="18" customHeight="1" x14ac:dyDescent="0.25">
      <c r="A875" s="198"/>
    </row>
    <row r="876" spans="1:1" ht="18" customHeight="1" x14ac:dyDescent="0.25">
      <c r="A876" s="198"/>
    </row>
    <row r="877" spans="1:1" ht="18" customHeight="1" x14ac:dyDescent="0.25">
      <c r="A877" s="198"/>
    </row>
    <row r="878" spans="1:1" ht="18" customHeight="1" x14ac:dyDescent="0.25">
      <c r="A878" s="198"/>
    </row>
    <row r="879" spans="1:1" ht="18" customHeight="1" x14ac:dyDescent="0.25">
      <c r="A879" s="198"/>
    </row>
    <row r="880" spans="1:1" ht="18" customHeight="1" x14ac:dyDescent="0.25">
      <c r="A880" s="198"/>
    </row>
    <row r="881" spans="1:1" ht="18" customHeight="1" x14ac:dyDescent="0.25">
      <c r="A881" s="198"/>
    </row>
    <row r="882" spans="1:1" ht="18" customHeight="1" x14ac:dyDescent="0.25">
      <c r="A882" s="198"/>
    </row>
    <row r="883" spans="1:1" ht="18" customHeight="1" x14ac:dyDescent="0.25">
      <c r="A883" s="198"/>
    </row>
    <row r="884" spans="1:1" ht="18" customHeight="1" x14ac:dyDescent="0.25">
      <c r="A884" s="198"/>
    </row>
    <row r="885" spans="1:1" ht="18" customHeight="1" x14ac:dyDescent="0.25">
      <c r="A885" s="198"/>
    </row>
    <row r="886" spans="1:1" ht="18" customHeight="1" x14ac:dyDescent="0.25">
      <c r="A886" s="198"/>
    </row>
    <row r="887" spans="1:1" ht="18" customHeight="1" x14ac:dyDescent="0.25">
      <c r="A887" s="198"/>
    </row>
    <row r="888" spans="1:1" ht="18" customHeight="1" x14ac:dyDescent="0.25">
      <c r="A888" s="198"/>
    </row>
    <row r="889" spans="1:1" ht="18" customHeight="1" x14ac:dyDescent="0.25">
      <c r="A889" s="198"/>
    </row>
    <row r="890" spans="1:1" ht="18" customHeight="1" x14ac:dyDescent="0.25">
      <c r="A890" s="198"/>
    </row>
    <row r="891" spans="1:1" ht="18" customHeight="1" x14ac:dyDescent="0.25">
      <c r="A891" s="198"/>
    </row>
    <row r="892" spans="1:1" ht="18" customHeight="1" x14ac:dyDescent="0.25">
      <c r="A892" s="198"/>
    </row>
    <row r="893" spans="1:1" ht="18" customHeight="1" x14ac:dyDescent="0.25">
      <c r="A893" s="198"/>
    </row>
    <row r="894" spans="1:1" ht="18" customHeight="1" x14ac:dyDescent="0.25">
      <c r="A894" s="198"/>
    </row>
    <row r="895" spans="1:1" ht="18" customHeight="1" x14ac:dyDescent="0.25">
      <c r="A895" s="198"/>
    </row>
    <row r="896" spans="1:1" ht="18" customHeight="1" x14ac:dyDescent="0.25">
      <c r="A896" s="198"/>
    </row>
    <row r="897" spans="1:1" ht="18" customHeight="1" x14ac:dyDescent="0.25">
      <c r="A897" s="198"/>
    </row>
    <row r="898" spans="1:1" ht="18" customHeight="1" x14ac:dyDescent="0.25">
      <c r="A898" s="198"/>
    </row>
    <row r="899" spans="1:1" ht="18" customHeight="1" x14ac:dyDescent="0.25">
      <c r="A899" s="198"/>
    </row>
    <row r="900" spans="1:1" ht="18" customHeight="1" x14ac:dyDescent="0.25">
      <c r="A900" s="198"/>
    </row>
    <row r="901" spans="1:1" ht="18" customHeight="1" x14ac:dyDescent="0.25">
      <c r="A901" s="198"/>
    </row>
    <row r="902" spans="1:1" ht="18" customHeight="1" x14ac:dyDescent="0.25">
      <c r="A902" s="198"/>
    </row>
    <row r="903" spans="1:1" ht="18" customHeight="1" x14ac:dyDescent="0.25">
      <c r="A903" s="198"/>
    </row>
    <row r="904" spans="1:1" ht="18" customHeight="1" x14ac:dyDescent="0.25">
      <c r="A904" s="198"/>
    </row>
    <row r="905" spans="1:1" ht="18" customHeight="1" x14ac:dyDescent="0.25">
      <c r="A905" s="198"/>
    </row>
    <row r="906" spans="1:1" ht="18" customHeight="1" x14ac:dyDescent="0.25">
      <c r="A906" s="198"/>
    </row>
    <row r="907" spans="1:1" ht="18" customHeight="1" x14ac:dyDescent="0.25">
      <c r="A907" s="198"/>
    </row>
    <row r="908" spans="1:1" ht="18" customHeight="1" x14ac:dyDescent="0.25">
      <c r="A908" s="198"/>
    </row>
    <row r="909" spans="1:1" ht="18" customHeight="1" x14ac:dyDescent="0.25">
      <c r="A909" s="198"/>
    </row>
    <row r="910" spans="1:1" ht="18" customHeight="1" x14ac:dyDescent="0.25">
      <c r="A910" s="198"/>
    </row>
    <row r="911" spans="1:1" ht="18" customHeight="1" x14ac:dyDescent="0.25">
      <c r="A911" s="198"/>
    </row>
    <row r="912" spans="1:1" ht="18" customHeight="1" x14ac:dyDescent="0.25">
      <c r="A912" s="198"/>
    </row>
    <row r="913" spans="1:1" ht="18" customHeight="1" x14ac:dyDescent="0.25">
      <c r="A913" s="198"/>
    </row>
    <row r="914" spans="1:1" ht="18" customHeight="1" x14ac:dyDescent="0.25">
      <c r="A914" s="198"/>
    </row>
    <row r="915" spans="1:1" ht="18" customHeight="1" x14ac:dyDescent="0.25">
      <c r="A915" s="198"/>
    </row>
    <row r="916" spans="1:1" ht="18" customHeight="1" x14ac:dyDescent="0.25">
      <c r="A916" s="198"/>
    </row>
    <row r="917" spans="1:1" ht="18" customHeight="1" x14ac:dyDescent="0.25">
      <c r="A917" s="198"/>
    </row>
    <row r="918" spans="1:1" ht="18" customHeight="1" x14ac:dyDescent="0.25">
      <c r="A918" s="198"/>
    </row>
    <row r="919" spans="1:1" ht="18" customHeight="1" x14ac:dyDescent="0.25">
      <c r="A919" s="198"/>
    </row>
    <row r="920" spans="1:1" ht="18" customHeight="1" x14ac:dyDescent="0.25">
      <c r="A920" s="198"/>
    </row>
    <row r="921" spans="1:1" ht="18" customHeight="1" x14ac:dyDescent="0.25">
      <c r="A921" s="198"/>
    </row>
    <row r="922" spans="1:1" ht="18" customHeight="1" x14ac:dyDescent="0.25">
      <c r="A922" s="198"/>
    </row>
    <row r="923" spans="1:1" ht="18" customHeight="1" x14ac:dyDescent="0.25">
      <c r="A923" s="198"/>
    </row>
    <row r="924" spans="1:1" ht="18" customHeight="1" x14ac:dyDescent="0.25">
      <c r="A924" s="198"/>
    </row>
    <row r="925" spans="1:1" ht="18" customHeight="1" x14ac:dyDescent="0.25">
      <c r="A925" s="198"/>
    </row>
    <row r="926" spans="1:1" ht="18" customHeight="1" x14ac:dyDescent="0.25">
      <c r="A926" s="198"/>
    </row>
    <row r="927" spans="1:1" ht="18" customHeight="1" x14ac:dyDescent="0.25">
      <c r="A927" s="198"/>
    </row>
    <row r="928" spans="1:1" ht="18" customHeight="1" x14ac:dyDescent="0.25">
      <c r="A928" s="198"/>
    </row>
    <row r="929" spans="1:1" ht="18" customHeight="1" x14ac:dyDescent="0.25">
      <c r="A929" s="198"/>
    </row>
    <row r="930" spans="1:1" ht="18" customHeight="1" x14ac:dyDescent="0.25">
      <c r="A930" s="198"/>
    </row>
    <row r="931" spans="1:1" ht="18" customHeight="1" x14ac:dyDescent="0.25">
      <c r="A931" s="198"/>
    </row>
    <row r="932" spans="1:1" ht="18" customHeight="1" x14ac:dyDescent="0.25">
      <c r="A932" s="198"/>
    </row>
    <row r="933" spans="1:1" ht="18" customHeight="1" x14ac:dyDescent="0.25">
      <c r="A933" s="198"/>
    </row>
    <row r="934" spans="1:1" ht="18" customHeight="1" x14ac:dyDescent="0.25">
      <c r="A934" s="198"/>
    </row>
    <row r="935" spans="1:1" ht="18" customHeight="1" x14ac:dyDescent="0.25">
      <c r="A935" s="198"/>
    </row>
    <row r="936" spans="1:1" ht="18" customHeight="1" x14ac:dyDescent="0.25">
      <c r="A936" s="198"/>
    </row>
    <row r="937" spans="1:1" ht="18" customHeight="1" x14ac:dyDescent="0.25">
      <c r="A937" s="198"/>
    </row>
    <row r="938" spans="1:1" ht="18" customHeight="1" x14ac:dyDescent="0.25">
      <c r="A938" s="198"/>
    </row>
    <row r="939" spans="1:1" ht="18" customHeight="1" x14ac:dyDescent="0.25">
      <c r="A939" s="198"/>
    </row>
    <row r="940" spans="1:1" ht="18" customHeight="1" x14ac:dyDescent="0.25">
      <c r="A940" s="198"/>
    </row>
    <row r="941" spans="1:1" ht="18" customHeight="1" x14ac:dyDescent="0.25">
      <c r="A941" s="198"/>
    </row>
    <row r="942" spans="1:1" ht="18" customHeight="1" x14ac:dyDescent="0.25">
      <c r="A942" s="198"/>
    </row>
    <row r="943" spans="1:1" ht="18" customHeight="1" x14ac:dyDescent="0.25">
      <c r="A943" s="198"/>
    </row>
    <row r="944" spans="1:1" ht="18" customHeight="1" x14ac:dyDescent="0.25">
      <c r="A944" s="198"/>
    </row>
    <row r="945" spans="1:1" ht="18" customHeight="1" x14ac:dyDescent="0.25">
      <c r="A945" s="198"/>
    </row>
    <row r="946" spans="1:1" ht="18" customHeight="1" x14ac:dyDescent="0.25">
      <c r="A946" s="198"/>
    </row>
    <row r="947" spans="1:1" ht="18" customHeight="1" x14ac:dyDescent="0.25">
      <c r="A947" s="198"/>
    </row>
    <row r="948" spans="1:1" ht="18" customHeight="1" x14ac:dyDescent="0.25">
      <c r="A948" s="198"/>
    </row>
    <row r="949" spans="1:1" ht="18" customHeight="1" x14ac:dyDescent="0.25">
      <c r="A949" s="198"/>
    </row>
    <row r="950" spans="1:1" ht="18" customHeight="1" x14ac:dyDescent="0.25">
      <c r="A950" s="198"/>
    </row>
    <row r="951" spans="1:1" ht="18" customHeight="1" x14ac:dyDescent="0.25">
      <c r="A951" s="198"/>
    </row>
    <row r="952" spans="1:1" ht="18" customHeight="1" x14ac:dyDescent="0.25">
      <c r="A952" s="198"/>
    </row>
    <row r="953" spans="1:1" ht="18" customHeight="1" x14ac:dyDescent="0.25">
      <c r="A953" s="198"/>
    </row>
    <row r="954" spans="1:1" ht="18" customHeight="1" x14ac:dyDescent="0.25">
      <c r="A954" s="198"/>
    </row>
    <row r="955" spans="1:1" ht="18" customHeight="1" x14ac:dyDescent="0.25">
      <c r="A955" s="198"/>
    </row>
    <row r="956" spans="1:1" ht="18" customHeight="1" x14ac:dyDescent="0.25">
      <c r="A956" s="198"/>
    </row>
    <row r="957" spans="1:1" ht="18" customHeight="1" x14ac:dyDescent="0.25">
      <c r="A957" s="198"/>
    </row>
    <row r="958" spans="1:1" ht="18" customHeight="1" x14ac:dyDescent="0.25">
      <c r="A958" s="198"/>
    </row>
    <row r="959" spans="1:1" ht="18" customHeight="1" x14ac:dyDescent="0.25">
      <c r="A959" s="198"/>
    </row>
    <row r="960" spans="1:1" ht="18" customHeight="1" x14ac:dyDescent="0.25">
      <c r="A960" s="198"/>
    </row>
    <row r="961" spans="1:1" ht="18" customHeight="1" x14ac:dyDescent="0.25">
      <c r="A961" s="198"/>
    </row>
    <row r="962" spans="1:1" ht="18" customHeight="1" x14ac:dyDescent="0.25">
      <c r="A962" s="198"/>
    </row>
    <row r="963" spans="1:1" ht="18" customHeight="1" x14ac:dyDescent="0.25">
      <c r="A963" s="198"/>
    </row>
    <row r="964" spans="1:1" ht="18" customHeight="1" x14ac:dyDescent="0.25">
      <c r="A964" s="198"/>
    </row>
    <row r="965" spans="1:1" ht="18" customHeight="1" x14ac:dyDescent="0.25">
      <c r="A965" s="198"/>
    </row>
    <row r="966" spans="1:1" ht="18" customHeight="1" x14ac:dyDescent="0.25">
      <c r="A966" s="198"/>
    </row>
    <row r="967" spans="1:1" ht="18" customHeight="1" x14ac:dyDescent="0.25">
      <c r="A967" s="198"/>
    </row>
    <row r="968" spans="1:1" ht="18" customHeight="1" x14ac:dyDescent="0.25">
      <c r="A968" s="198"/>
    </row>
    <row r="969" spans="1:1" ht="18" customHeight="1" x14ac:dyDescent="0.25">
      <c r="A969" s="198"/>
    </row>
    <row r="970" spans="1:1" ht="18" customHeight="1" x14ac:dyDescent="0.25">
      <c r="A970" s="198"/>
    </row>
    <row r="971" spans="1:1" ht="18" customHeight="1" x14ac:dyDescent="0.25">
      <c r="A971" s="198"/>
    </row>
    <row r="972" spans="1:1" ht="18" customHeight="1" x14ac:dyDescent="0.25">
      <c r="A972" s="198"/>
    </row>
    <row r="973" spans="1:1" ht="18" customHeight="1" x14ac:dyDescent="0.25">
      <c r="A973" s="198"/>
    </row>
    <row r="974" spans="1:1" ht="18" customHeight="1" x14ac:dyDescent="0.25">
      <c r="A974" s="198"/>
    </row>
    <row r="975" spans="1:1" ht="18" customHeight="1" x14ac:dyDescent="0.25">
      <c r="A975" s="198"/>
    </row>
    <row r="976" spans="1:1" ht="18" customHeight="1" x14ac:dyDescent="0.25">
      <c r="A976" s="198"/>
    </row>
    <row r="977" spans="1:1" ht="18" customHeight="1" x14ac:dyDescent="0.25">
      <c r="A977" s="198"/>
    </row>
    <row r="978" spans="1:1" ht="18" customHeight="1" x14ac:dyDescent="0.25">
      <c r="A978" s="198"/>
    </row>
    <row r="979" spans="1:1" ht="18" customHeight="1" x14ac:dyDescent="0.25">
      <c r="A979" s="198"/>
    </row>
    <row r="980" spans="1:1" ht="18" customHeight="1" x14ac:dyDescent="0.25">
      <c r="A980" s="198"/>
    </row>
    <row r="981" spans="1:1" ht="18" customHeight="1" x14ac:dyDescent="0.25">
      <c r="A981" s="198"/>
    </row>
    <row r="982" spans="1:1" ht="18" customHeight="1" x14ac:dyDescent="0.25">
      <c r="A982" s="198"/>
    </row>
    <row r="983" spans="1:1" ht="18" customHeight="1" x14ac:dyDescent="0.25">
      <c r="A983" s="198"/>
    </row>
    <row r="984" spans="1:1" ht="18" customHeight="1" x14ac:dyDescent="0.25">
      <c r="A984" s="198"/>
    </row>
    <row r="985" spans="1:1" ht="18" customHeight="1" x14ac:dyDescent="0.25">
      <c r="A985" s="198"/>
    </row>
    <row r="986" spans="1:1" ht="18" customHeight="1" x14ac:dyDescent="0.25">
      <c r="A986" s="198"/>
    </row>
    <row r="987" spans="1:1" ht="18" customHeight="1" x14ac:dyDescent="0.25">
      <c r="A987" s="198"/>
    </row>
    <row r="988" spans="1:1" ht="18" customHeight="1" x14ac:dyDescent="0.25">
      <c r="A988" s="198"/>
    </row>
    <row r="989" spans="1:1" ht="18" customHeight="1" x14ac:dyDescent="0.25">
      <c r="A989" s="198"/>
    </row>
    <row r="990" spans="1:1" ht="18" customHeight="1" x14ac:dyDescent="0.25">
      <c r="A990" s="198"/>
    </row>
    <row r="991" spans="1:1" ht="18" customHeight="1" x14ac:dyDescent="0.25">
      <c r="A991" s="198"/>
    </row>
    <row r="992" spans="1:1" ht="18" customHeight="1" x14ac:dyDescent="0.25">
      <c r="A992" s="198"/>
    </row>
    <row r="993" spans="1:1" ht="18" customHeight="1" x14ac:dyDescent="0.25">
      <c r="A993" s="198"/>
    </row>
    <row r="994" spans="1:1" ht="18" customHeight="1" x14ac:dyDescent="0.25">
      <c r="A994" s="198"/>
    </row>
    <row r="995" spans="1:1" ht="18" customHeight="1" x14ac:dyDescent="0.25">
      <c r="A995" s="198"/>
    </row>
    <row r="996" spans="1:1" ht="18" customHeight="1" x14ac:dyDescent="0.25">
      <c r="A996" s="198"/>
    </row>
    <row r="997" spans="1:1" ht="18" customHeight="1" x14ac:dyDescent="0.25">
      <c r="A997" s="198"/>
    </row>
    <row r="998" spans="1:1" ht="18" customHeight="1" x14ac:dyDescent="0.25">
      <c r="A998" s="198"/>
    </row>
    <row r="999" spans="1:1" ht="18" customHeight="1" x14ac:dyDescent="0.25">
      <c r="A999" s="198"/>
    </row>
    <row r="1000" spans="1:1" ht="18" customHeight="1" x14ac:dyDescent="0.25">
      <c r="A1000" s="198"/>
    </row>
  </sheetData>
  <mergeCells count="9">
    <mergeCell ref="A11:A13"/>
    <mergeCell ref="B11:B12"/>
    <mergeCell ref="C11:G12"/>
    <mergeCell ref="I11:I12"/>
    <mergeCell ref="J11:J12"/>
    <mergeCell ref="H11:H12"/>
    <mergeCell ref="C6:D6"/>
    <mergeCell ref="C7:D7"/>
    <mergeCell ref="C8:D8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G1000"/>
  <sheetViews>
    <sheetView showGridLines="0" workbookViewId="0"/>
  </sheetViews>
  <sheetFormatPr defaultColWidth="14.390625" defaultRowHeight="15" customHeight="1" x14ac:dyDescent="0.2"/>
  <cols>
    <col min="1" max="1" width="16.94921875" customWidth="1"/>
    <col min="2" max="2" width="41.4296875" customWidth="1"/>
    <col min="3" max="3" width="16.94921875" customWidth="1"/>
    <col min="4" max="4" width="1.4765625" customWidth="1"/>
    <col min="5" max="5" width="37.93359375" customWidth="1"/>
    <col min="6" max="6" width="26.5" customWidth="1"/>
    <col min="7" max="7" width="20.4453125" customWidth="1"/>
    <col min="8" max="26" width="9.14453125" customWidth="1"/>
  </cols>
  <sheetData>
    <row r="1" spans="1:7" ht="14.25" customHeight="1" x14ac:dyDescent="0.2">
      <c r="A1" s="27" t="s">
        <v>373</v>
      </c>
      <c r="C1" s="166"/>
    </row>
    <row r="2" spans="1:7" ht="14.25" customHeight="1" x14ac:dyDescent="0.2">
      <c r="A2" s="27"/>
      <c r="C2" s="166"/>
    </row>
    <row r="3" spans="1:7" ht="14.25" customHeight="1" x14ac:dyDescent="0.2">
      <c r="A3" s="167"/>
      <c r="B3" s="203" t="s">
        <v>374</v>
      </c>
      <c r="C3" s="216"/>
      <c r="D3" s="217"/>
      <c r="E3" s="218" t="s">
        <v>191</v>
      </c>
      <c r="F3" s="217"/>
    </row>
    <row r="4" spans="1:7" ht="6" customHeight="1" x14ac:dyDescent="0.2">
      <c r="A4" s="27"/>
      <c r="C4" s="166"/>
    </row>
    <row r="5" spans="1:7" ht="6" customHeight="1" x14ac:dyDescent="0.2">
      <c r="A5" s="27"/>
      <c r="C5" s="166"/>
    </row>
    <row r="6" spans="1:7" ht="14.25" customHeight="1" x14ac:dyDescent="0.2">
      <c r="A6" s="219"/>
      <c r="B6" s="220" t="s">
        <v>327</v>
      </c>
      <c r="C6" s="221" t="s">
        <v>375</v>
      </c>
      <c r="E6" s="219"/>
      <c r="F6" s="220" t="s">
        <v>327</v>
      </c>
      <c r="G6" s="221" t="s">
        <v>375</v>
      </c>
    </row>
    <row r="7" spans="1:7" ht="21.75" customHeight="1" x14ac:dyDescent="0.2">
      <c r="A7" s="222" t="s">
        <v>376</v>
      </c>
      <c r="B7" s="25"/>
      <c r="C7" s="223"/>
      <c r="E7" s="224" t="s">
        <v>377</v>
      </c>
      <c r="F7" s="25"/>
      <c r="G7" s="225"/>
    </row>
    <row r="8" spans="1:7" ht="21" customHeight="1" x14ac:dyDescent="0.2">
      <c r="A8" s="222" t="s">
        <v>378</v>
      </c>
      <c r="B8" s="25"/>
      <c r="C8" s="225"/>
      <c r="E8" s="224" t="s">
        <v>379</v>
      </c>
      <c r="F8" s="25"/>
      <c r="G8" s="225"/>
    </row>
    <row r="9" spans="1:7" ht="21" customHeight="1" x14ac:dyDescent="0.2">
      <c r="A9" s="222" t="s">
        <v>380</v>
      </c>
      <c r="B9" s="25"/>
      <c r="C9" s="225"/>
      <c r="E9" s="224" t="s">
        <v>381</v>
      </c>
      <c r="F9" s="25"/>
      <c r="G9" s="225"/>
    </row>
    <row r="10" spans="1:7" ht="19.5" customHeight="1" x14ac:dyDescent="0.2">
      <c r="A10" s="222" t="s">
        <v>382</v>
      </c>
      <c r="B10" s="25"/>
      <c r="C10" s="225"/>
      <c r="E10" s="224" t="s">
        <v>383</v>
      </c>
      <c r="F10" s="25"/>
      <c r="G10" s="225"/>
    </row>
    <row r="11" spans="1:7" ht="21" customHeight="1" x14ac:dyDescent="0.2">
      <c r="A11" s="222" t="s">
        <v>384</v>
      </c>
      <c r="B11" s="25"/>
      <c r="C11" s="225"/>
      <c r="E11" s="224" t="s">
        <v>385</v>
      </c>
      <c r="F11" s="25"/>
      <c r="G11" s="225"/>
    </row>
    <row r="12" spans="1:7" ht="21.75" customHeight="1" x14ac:dyDescent="0.2">
      <c r="A12" s="222" t="s">
        <v>386</v>
      </c>
      <c r="B12" s="25"/>
      <c r="C12" s="225"/>
      <c r="E12" s="224" t="s">
        <v>387</v>
      </c>
      <c r="F12" s="25"/>
      <c r="G12" s="225"/>
    </row>
    <row r="13" spans="1:7" ht="21.75" customHeight="1" x14ac:dyDescent="0.2">
      <c r="A13" s="226" t="s">
        <v>388</v>
      </c>
      <c r="B13" s="227"/>
      <c r="C13" s="228"/>
      <c r="E13" s="224" t="s">
        <v>389</v>
      </c>
      <c r="F13" s="25"/>
      <c r="G13" s="225"/>
    </row>
    <row r="14" spans="1:7" ht="9.75" customHeight="1" x14ac:dyDescent="0.2">
      <c r="A14" s="229"/>
      <c r="B14" s="230"/>
      <c r="C14" s="230"/>
      <c r="D14" s="46"/>
      <c r="E14" s="229"/>
      <c r="F14" s="230"/>
      <c r="G14" s="230"/>
    </row>
    <row r="15" spans="1:7" ht="19.5" customHeight="1" x14ac:dyDescent="0.2">
      <c r="A15" s="219"/>
      <c r="B15" s="220" t="s">
        <v>327</v>
      </c>
      <c r="C15" s="221" t="s">
        <v>375</v>
      </c>
      <c r="D15" s="231"/>
      <c r="E15" s="219"/>
      <c r="F15" s="220" t="s">
        <v>327</v>
      </c>
      <c r="G15" s="221" t="s">
        <v>375</v>
      </c>
    </row>
    <row r="16" spans="1:7" ht="21.75" customHeight="1" x14ac:dyDescent="0.2">
      <c r="A16" s="224" t="s">
        <v>390</v>
      </c>
      <c r="B16" s="232"/>
      <c r="C16" s="233"/>
      <c r="D16" s="234"/>
      <c r="E16" s="224" t="s">
        <v>391</v>
      </c>
      <c r="F16" s="232"/>
      <c r="G16" s="233"/>
    </row>
    <row r="17" spans="1:7" ht="17.25" customHeight="1" x14ac:dyDescent="0.2">
      <c r="A17" s="224" t="s">
        <v>392</v>
      </c>
      <c r="B17" s="232"/>
      <c r="C17" s="233"/>
      <c r="D17" s="234"/>
      <c r="E17" s="224" t="s">
        <v>393</v>
      </c>
      <c r="F17" s="232"/>
      <c r="G17" s="233"/>
    </row>
    <row r="18" spans="1:7" ht="20.25" customHeight="1" x14ac:dyDescent="0.2">
      <c r="A18" s="224" t="s">
        <v>394</v>
      </c>
      <c r="B18" s="235"/>
      <c r="C18" s="236"/>
      <c r="D18" s="231"/>
      <c r="E18" s="224" t="s">
        <v>395</v>
      </c>
      <c r="F18" s="235"/>
      <c r="G18" s="236"/>
    </row>
    <row r="19" spans="1:7" ht="23.25" customHeight="1" x14ac:dyDescent="0.2">
      <c r="A19" s="224" t="s">
        <v>396</v>
      </c>
      <c r="B19" s="232"/>
      <c r="C19" s="233"/>
      <c r="D19" s="234"/>
      <c r="E19" s="224" t="s">
        <v>397</v>
      </c>
      <c r="F19" s="232"/>
      <c r="G19" s="233"/>
    </row>
    <row r="20" spans="1:7" ht="16.5" customHeight="1" x14ac:dyDescent="0.2">
      <c r="A20" s="224" t="s">
        <v>398</v>
      </c>
      <c r="B20" s="232"/>
      <c r="C20" s="233"/>
      <c r="D20" s="234"/>
      <c r="E20" s="224" t="s">
        <v>399</v>
      </c>
      <c r="F20" s="232"/>
      <c r="G20" s="233"/>
    </row>
    <row r="21" spans="1:7" ht="22.5" customHeight="1" x14ac:dyDescent="0.2">
      <c r="A21" s="224" t="s">
        <v>400</v>
      </c>
      <c r="B21" s="235"/>
      <c r="C21" s="236"/>
      <c r="D21" s="231"/>
      <c r="E21" s="224" t="s">
        <v>401</v>
      </c>
      <c r="F21" s="235"/>
      <c r="G21" s="236"/>
    </row>
    <row r="22" spans="1:7" ht="18.75" customHeight="1" x14ac:dyDescent="0.2">
      <c r="A22" s="224" t="s">
        <v>402</v>
      </c>
      <c r="B22" s="232"/>
      <c r="C22" s="233"/>
      <c r="D22" s="234"/>
      <c r="E22" s="224"/>
      <c r="F22" s="232"/>
      <c r="G22" s="233"/>
    </row>
    <row r="23" spans="1:7" ht="8.25" customHeight="1" x14ac:dyDescent="0.2"/>
    <row r="24" spans="1:7" ht="16.5" customHeight="1" x14ac:dyDescent="0.2">
      <c r="A24" s="237"/>
      <c r="B24" s="238" t="s">
        <v>327</v>
      </c>
      <c r="C24" s="239" t="s">
        <v>375</v>
      </c>
      <c r="D24" s="46"/>
      <c r="E24" s="237"/>
      <c r="F24" s="238" t="s">
        <v>327</v>
      </c>
      <c r="G24" s="239" t="s">
        <v>375</v>
      </c>
    </row>
    <row r="25" spans="1:7" ht="31.5" customHeight="1" x14ac:dyDescent="0.2">
      <c r="A25" s="240" t="s">
        <v>403</v>
      </c>
      <c r="B25" s="232"/>
      <c r="C25" s="233">
        <v>696078502</v>
      </c>
      <c r="D25" s="46"/>
      <c r="E25" s="241" t="s">
        <v>404</v>
      </c>
      <c r="F25" s="242"/>
      <c r="G25" s="233"/>
    </row>
    <row r="26" spans="1:7" ht="31.5" customHeight="1" x14ac:dyDescent="0.2">
      <c r="A26" s="240" t="s">
        <v>405</v>
      </c>
      <c r="B26" s="232"/>
      <c r="C26" s="233">
        <v>698276769</v>
      </c>
      <c r="D26" s="46"/>
      <c r="E26" s="240" t="s">
        <v>406</v>
      </c>
      <c r="F26" s="242"/>
      <c r="G26" s="233"/>
    </row>
    <row r="27" spans="1:7" ht="31.5" customHeight="1" x14ac:dyDescent="0.2">
      <c r="A27" s="240" t="s">
        <v>407</v>
      </c>
      <c r="B27" s="232"/>
      <c r="C27" s="233">
        <v>699031506</v>
      </c>
      <c r="D27" s="46"/>
      <c r="E27" s="240" t="s">
        <v>408</v>
      </c>
      <c r="F27" s="242"/>
      <c r="G27" s="233"/>
    </row>
    <row r="28" spans="1:7" ht="31.5" customHeight="1" x14ac:dyDescent="0.2">
      <c r="A28" s="243" t="s">
        <v>409</v>
      </c>
      <c r="B28" s="244"/>
      <c r="C28" s="245"/>
      <c r="D28" s="46"/>
      <c r="E28" s="246" t="s">
        <v>410</v>
      </c>
      <c r="F28" s="247"/>
      <c r="G28" s="245"/>
    </row>
    <row r="29" spans="1:7" ht="30" customHeight="1" x14ac:dyDescent="0.2"/>
    <row r="30" spans="1:7" ht="24.75" customHeight="1" x14ac:dyDescent="0.2"/>
    <row r="31" spans="1:7" ht="24.75" customHeight="1" x14ac:dyDescent="0.2"/>
    <row r="32" spans="1:7" ht="24.75" customHeight="1" x14ac:dyDescent="0.2"/>
    <row r="33" ht="24.7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0866141732283505" right="0.70866141732283505" top="0.74803149606299202" bottom="0.74803149606299202" header="0" footer="0"/>
  <pageSetup paperSize="9" orientation="landscape"/>
  <headerFooter>
    <oddFooter>&amp;R&amp;F / 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Z1000"/>
  <sheetViews>
    <sheetView showGridLines="0" workbookViewId="0">
      <selection activeCell="C6" sqref="C6"/>
    </sheetView>
  </sheetViews>
  <sheetFormatPr defaultColWidth="14.390625" defaultRowHeight="15" customHeight="1" x14ac:dyDescent="0.2"/>
  <cols>
    <col min="1" max="4" width="9.14453125" customWidth="1"/>
    <col min="5" max="5" width="10.4921875" customWidth="1"/>
    <col min="6" max="6" width="9.14453125" customWidth="1"/>
    <col min="7" max="7" width="7.6640625" customWidth="1"/>
    <col min="8" max="26" width="9.14453125" customWidth="1"/>
  </cols>
  <sheetData>
    <row r="1" spans="1:26" ht="14.25" customHeight="1" x14ac:dyDescent="0.25">
      <c r="A1" s="93" t="s">
        <v>411</v>
      </c>
    </row>
    <row r="2" spans="1:26" ht="14.25" customHeight="1" x14ac:dyDescent="0.2"/>
    <row r="3" spans="1:26" ht="14.25" customHeight="1" x14ac:dyDescent="0.2">
      <c r="A3" s="248" t="s">
        <v>412</v>
      </c>
      <c r="B3" s="249"/>
      <c r="C3" s="249"/>
      <c r="D3" s="249"/>
      <c r="E3" s="249"/>
      <c r="F3" s="249"/>
      <c r="G3" s="249"/>
      <c r="H3" s="249"/>
      <c r="I3" s="249"/>
    </row>
    <row r="4" spans="1:26" ht="14.25" customHeight="1" x14ac:dyDescent="0.2">
      <c r="A4" s="250" t="s">
        <v>413</v>
      </c>
      <c r="B4" s="250"/>
      <c r="C4" s="250" t="s">
        <v>415</v>
      </c>
      <c r="D4" s="250"/>
      <c r="E4" s="250"/>
      <c r="F4" s="250"/>
    </row>
    <row r="5" spans="1:26" ht="14.25" customHeight="1" x14ac:dyDescent="0.2">
      <c r="A5" s="250" t="s">
        <v>414</v>
      </c>
      <c r="B5" s="250"/>
      <c r="C5" s="250"/>
      <c r="D5" s="250"/>
      <c r="E5" s="250" t="s">
        <v>415</v>
      </c>
      <c r="F5" s="250"/>
    </row>
    <row r="6" spans="1:26" ht="14.25" customHeight="1" x14ac:dyDescent="0.2">
      <c r="A6" s="250" t="s">
        <v>416</v>
      </c>
      <c r="B6" s="250"/>
      <c r="C6" s="250"/>
      <c r="D6" s="250"/>
      <c r="E6" s="250"/>
      <c r="F6" s="250"/>
    </row>
    <row r="7" spans="1:26" ht="14.25" customHeight="1" x14ac:dyDescent="0.2">
      <c r="A7" s="250"/>
      <c r="B7" s="250"/>
      <c r="C7" s="250"/>
      <c r="D7" s="250"/>
      <c r="E7" s="250"/>
      <c r="F7" s="250"/>
    </row>
    <row r="8" spans="1:26" ht="14.25" customHeight="1" x14ac:dyDescent="0.2"/>
    <row r="9" spans="1:26" ht="14.25" customHeight="1" x14ac:dyDescent="0.2">
      <c r="A9" s="251" t="s">
        <v>417</v>
      </c>
      <c r="B9" s="252"/>
      <c r="C9" s="252"/>
      <c r="D9" s="252"/>
      <c r="E9" s="252"/>
      <c r="F9" s="252"/>
      <c r="G9" s="249"/>
      <c r="H9" s="249"/>
      <c r="I9" s="249"/>
    </row>
    <row r="10" spans="1:26" ht="14.25" customHeight="1" x14ac:dyDescent="0.2">
      <c r="A10" s="253" t="s">
        <v>418</v>
      </c>
      <c r="B10" s="254"/>
      <c r="C10" s="254"/>
      <c r="D10" s="254"/>
      <c r="E10" s="254" t="s">
        <v>605</v>
      </c>
      <c r="F10" s="254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</row>
    <row r="11" spans="1:26" ht="14.25" customHeight="1" x14ac:dyDescent="0.2">
      <c r="A11" s="253" t="s">
        <v>419</v>
      </c>
      <c r="B11" s="250"/>
      <c r="C11" s="250"/>
      <c r="D11" s="250"/>
      <c r="E11" s="254" t="s">
        <v>606</v>
      </c>
      <c r="F11" s="250"/>
    </row>
    <row r="12" spans="1:26" ht="14.25" customHeight="1" x14ac:dyDescent="0.2">
      <c r="A12" s="253" t="s">
        <v>420</v>
      </c>
      <c r="B12" s="250"/>
      <c r="C12" s="250"/>
      <c r="D12" s="250"/>
      <c r="E12" s="254" t="s">
        <v>607</v>
      </c>
      <c r="F12" s="250"/>
    </row>
    <row r="13" spans="1:26" ht="14.25" customHeight="1" x14ac:dyDescent="0.2">
      <c r="A13" s="253" t="s">
        <v>421</v>
      </c>
      <c r="B13" s="250"/>
      <c r="C13" s="250"/>
      <c r="D13" s="250"/>
      <c r="E13" s="254" t="s">
        <v>608</v>
      </c>
      <c r="F13" s="250"/>
    </row>
    <row r="14" spans="1:26" ht="14.25" customHeight="1" x14ac:dyDescent="0.2"/>
    <row r="15" spans="1:26" ht="14.25" customHeight="1" x14ac:dyDescent="0.2">
      <c r="A15" s="248" t="s">
        <v>422</v>
      </c>
      <c r="B15" s="248"/>
      <c r="C15" s="248"/>
      <c r="D15" s="248"/>
      <c r="E15" s="248"/>
      <c r="F15" s="248"/>
      <c r="G15" s="248"/>
      <c r="H15" s="248"/>
      <c r="I15" s="248"/>
    </row>
    <row r="16" spans="1:26" ht="14.25" customHeight="1" x14ac:dyDescent="0.2">
      <c r="A16" s="250" t="s">
        <v>423</v>
      </c>
      <c r="B16" s="250"/>
      <c r="C16" s="250"/>
      <c r="D16" s="256"/>
      <c r="E16" s="256"/>
      <c r="F16" s="250"/>
    </row>
    <row r="17" spans="1:9" ht="14.25" customHeight="1" x14ac:dyDescent="0.2">
      <c r="A17" s="250" t="s">
        <v>424</v>
      </c>
      <c r="B17" s="250"/>
      <c r="C17" s="250"/>
      <c r="D17" s="257"/>
      <c r="E17" s="257"/>
      <c r="F17" s="250"/>
    </row>
    <row r="18" spans="1:9" ht="14.25" customHeight="1" x14ac:dyDescent="0.2">
      <c r="A18" s="250" t="s">
        <v>425</v>
      </c>
      <c r="B18" s="250"/>
      <c r="C18" s="250"/>
      <c r="D18" s="257"/>
      <c r="E18" s="257"/>
      <c r="F18" s="250"/>
    </row>
    <row r="19" spans="1:9" ht="14.25" customHeight="1" x14ac:dyDescent="0.2"/>
    <row r="20" spans="1:9" ht="14.25" customHeight="1" x14ac:dyDescent="0.2">
      <c r="A20" s="248" t="s">
        <v>426</v>
      </c>
      <c r="B20" s="249"/>
      <c r="C20" s="249"/>
      <c r="D20" s="249"/>
      <c r="E20" s="249"/>
      <c r="F20" s="249"/>
      <c r="G20" s="249"/>
      <c r="H20" s="249"/>
      <c r="I20" s="249"/>
    </row>
    <row r="21" spans="1:9" ht="14.25" customHeight="1" x14ac:dyDescent="0.2">
      <c r="A21" s="250" t="s">
        <v>427</v>
      </c>
      <c r="B21" s="250"/>
      <c r="C21" s="250"/>
      <c r="D21" s="250"/>
      <c r="E21" s="250" t="s">
        <v>428</v>
      </c>
      <c r="F21" s="250"/>
    </row>
    <row r="22" spans="1:9" ht="14.25" customHeight="1" x14ac:dyDescent="0.2">
      <c r="A22" s="250" t="s">
        <v>429</v>
      </c>
      <c r="B22" s="250"/>
      <c r="C22" s="250"/>
      <c r="D22" s="250"/>
      <c r="E22" s="250" t="s">
        <v>430</v>
      </c>
      <c r="F22" s="250"/>
    </row>
    <row r="23" spans="1:9" ht="14.25" customHeight="1" x14ac:dyDescent="0.2">
      <c r="A23" s="250" t="s">
        <v>431</v>
      </c>
      <c r="B23" s="250"/>
      <c r="C23" s="250"/>
      <c r="D23" s="250"/>
      <c r="E23" s="250" t="s">
        <v>432</v>
      </c>
      <c r="F23" s="250"/>
    </row>
    <row r="24" spans="1:9" ht="14.25" customHeight="1" x14ac:dyDescent="0.2">
      <c r="A24" s="250" t="s">
        <v>433</v>
      </c>
      <c r="B24" s="250"/>
      <c r="C24" s="250"/>
      <c r="D24" s="250"/>
      <c r="E24" s="250" t="s">
        <v>434</v>
      </c>
      <c r="F24" s="250"/>
    </row>
    <row r="25" spans="1:9" ht="14.25" customHeight="1" x14ac:dyDescent="0.2">
      <c r="A25" s="250" t="s">
        <v>435</v>
      </c>
      <c r="B25" s="250"/>
      <c r="C25" s="250"/>
      <c r="D25" s="250"/>
      <c r="E25" s="250" t="s">
        <v>436</v>
      </c>
      <c r="F25" s="250"/>
    </row>
    <row r="26" spans="1:9" ht="14.25" customHeight="1" x14ac:dyDescent="0.2">
      <c r="A26" s="250"/>
      <c r="B26" s="250"/>
      <c r="C26" s="250"/>
      <c r="D26" s="250"/>
      <c r="E26" s="250"/>
      <c r="F26" s="250"/>
    </row>
    <row r="27" spans="1:9" ht="14.25" customHeight="1" x14ac:dyDescent="0.2">
      <c r="A27" s="248" t="s">
        <v>437</v>
      </c>
      <c r="B27" s="249"/>
      <c r="C27" s="249"/>
      <c r="D27" s="249"/>
      <c r="E27" s="249"/>
      <c r="F27" s="249"/>
      <c r="G27" s="249"/>
      <c r="H27" s="249"/>
      <c r="I27" s="249"/>
    </row>
    <row r="28" spans="1:9" ht="14.25" customHeight="1" x14ac:dyDescent="0.2">
      <c r="A28" s="250" t="s">
        <v>438</v>
      </c>
      <c r="B28" s="250"/>
      <c r="C28" s="250"/>
      <c r="D28" s="250"/>
      <c r="E28" s="250" t="s">
        <v>439</v>
      </c>
      <c r="F28" s="250"/>
      <c r="G28" s="250"/>
      <c r="H28" s="250"/>
    </row>
    <row r="29" spans="1:9" ht="14.25" customHeight="1" x14ac:dyDescent="0.2">
      <c r="A29" s="250" t="s">
        <v>440</v>
      </c>
      <c r="B29" s="250"/>
      <c r="C29" s="250"/>
      <c r="D29" s="250"/>
      <c r="E29" s="250" t="s">
        <v>441</v>
      </c>
      <c r="F29" s="250"/>
      <c r="G29" s="250"/>
      <c r="H29" s="250"/>
    </row>
    <row r="30" spans="1:9" ht="14.25" customHeight="1" x14ac:dyDescent="0.2">
      <c r="A30" s="250" t="s">
        <v>442</v>
      </c>
      <c r="B30" s="250"/>
      <c r="C30" s="250"/>
      <c r="D30" s="250"/>
      <c r="E30" s="250" t="s">
        <v>443</v>
      </c>
      <c r="F30" s="250"/>
      <c r="G30" s="250"/>
      <c r="H30" s="250"/>
    </row>
    <row r="31" spans="1:9" ht="14.25" customHeight="1" x14ac:dyDescent="0.2"/>
    <row r="32" spans="1:9" ht="14.25" customHeight="1" x14ac:dyDescent="0.2">
      <c r="A32" s="248" t="s">
        <v>444</v>
      </c>
      <c r="B32" s="249"/>
      <c r="C32" s="249"/>
      <c r="D32" s="249"/>
      <c r="E32" s="249"/>
      <c r="F32" s="249"/>
      <c r="G32" s="248" t="s">
        <v>445</v>
      </c>
      <c r="H32" s="249"/>
    </row>
    <row r="33" spans="1:8" ht="14.25" customHeight="1" x14ac:dyDescent="0.2">
      <c r="A33" s="258" t="s">
        <v>446</v>
      </c>
      <c r="B33" s="250"/>
      <c r="C33" s="250"/>
      <c r="D33" s="259"/>
      <c r="E33" s="260">
        <v>40000</v>
      </c>
      <c r="F33" s="25" t="s">
        <v>447</v>
      </c>
      <c r="G33" s="261" t="s">
        <v>448</v>
      </c>
      <c r="H33" s="259" t="s">
        <v>449</v>
      </c>
    </row>
    <row r="34" spans="1:8" ht="14.25" customHeight="1" x14ac:dyDescent="0.2">
      <c r="A34" s="258" t="s">
        <v>450</v>
      </c>
      <c r="B34" s="250"/>
      <c r="C34" s="250"/>
      <c r="D34" s="259"/>
      <c r="E34" s="260">
        <v>25000</v>
      </c>
      <c r="F34" s="25" t="s">
        <v>447</v>
      </c>
      <c r="G34" s="261" t="s">
        <v>451</v>
      </c>
      <c r="H34" s="259" t="s">
        <v>449</v>
      </c>
    </row>
    <row r="35" spans="1:8" ht="14.25" customHeight="1" x14ac:dyDescent="0.2">
      <c r="A35" s="258" t="s">
        <v>452</v>
      </c>
      <c r="B35" s="250"/>
      <c r="C35" s="250"/>
      <c r="D35" s="259"/>
      <c r="E35" s="260">
        <v>25000</v>
      </c>
      <c r="F35" s="25" t="s">
        <v>447</v>
      </c>
      <c r="G35" s="261" t="s">
        <v>453</v>
      </c>
      <c r="H35" s="259" t="s">
        <v>449</v>
      </c>
    </row>
    <row r="36" spans="1:8" ht="14.25" customHeight="1" x14ac:dyDescent="0.2">
      <c r="A36" s="258" t="s">
        <v>454</v>
      </c>
      <c r="B36" s="250"/>
      <c r="C36" s="250"/>
      <c r="D36" s="259"/>
      <c r="E36" s="260">
        <v>5000</v>
      </c>
      <c r="F36" s="25" t="s">
        <v>447</v>
      </c>
      <c r="G36" s="262">
        <v>5</v>
      </c>
      <c r="H36" s="259" t="s">
        <v>449</v>
      </c>
    </row>
    <row r="37" spans="1:8" ht="14.25" customHeight="1" x14ac:dyDescent="0.2">
      <c r="A37" s="258" t="s">
        <v>455</v>
      </c>
      <c r="B37" s="250"/>
      <c r="C37" s="250"/>
      <c r="D37" s="259"/>
      <c r="E37" s="260">
        <v>40000</v>
      </c>
      <c r="F37" s="25" t="s">
        <v>447</v>
      </c>
      <c r="G37" s="261" t="s">
        <v>448</v>
      </c>
      <c r="H37" s="259" t="s">
        <v>449</v>
      </c>
    </row>
    <row r="38" spans="1:8" ht="14.25" customHeight="1" x14ac:dyDescent="0.2">
      <c r="A38" s="258" t="s">
        <v>456</v>
      </c>
      <c r="B38" s="250"/>
      <c r="C38" s="250"/>
      <c r="D38" s="259"/>
      <c r="E38" s="260">
        <v>25000</v>
      </c>
      <c r="F38" s="25" t="s">
        <v>447</v>
      </c>
      <c r="G38" s="261" t="s">
        <v>451</v>
      </c>
      <c r="H38" s="259" t="s">
        <v>449</v>
      </c>
    </row>
    <row r="39" spans="1:8" ht="14.25" customHeight="1" x14ac:dyDescent="0.2">
      <c r="A39" s="258" t="s">
        <v>457</v>
      </c>
      <c r="B39" s="250"/>
      <c r="C39" s="250"/>
      <c r="D39" s="259"/>
      <c r="E39" s="260">
        <v>10000</v>
      </c>
      <c r="F39" s="25" t="s">
        <v>447</v>
      </c>
      <c r="G39" s="261" t="s">
        <v>453</v>
      </c>
      <c r="H39" s="259" t="s">
        <v>449</v>
      </c>
    </row>
    <row r="40" spans="1:8" ht="14.25" customHeight="1" x14ac:dyDescent="0.2">
      <c r="A40" s="258" t="s">
        <v>458</v>
      </c>
      <c r="B40" s="250"/>
      <c r="C40" s="250"/>
      <c r="D40" s="259"/>
      <c r="E40" s="260">
        <v>5000</v>
      </c>
      <c r="F40" s="25" t="s">
        <v>447</v>
      </c>
      <c r="G40" s="261" t="s">
        <v>459</v>
      </c>
      <c r="H40" s="259" t="s">
        <v>449</v>
      </c>
    </row>
    <row r="41" spans="1:8" ht="14.25" customHeight="1" x14ac:dyDescent="0.2">
      <c r="A41" s="258" t="s">
        <v>460</v>
      </c>
      <c r="B41" s="250"/>
      <c r="C41" s="250"/>
      <c r="D41" s="259"/>
      <c r="E41" s="260">
        <v>2000</v>
      </c>
      <c r="F41" s="25" t="s">
        <v>447</v>
      </c>
      <c r="G41" s="262">
        <v>5</v>
      </c>
      <c r="H41" s="259" t="s">
        <v>449</v>
      </c>
    </row>
    <row r="42" spans="1:8" ht="14.25" customHeight="1" x14ac:dyDescent="0.2">
      <c r="A42" s="258" t="s">
        <v>461</v>
      </c>
      <c r="B42" s="250"/>
      <c r="C42" s="250"/>
      <c r="D42" s="259"/>
      <c r="E42" s="260">
        <v>2000</v>
      </c>
      <c r="F42" s="25" t="s">
        <v>447</v>
      </c>
      <c r="G42" s="262">
        <v>5</v>
      </c>
      <c r="H42" s="259" t="s">
        <v>449</v>
      </c>
    </row>
    <row r="43" spans="1:8" ht="14.25" customHeight="1" x14ac:dyDescent="0.2">
      <c r="A43" s="258" t="s">
        <v>462</v>
      </c>
      <c r="B43" s="250"/>
      <c r="C43" s="250"/>
      <c r="D43" s="259"/>
      <c r="E43" s="260">
        <v>2000</v>
      </c>
      <c r="F43" s="25" t="s">
        <v>447</v>
      </c>
      <c r="G43" s="262">
        <v>7</v>
      </c>
      <c r="H43" s="259" t="s">
        <v>449</v>
      </c>
    </row>
    <row r="44" spans="1:8" ht="14.25" customHeight="1" x14ac:dyDescent="0.2">
      <c r="A44" s="258" t="s">
        <v>463</v>
      </c>
      <c r="B44" s="250"/>
      <c r="C44" s="250"/>
      <c r="D44" s="259"/>
      <c r="E44" s="260">
        <v>15000</v>
      </c>
      <c r="F44" s="25" t="s">
        <v>447</v>
      </c>
      <c r="G44" s="261" t="s">
        <v>448</v>
      </c>
      <c r="H44" s="259" t="s">
        <v>449</v>
      </c>
    </row>
    <row r="45" spans="1:8" ht="14.25" customHeight="1" x14ac:dyDescent="0.2">
      <c r="A45" s="258" t="s">
        <v>464</v>
      </c>
      <c r="B45" s="250"/>
      <c r="C45" s="250"/>
      <c r="D45" s="259"/>
      <c r="E45" s="260">
        <v>10000</v>
      </c>
      <c r="F45" s="25" t="s">
        <v>447</v>
      </c>
      <c r="G45" s="261" t="s">
        <v>465</v>
      </c>
      <c r="H45" s="259" t="s">
        <v>449</v>
      </c>
    </row>
    <row r="46" spans="1:8" ht="14.25" customHeight="1" x14ac:dyDescent="0.2">
      <c r="A46" s="258" t="s">
        <v>466</v>
      </c>
      <c r="B46" s="250"/>
      <c r="C46" s="250"/>
      <c r="D46" s="259"/>
      <c r="E46" s="260">
        <v>5000</v>
      </c>
      <c r="F46" s="25" t="s">
        <v>447</v>
      </c>
      <c r="G46" s="261" t="s">
        <v>453</v>
      </c>
      <c r="H46" s="259" t="s">
        <v>449</v>
      </c>
    </row>
    <row r="47" spans="1:8" ht="14.25" customHeight="1" x14ac:dyDescent="0.2"/>
    <row r="48" spans="1: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0866141732283461" right="0.70866141732283461" top="0.74803149606299213" bottom="0.74803149606299213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A1017"/>
  <sheetViews>
    <sheetView showGridLines="0" zoomScale="70" zoomScaleNormal="70" workbookViewId="0">
      <selection activeCell="B4" sqref="B4:I48"/>
    </sheetView>
  </sheetViews>
  <sheetFormatPr defaultColWidth="14.390625" defaultRowHeight="15" customHeight="1" x14ac:dyDescent="0.2"/>
  <cols>
    <col min="1" max="1" width="6.05078125" customWidth="1"/>
    <col min="2" max="2" width="27.7109375" customWidth="1"/>
    <col min="3" max="3" width="17.62109375" customWidth="1"/>
    <col min="4" max="4" width="17.62109375" style="263" customWidth="1"/>
    <col min="5" max="5" width="18.4296875" customWidth="1"/>
    <col min="6" max="6" width="16.0078125" customWidth="1"/>
    <col min="7" max="7" width="18.29296875" customWidth="1"/>
    <col min="8" max="8" width="18.6953125" customWidth="1"/>
    <col min="9" max="9" width="17.484375" customWidth="1"/>
    <col min="10" max="10" width="17.484375" hidden="1" customWidth="1"/>
    <col min="11" max="27" width="11.43359375" customWidth="1"/>
  </cols>
  <sheetData>
    <row r="1" spans="1:27" ht="14.25" customHeight="1" x14ac:dyDescent="0.2">
      <c r="A1" s="15" t="s">
        <v>21</v>
      </c>
      <c r="E1" s="16"/>
      <c r="F1" s="17"/>
    </row>
    <row r="2" spans="1:27" ht="10.5" customHeight="1" x14ac:dyDescent="0.2">
      <c r="A2" s="18"/>
    </row>
    <row r="3" spans="1:27" ht="42" customHeight="1" x14ac:dyDescent="0.2">
      <c r="A3" s="19" t="s">
        <v>22</v>
      </c>
      <c r="B3" s="19" t="s">
        <v>23</v>
      </c>
      <c r="C3" s="20" t="s">
        <v>596</v>
      </c>
      <c r="D3" s="20" t="s">
        <v>597</v>
      </c>
      <c r="E3" s="19" t="s">
        <v>603</v>
      </c>
      <c r="F3" s="19" t="s">
        <v>42</v>
      </c>
      <c r="G3" s="20" t="s">
        <v>604</v>
      </c>
      <c r="H3" s="19" t="s">
        <v>25</v>
      </c>
      <c r="I3" s="19" t="s">
        <v>26</v>
      </c>
      <c r="J3" s="19" t="s">
        <v>27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ht="21.75" customHeight="1" x14ac:dyDescent="0.25">
      <c r="A4" s="22">
        <v>1</v>
      </c>
      <c r="B4" s="307"/>
      <c r="C4" s="307"/>
      <c r="D4" s="308"/>
      <c r="E4" s="307"/>
      <c r="F4" s="307"/>
      <c r="G4" s="307"/>
      <c r="H4" s="309"/>
      <c r="I4" s="309"/>
      <c r="J4" s="264"/>
    </row>
    <row r="5" spans="1:27" ht="21.75" customHeight="1" x14ac:dyDescent="0.25">
      <c r="A5" s="24">
        <v>2</v>
      </c>
      <c r="B5" s="307"/>
      <c r="C5" s="307"/>
      <c r="D5" s="307"/>
      <c r="E5" s="307"/>
      <c r="F5" s="307"/>
      <c r="G5" s="307"/>
      <c r="H5" s="309"/>
      <c r="I5" s="309"/>
      <c r="J5" s="264"/>
    </row>
    <row r="6" spans="1:27" ht="21.75" customHeight="1" x14ac:dyDescent="0.25">
      <c r="A6" s="22">
        <v>3</v>
      </c>
      <c r="B6" s="307"/>
      <c r="C6" s="307"/>
      <c r="D6" s="307"/>
      <c r="E6" s="307"/>
      <c r="F6" s="307"/>
      <c r="G6" s="307"/>
      <c r="H6" s="309"/>
      <c r="I6" s="309"/>
      <c r="J6" s="264"/>
    </row>
    <row r="7" spans="1:27" ht="21.75" customHeight="1" x14ac:dyDescent="0.25">
      <c r="A7" s="22">
        <v>4</v>
      </c>
      <c r="B7" s="307"/>
      <c r="C7" s="307"/>
      <c r="D7" s="307"/>
      <c r="E7" s="307"/>
      <c r="F7" s="307"/>
      <c r="G7" s="307"/>
      <c r="H7" s="309"/>
      <c r="I7" s="309"/>
      <c r="J7" s="264"/>
    </row>
    <row r="8" spans="1:27" ht="21.75" customHeight="1" x14ac:dyDescent="0.25">
      <c r="A8" s="24">
        <v>5</v>
      </c>
      <c r="B8" s="307"/>
      <c r="C8" s="307"/>
      <c r="D8" s="307"/>
      <c r="E8" s="307"/>
      <c r="F8" s="307"/>
      <c r="G8" s="307"/>
      <c r="H8" s="309"/>
      <c r="I8" s="309"/>
      <c r="J8" s="264"/>
    </row>
    <row r="9" spans="1:27" ht="21.75" customHeight="1" x14ac:dyDescent="0.25">
      <c r="A9" s="22">
        <v>6</v>
      </c>
      <c r="B9" s="307"/>
      <c r="C9" s="307"/>
      <c r="D9" s="307"/>
      <c r="E9" s="307"/>
      <c r="F9" s="307"/>
      <c r="G9" s="307"/>
      <c r="H9" s="309"/>
      <c r="I9" s="309"/>
      <c r="J9" s="264"/>
    </row>
    <row r="10" spans="1:27" ht="21.75" customHeight="1" x14ac:dyDescent="0.25">
      <c r="A10" s="22">
        <v>7</v>
      </c>
      <c r="B10" s="307"/>
      <c r="C10" s="307"/>
      <c r="D10" s="307"/>
      <c r="E10" s="307"/>
      <c r="F10" s="307"/>
      <c r="G10" s="307"/>
      <c r="H10" s="309"/>
      <c r="I10" s="309"/>
      <c r="J10" s="264"/>
    </row>
    <row r="11" spans="1:27" ht="21.75" customHeight="1" x14ac:dyDescent="0.25">
      <c r="A11" s="24">
        <v>8</v>
      </c>
      <c r="B11" s="307"/>
      <c r="C11" s="307"/>
      <c r="D11" s="307"/>
      <c r="E11" s="307"/>
      <c r="F11" s="307"/>
      <c r="G11" s="307"/>
      <c r="H11" s="309"/>
      <c r="I11" s="309"/>
      <c r="J11" s="264"/>
    </row>
    <row r="12" spans="1:27" ht="21.75" customHeight="1" x14ac:dyDescent="0.25">
      <c r="A12" s="22">
        <v>9</v>
      </c>
      <c r="B12" s="307"/>
      <c r="C12" s="307"/>
      <c r="D12" s="307"/>
      <c r="E12" s="307"/>
      <c r="F12" s="307"/>
      <c r="G12" s="307"/>
      <c r="H12" s="309"/>
      <c r="I12" s="309"/>
      <c r="J12" s="264"/>
    </row>
    <row r="13" spans="1:27" ht="21.75" customHeight="1" x14ac:dyDescent="0.25">
      <c r="A13" s="22">
        <v>10</v>
      </c>
      <c r="B13" s="307"/>
      <c r="C13" s="307"/>
      <c r="D13" s="307"/>
      <c r="E13" s="307"/>
      <c r="F13" s="307"/>
      <c r="G13" s="307"/>
      <c r="H13" s="309"/>
      <c r="I13" s="309"/>
      <c r="J13" s="264"/>
    </row>
    <row r="14" spans="1:27" ht="21.75" customHeight="1" x14ac:dyDescent="0.25">
      <c r="A14" s="22">
        <v>11</v>
      </c>
      <c r="B14" s="307"/>
      <c r="C14" s="307"/>
      <c r="D14" s="307"/>
      <c r="E14" s="307"/>
      <c r="F14" s="307"/>
      <c r="G14" s="307"/>
      <c r="H14" s="309"/>
      <c r="I14" s="309"/>
      <c r="J14" s="264"/>
    </row>
    <row r="15" spans="1:27" s="310" customFormat="1" ht="21.75" customHeight="1" x14ac:dyDescent="0.25">
      <c r="A15" s="24">
        <v>12</v>
      </c>
      <c r="B15" s="307"/>
      <c r="C15" s="307"/>
      <c r="D15" s="307"/>
      <c r="E15" s="307"/>
      <c r="F15" s="307"/>
      <c r="G15" s="307"/>
      <c r="H15" s="309"/>
      <c r="I15" s="309"/>
      <c r="J15" s="264"/>
    </row>
    <row r="16" spans="1:27" s="310" customFormat="1" ht="21.75" customHeight="1" x14ac:dyDescent="0.25">
      <c r="A16" s="22">
        <v>13</v>
      </c>
      <c r="B16" s="307"/>
      <c r="C16" s="307"/>
      <c r="D16" s="307"/>
      <c r="E16" s="307"/>
      <c r="F16" s="307"/>
      <c r="G16" s="307"/>
      <c r="H16" s="309"/>
      <c r="I16" s="309"/>
      <c r="J16" s="264"/>
    </row>
    <row r="17" spans="1:10" s="310" customFormat="1" ht="21.75" customHeight="1" x14ac:dyDescent="0.25">
      <c r="A17" s="22">
        <v>14</v>
      </c>
      <c r="B17" s="307"/>
      <c r="C17" s="307"/>
      <c r="D17" s="307"/>
      <c r="E17" s="307"/>
      <c r="F17" s="307"/>
      <c r="G17" s="307"/>
      <c r="H17" s="309"/>
      <c r="I17" s="309"/>
      <c r="J17" s="264"/>
    </row>
    <row r="18" spans="1:10" s="310" customFormat="1" ht="21.75" customHeight="1" x14ac:dyDescent="0.25">
      <c r="A18" s="24">
        <v>15</v>
      </c>
      <c r="B18" s="307"/>
      <c r="C18" s="307"/>
      <c r="D18" s="307"/>
      <c r="E18" s="307"/>
      <c r="F18" s="307"/>
      <c r="G18" s="307"/>
      <c r="H18" s="309"/>
      <c r="I18" s="309"/>
      <c r="J18" s="264"/>
    </row>
    <row r="19" spans="1:10" s="310" customFormat="1" ht="21.75" customHeight="1" x14ac:dyDescent="0.25">
      <c r="A19" s="22">
        <v>16</v>
      </c>
      <c r="B19" s="307"/>
      <c r="C19" s="307"/>
      <c r="D19" s="307"/>
      <c r="E19" s="307"/>
      <c r="F19" s="307"/>
      <c r="G19" s="307"/>
      <c r="H19" s="309"/>
      <c r="I19" s="309"/>
      <c r="J19" s="264"/>
    </row>
    <row r="20" spans="1:10" s="310" customFormat="1" ht="21.75" customHeight="1" x14ac:dyDescent="0.25">
      <c r="A20" s="22">
        <v>17</v>
      </c>
      <c r="B20" s="307"/>
      <c r="C20" s="307"/>
      <c r="D20" s="307"/>
      <c r="E20" s="307"/>
      <c r="F20" s="307"/>
      <c r="G20" s="307"/>
      <c r="H20" s="309"/>
      <c r="I20" s="309"/>
      <c r="J20" s="264"/>
    </row>
    <row r="21" spans="1:10" s="310" customFormat="1" ht="21.75" customHeight="1" x14ac:dyDescent="0.25">
      <c r="A21" s="24">
        <v>18</v>
      </c>
      <c r="B21" s="307"/>
      <c r="C21" s="307"/>
      <c r="D21" s="307"/>
      <c r="E21" s="307"/>
      <c r="F21" s="307"/>
      <c r="G21" s="307"/>
      <c r="H21" s="309"/>
      <c r="I21" s="309"/>
      <c r="J21" s="264"/>
    </row>
    <row r="22" spans="1:10" s="310" customFormat="1" ht="21.75" customHeight="1" x14ac:dyDescent="0.25">
      <c r="A22" s="22">
        <v>19</v>
      </c>
      <c r="B22" s="307"/>
      <c r="C22" s="307"/>
      <c r="D22" s="307"/>
      <c r="E22" s="307"/>
      <c r="F22" s="307"/>
      <c r="G22" s="307"/>
      <c r="H22" s="309"/>
      <c r="I22" s="309"/>
      <c r="J22" s="264"/>
    </row>
    <row r="23" spans="1:10" s="310" customFormat="1" ht="21.75" customHeight="1" x14ac:dyDescent="0.25">
      <c r="A23" s="22">
        <v>20</v>
      </c>
      <c r="B23" s="307"/>
      <c r="C23" s="307"/>
      <c r="D23" s="307"/>
      <c r="E23" s="307"/>
      <c r="F23" s="307"/>
      <c r="G23" s="307"/>
      <c r="H23" s="309"/>
      <c r="I23" s="309"/>
      <c r="J23" s="264"/>
    </row>
    <row r="24" spans="1:10" s="310" customFormat="1" ht="21.75" customHeight="1" x14ac:dyDescent="0.25">
      <c r="A24" s="22">
        <v>21</v>
      </c>
      <c r="B24" s="307"/>
      <c r="C24" s="307"/>
      <c r="D24" s="307"/>
      <c r="E24" s="307"/>
      <c r="F24" s="307"/>
      <c r="G24" s="307"/>
      <c r="H24" s="309"/>
      <c r="I24" s="309"/>
      <c r="J24" s="264"/>
    </row>
    <row r="25" spans="1:10" s="310" customFormat="1" ht="21.75" customHeight="1" x14ac:dyDescent="0.25">
      <c r="A25" s="24">
        <v>22</v>
      </c>
      <c r="B25" s="307"/>
      <c r="C25" s="307"/>
      <c r="D25" s="307"/>
      <c r="E25" s="307"/>
      <c r="F25" s="307"/>
      <c r="G25" s="307"/>
      <c r="H25" s="309"/>
      <c r="I25" s="309"/>
      <c r="J25" s="264"/>
    </row>
    <row r="26" spans="1:10" s="310" customFormat="1" ht="21.75" customHeight="1" x14ac:dyDescent="0.25">
      <c r="A26" s="22">
        <v>23</v>
      </c>
      <c r="B26" s="307"/>
      <c r="C26" s="307"/>
      <c r="D26" s="307"/>
      <c r="E26" s="307"/>
      <c r="F26" s="307"/>
      <c r="G26" s="307"/>
      <c r="H26" s="309"/>
      <c r="I26" s="309"/>
      <c r="J26" s="264"/>
    </row>
    <row r="27" spans="1:10" s="310" customFormat="1" ht="21.75" customHeight="1" x14ac:dyDescent="0.25">
      <c r="A27" s="22">
        <v>24</v>
      </c>
      <c r="B27" s="307"/>
      <c r="C27" s="307"/>
      <c r="D27" s="307"/>
      <c r="E27" s="307"/>
      <c r="F27" s="307"/>
      <c r="G27" s="307"/>
      <c r="H27" s="309"/>
      <c r="I27" s="309"/>
      <c r="J27" s="264"/>
    </row>
    <row r="28" spans="1:10" s="310" customFormat="1" ht="21.75" customHeight="1" x14ac:dyDescent="0.25">
      <c r="A28" s="24">
        <v>25</v>
      </c>
      <c r="B28" s="307"/>
      <c r="C28" s="307"/>
      <c r="D28" s="307"/>
      <c r="E28" s="307"/>
      <c r="F28" s="307"/>
      <c r="G28" s="307"/>
      <c r="H28" s="309"/>
      <c r="I28" s="309"/>
      <c r="J28" s="264"/>
    </row>
    <row r="29" spans="1:10" s="310" customFormat="1" ht="21.75" customHeight="1" x14ac:dyDescent="0.25">
      <c r="A29" s="22">
        <v>26</v>
      </c>
      <c r="B29" s="307"/>
      <c r="C29" s="307"/>
      <c r="D29" s="307"/>
      <c r="E29" s="307"/>
      <c r="F29" s="307"/>
      <c r="G29" s="307"/>
      <c r="H29" s="309"/>
      <c r="I29" s="309"/>
      <c r="J29" s="264"/>
    </row>
    <row r="30" spans="1:10" s="310" customFormat="1" ht="21.75" customHeight="1" x14ac:dyDescent="0.25">
      <c r="A30" s="22">
        <v>27</v>
      </c>
      <c r="B30" s="307"/>
      <c r="C30" s="307"/>
      <c r="D30" s="307"/>
      <c r="E30" s="307"/>
      <c r="F30" s="307"/>
      <c r="G30" s="307"/>
      <c r="H30" s="309"/>
      <c r="I30" s="309"/>
      <c r="J30" s="264"/>
    </row>
    <row r="31" spans="1:10" s="310" customFormat="1" ht="21.75" customHeight="1" x14ac:dyDescent="0.25">
      <c r="A31" s="24">
        <v>28</v>
      </c>
      <c r="B31" s="307"/>
      <c r="C31" s="307"/>
      <c r="D31" s="307"/>
      <c r="E31" s="307"/>
      <c r="F31" s="307"/>
      <c r="G31" s="307"/>
      <c r="H31" s="309"/>
      <c r="I31" s="309"/>
      <c r="J31" s="264"/>
    </row>
    <row r="32" spans="1:10" ht="21.75" customHeight="1" x14ac:dyDescent="0.25">
      <c r="A32" s="22">
        <v>29</v>
      </c>
      <c r="B32" s="307"/>
      <c r="C32" s="307"/>
      <c r="D32" s="307"/>
      <c r="E32" s="307"/>
      <c r="F32" s="307"/>
      <c r="G32" s="307"/>
      <c r="H32" s="309"/>
      <c r="I32" s="309"/>
      <c r="J32" s="264"/>
    </row>
    <row r="33" spans="1:10" ht="21.75" customHeight="1" x14ac:dyDescent="0.25">
      <c r="A33" s="22">
        <v>30</v>
      </c>
      <c r="B33" s="307"/>
      <c r="C33" s="307"/>
      <c r="D33" s="307"/>
      <c r="E33" s="307"/>
      <c r="F33" s="307"/>
      <c r="G33" s="307"/>
      <c r="H33" s="309"/>
      <c r="I33" s="309"/>
      <c r="J33" s="264"/>
    </row>
    <row r="34" spans="1:10" ht="21.75" customHeight="1" x14ac:dyDescent="0.25">
      <c r="A34" s="22">
        <v>31</v>
      </c>
      <c r="B34" s="307"/>
      <c r="C34" s="307"/>
      <c r="D34" s="307"/>
      <c r="E34" s="307"/>
      <c r="F34" s="307"/>
      <c r="G34" s="307"/>
      <c r="H34" s="309"/>
      <c r="I34" s="309"/>
      <c r="J34" s="264"/>
    </row>
    <row r="35" spans="1:10" ht="21.75" customHeight="1" x14ac:dyDescent="0.25">
      <c r="A35" s="24">
        <v>32</v>
      </c>
      <c r="B35" s="307"/>
      <c r="C35" s="307"/>
      <c r="D35" s="307"/>
      <c r="E35" s="307"/>
      <c r="F35" s="307"/>
      <c r="G35" s="307"/>
      <c r="H35" s="309"/>
      <c r="I35" s="309"/>
      <c r="J35" s="264"/>
    </row>
    <row r="36" spans="1:10" ht="21.75" customHeight="1" x14ac:dyDescent="0.25">
      <c r="A36" s="22">
        <v>33</v>
      </c>
      <c r="B36" s="307"/>
      <c r="C36" s="307"/>
      <c r="D36" s="307"/>
      <c r="E36" s="307"/>
      <c r="F36" s="307"/>
      <c r="G36" s="307"/>
      <c r="H36" s="309"/>
      <c r="I36" s="309"/>
      <c r="J36" s="264"/>
    </row>
    <row r="37" spans="1:10" ht="21.75" customHeight="1" x14ac:dyDescent="0.25">
      <c r="A37" s="22">
        <v>34</v>
      </c>
      <c r="B37" s="307"/>
      <c r="C37" s="307"/>
      <c r="D37" s="307"/>
      <c r="E37" s="307"/>
      <c r="F37" s="307"/>
      <c r="G37" s="307"/>
      <c r="H37" s="309"/>
      <c r="I37" s="309"/>
      <c r="J37" s="264"/>
    </row>
    <row r="38" spans="1:10" ht="21.75" customHeight="1" x14ac:dyDescent="0.25">
      <c r="A38" s="24">
        <v>35</v>
      </c>
      <c r="B38" s="307"/>
      <c r="C38" s="307"/>
      <c r="D38" s="307"/>
      <c r="E38" s="307"/>
      <c r="F38" s="307"/>
      <c r="G38" s="307"/>
      <c r="H38" s="309"/>
      <c r="I38" s="309"/>
      <c r="J38" s="264"/>
    </row>
    <row r="39" spans="1:10" ht="21.75" customHeight="1" x14ac:dyDescent="0.25">
      <c r="A39" s="22">
        <v>36</v>
      </c>
      <c r="B39" s="307"/>
      <c r="C39" s="307"/>
      <c r="D39" s="307"/>
      <c r="E39" s="307"/>
      <c r="F39" s="307"/>
      <c r="G39" s="307"/>
      <c r="H39" s="309"/>
      <c r="I39" s="309"/>
      <c r="J39" s="264"/>
    </row>
    <row r="40" spans="1:10" ht="21.75" customHeight="1" x14ac:dyDescent="0.25">
      <c r="A40" s="22">
        <v>37</v>
      </c>
      <c r="B40" s="307"/>
      <c r="C40" s="307"/>
      <c r="D40" s="307"/>
      <c r="E40" s="307"/>
      <c r="F40" s="307"/>
      <c r="G40" s="307"/>
      <c r="H40" s="309"/>
      <c r="I40" s="309"/>
      <c r="J40" s="264"/>
    </row>
    <row r="41" spans="1:10" ht="21.75" customHeight="1" x14ac:dyDescent="0.25">
      <c r="A41" s="24">
        <v>38</v>
      </c>
      <c r="B41" s="307"/>
      <c r="C41" s="307"/>
      <c r="D41" s="307"/>
      <c r="E41" s="307"/>
      <c r="F41" s="307"/>
      <c r="G41" s="307"/>
      <c r="H41" s="309"/>
      <c r="I41" s="309"/>
      <c r="J41" s="264"/>
    </row>
    <row r="42" spans="1:10" ht="21.75" customHeight="1" x14ac:dyDescent="0.25">
      <c r="A42" s="22">
        <v>39</v>
      </c>
      <c r="B42" s="307"/>
      <c r="C42" s="307"/>
      <c r="D42" s="307"/>
      <c r="E42" s="307"/>
      <c r="F42" s="307"/>
      <c r="G42" s="307"/>
      <c r="H42" s="309"/>
      <c r="I42" s="309"/>
      <c r="J42" s="264"/>
    </row>
    <row r="43" spans="1:10" ht="21.75" customHeight="1" x14ac:dyDescent="0.25">
      <c r="A43" s="22">
        <v>40</v>
      </c>
      <c r="B43" s="307"/>
      <c r="C43" s="307"/>
      <c r="D43" s="307"/>
      <c r="E43" s="307"/>
      <c r="F43" s="307"/>
      <c r="G43" s="307"/>
      <c r="H43" s="309"/>
      <c r="I43" s="309"/>
      <c r="J43" s="264"/>
    </row>
    <row r="44" spans="1:10" ht="21.75" customHeight="1" x14ac:dyDescent="0.25">
      <c r="A44" s="22">
        <v>41</v>
      </c>
      <c r="B44" s="307"/>
      <c r="C44" s="307"/>
      <c r="D44" s="307"/>
      <c r="E44" s="307"/>
      <c r="F44" s="307"/>
      <c r="G44" s="307"/>
      <c r="H44" s="309"/>
      <c r="I44" s="309"/>
      <c r="J44" s="264"/>
    </row>
    <row r="45" spans="1:10" ht="21.75" customHeight="1" x14ac:dyDescent="0.25">
      <c r="A45" s="24">
        <v>42</v>
      </c>
      <c r="B45" s="307"/>
      <c r="C45" s="307"/>
      <c r="D45" s="307"/>
      <c r="E45" s="307"/>
      <c r="F45" s="307"/>
      <c r="G45" s="307"/>
      <c r="H45" s="309"/>
      <c r="I45" s="309"/>
      <c r="J45" s="264"/>
    </row>
    <row r="46" spans="1:10" ht="21.75" customHeight="1" x14ac:dyDescent="0.25">
      <c r="A46" s="22">
        <v>43</v>
      </c>
      <c r="B46" s="307"/>
      <c r="C46" s="307"/>
      <c r="D46" s="307"/>
      <c r="E46" s="307"/>
      <c r="F46" s="307"/>
      <c r="G46" s="307"/>
      <c r="H46" s="309"/>
      <c r="I46" s="309"/>
      <c r="J46" s="264"/>
    </row>
    <row r="47" spans="1:10" ht="21.75" customHeight="1" x14ac:dyDescent="0.25">
      <c r="A47" s="22">
        <v>44</v>
      </c>
      <c r="B47" s="307"/>
      <c r="C47" s="307"/>
      <c r="D47" s="307"/>
      <c r="E47" s="307"/>
      <c r="F47" s="307"/>
      <c r="G47" s="307"/>
      <c r="H47" s="309"/>
      <c r="I47" s="309"/>
      <c r="J47" s="264"/>
    </row>
    <row r="48" spans="1:10" ht="21.75" customHeight="1" x14ac:dyDescent="0.25">
      <c r="A48" s="24">
        <v>45</v>
      </c>
      <c r="B48" s="307"/>
      <c r="C48" s="307"/>
      <c r="D48" s="307"/>
      <c r="E48" s="307"/>
      <c r="F48" s="307"/>
      <c r="G48" s="307"/>
      <c r="H48" s="309"/>
      <c r="I48" s="309"/>
      <c r="J48" s="264"/>
    </row>
    <row r="49" spans="1:9" ht="12" customHeight="1" x14ac:dyDescent="0.2">
      <c r="A49" s="18"/>
      <c r="E49" s="18"/>
      <c r="G49" s="18"/>
      <c r="H49" s="18"/>
      <c r="I49" s="18"/>
    </row>
    <row r="50" spans="1:9" ht="14.25" customHeight="1" x14ac:dyDescent="0.2">
      <c r="A50" s="18"/>
      <c r="E50" s="26" t="s">
        <v>28</v>
      </c>
      <c r="F50" s="26" t="s">
        <v>29</v>
      </c>
      <c r="G50" s="26"/>
      <c r="H50" s="26"/>
    </row>
    <row r="51" spans="1:9" ht="14.25" customHeight="1" x14ac:dyDescent="0.2">
      <c r="A51" s="18"/>
      <c r="E51" s="26" t="s">
        <v>30</v>
      </c>
      <c r="F51" s="26" t="s">
        <v>31</v>
      </c>
      <c r="G51" s="26"/>
      <c r="H51" s="26"/>
    </row>
    <row r="52" spans="1:9" ht="14.25" customHeight="1" x14ac:dyDescent="0.2">
      <c r="A52" s="18"/>
      <c r="E52" s="26" t="s">
        <v>32</v>
      </c>
      <c r="F52" s="26" t="s">
        <v>33</v>
      </c>
      <c r="G52" s="26"/>
      <c r="H52" s="26"/>
    </row>
    <row r="53" spans="1:9" ht="14.25" customHeight="1" x14ac:dyDescent="0.2">
      <c r="A53" s="18"/>
      <c r="E53" s="26" t="s">
        <v>34</v>
      </c>
      <c r="F53" s="26" t="s">
        <v>35</v>
      </c>
      <c r="G53" s="26"/>
      <c r="H53" s="26"/>
    </row>
    <row r="54" spans="1:9" ht="14.25" customHeight="1" x14ac:dyDescent="0.2">
      <c r="A54" s="18"/>
      <c r="E54" s="26" t="s">
        <v>36</v>
      </c>
      <c r="F54" s="26"/>
      <c r="G54" s="26"/>
      <c r="H54" s="26"/>
    </row>
    <row r="55" spans="1:9" ht="14.25" customHeight="1" x14ac:dyDescent="0.2">
      <c r="A55" s="18"/>
      <c r="E55" s="26" t="s">
        <v>37</v>
      </c>
      <c r="F55" s="26"/>
      <c r="G55" s="26"/>
      <c r="H55" s="26"/>
    </row>
    <row r="56" spans="1:9" ht="14.25" customHeight="1" x14ac:dyDescent="0.2">
      <c r="A56" s="18"/>
      <c r="E56" s="26" t="s">
        <v>38</v>
      </c>
      <c r="F56" s="26"/>
      <c r="G56" s="26"/>
      <c r="H56" s="26"/>
    </row>
    <row r="57" spans="1:9" ht="14.25" customHeight="1" x14ac:dyDescent="0.2">
      <c r="A57" s="18"/>
      <c r="E57" s="26"/>
      <c r="F57" s="26"/>
      <c r="G57" s="26"/>
      <c r="H57" s="26"/>
    </row>
    <row r="58" spans="1:9" ht="14.25" customHeight="1" x14ac:dyDescent="0.2">
      <c r="A58" s="18"/>
    </row>
    <row r="59" spans="1:9" ht="14.25" customHeight="1" x14ac:dyDescent="0.2">
      <c r="A59" s="18"/>
    </row>
    <row r="60" spans="1:9" ht="14.25" customHeight="1" x14ac:dyDescent="0.2">
      <c r="A60" s="18"/>
    </row>
    <row r="61" spans="1:9" ht="14.25" customHeight="1" x14ac:dyDescent="0.2">
      <c r="A61" s="18"/>
    </row>
    <row r="62" spans="1:9" ht="14.25" customHeight="1" x14ac:dyDescent="0.2">
      <c r="A62" s="18"/>
    </row>
    <row r="63" spans="1:9" ht="14.25" customHeight="1" x14ac:dyDescent="0.2">
      <c r="A63" s="18"/>
    </row>
    <row r="64" spans="1:9" ht="14.25" customHeight="1" x14ac:dyDescent="0.2">
      <c r="A64" s="18"/>
    </row>
    <row r="65" spans="1:1" ht="14.25" customHeight="1" x14ac:dyDescent="0.2">
      <c r="A65" s="18"/>
    </row>
    <row r="66" spans="1:1" ht="14.25" customHeight="1" x14ac:dyDescent="0.2">
      <c r="A66" s="18"/>
    </row>
    <row r="67" spans="1:1" ht="14.25" customHeight="1" x14ac:dyDescent="0.2">
      <c r="A67" s="18"/>
    </row>
    <row r="68" spans="1:1" ht="14.25" customHeight="1" x14ac:dyDescent="0.2">
      <c r="A68" s="18"/>
    </row>
    <row r="69" spans="1:1" ht="14.25" customHeight="1" x14ac:dyDescent="0.2">
      <c r="A69" s="18"/>
    </row>
    <row r="70" spans="1:1" ht="14.25" customHeight="1" x14ac:dyDescent="0.2">
      <c r="A70" s="18"/>
    </row>
    <row r="71" spans="1:1" ht="14.25" customHeight="1" x14ac:dyDescent="0.2">
      <c r="A71" s="18"/>
    </row>
    <row r="72" spans="1:1" ht="14.25" customHeight="1" x14ac:dyDescent="0.2">
      <c r="A72" s="18"/>
    </row>
    <row r="73" spans="1:1" ht="14.25" customHeight="1" x14ac:dyDescent="0.2">
      <c r="A73" s="18"/>
    </row>
    <row r="74" spans="1:1" ht="14.25" customHeight="1" x14ac:dyDescent="0.2">
      <c r="A74" s="18"/>
    </row>
    <row r="75" spans="1:1" ht="14.25" customHeight="1" x14ac:dyDescent="0.2">
      <c r="A75" s="18"/>
    </row>
    <row r="76" spans="1:1" ht="14.25" customHeight="1" x14ac:dyDescent="0.2">
      <c r="A76" s="18"/>
    </row>
    <row r="77" spans="1:1" ht="14.25" customHeight="1" x14ac:dyDescent="0.2">
      <c r="A77" s="18"/>
    </row>
    <row r="78" spans="1:1" ht="14.25" customHeight="1" x14ac:dyDescent="0.2">
      <c r="A78" s="18"/>
    </row>
    <row r="79" spans="1:1" ht="14.25" customHeight="1" x14ac:dyDescent="0.2">
      <c r="A79" s="18"/>
    </row>
    <row r="80" spans="1:1" ht="14.25" customHeight="1" x14ac:dyDescent="0.2">
      <c r="A80" s="18"/>
    </row>
    <row r="81" spans="1:1" ht="14.25" customHeight="1" x14ac:dyDescent="0.2">
      <c r="A81" s="18"/>
    </row>
    <row r="82" spans="1:1" ht="14.25" customHeight="1" x14ac:dyDescent="0.2">
      <c r="A82" s="18"/>
    </row>
    <row r="83" spans="1:1" ht="14.25" customHeight="1" x14ac:dyDescent="0.2">
      <c r="A83" s="18"/>
    </row>
    <row r="84" spans="1:1" ht="14.25" customHeight="1" x14ac:dyDescent="0.2">
      <c r="A84" s="18"/>
    </row>
    <row r="85" spans="1:1" ht="14.25" customHeight="1" x14ac:dyDescent="0.2">
      <c r="A85" s="18"/>
    </row>
    <row r="86" spans="1:1" ht="14.25" customHeight="1" x14ac:dyDescent="0.2">
      <c r="A86" s="18"/>
    </row>
    <row r="87" spans="1:1" ht="14.25" customHeight="1" x14ac:dyDescent="0.2">
      <c r="A87" s="18"/>
    </row>
    <row r="88" spans="1:1" ht="14.25" customHeight="1" x14ac:dyDescent="0.2">
      <c r="A88" s="18"/>
    </row>
    <row r="89" spans="1:1" ht="14.25" customHeight="1" x14ac:dyDescent="0.2">
      <c r="A89" s="18"/>
    </row>
    <row r="90" spans="1:1" ht="14.25" customHeight="1" x14ac:dyDescent="0.2">
      <c r="A90" s="18"/>
    </row>
    <row r="91" spans="1:1" ht="14.25" customHeight="1" x14ac:dyDescent="0.2">
      <c r="A91" s="18"/>
    </row>
    <row r="92" spans="1:1" ht="14.25" customHeight="1" x14ac:dyDescent="0.2">
      <c r="A92" s="18"/>
    </row>
    <row r="93" spans="1:1" ht="14.25" customHeight="1" x14ac:dyDescent="0.2">
      <c r="A93" s="18"/>
    </row>
    <row r="94" spans="1:1" ht="14.25" customHeight="1" x14ac:dyDescent="0.2">
      <c r="A94" s="18"/>
    </row>
    <row r="95" spans="1:1" ht="14.25" customHeight="1" x14ac:dyDescent="0.2">
      <c r="A95" s="18"/>
    </row>
    <row r="96" spans="1:1" ht="14.25" customHeight="1" x14ac:dyDescent="0.2">
      <c r="A96" s="18"/>
    </row>
    <row r="97" spans="1:1" ht="14.25" customHeight="1" x14ac:dyDescent="0.2">
      <c r="A97" s="18"/>
    </row>
    <row r="98" spans="1:1" ht="14.25" customHeight="1" x14ac:dyDescent="0.2">
      <c r="A98" s="18"/>
    </row>
    <row r="99" spans="1:1" ht="14.25" customHeight="1" x14ac:dyDescent="0.2">
      <c r="A99" s="18"/>
    </row>
    <row r="100" spans="1:1" ht="14.25" customHeight="1" x14ac:dyDescent="0.2">
      <c r="A100" s="18"/>
    </row>
    <row r="101" spans="1:1" ht="14.25" customHeight="1" x14ac:dyDescent="0.2">
      <c r="A101" s="18"/>
    </row>
    <row r="102" spans="1:1" ht="14.25" customHeight="1" x14ac:dyDescent="0.2">
      <c r="A102" s="18"/>
    </row>
    <row r="103" spans="1:1" ht="14.25" customHeight="1" x14ac:dyDescent="0.2">
      <c r="A103" s="18"/>
    </row>
    <row r="104" spans="1:1" ht="14.25" customHeight="1" x14ac:dyDescent="0.2">
      <c r="A104" s="18"/>
    </row>
    <row r="105" spans="1:1" ht="14.25" customHeight="1" x14ac:dyDescent="0.2">
      <c r="A105" s="18"/>
    </row>
    <row r="106" spans="1:1" ht="14.25" customHeight="1" x14ac:dyDescent="0.2">
      <c r="A106" s="18"/>
    </row>
    <row r="107" spans="1:1" ht="14.25" customHeight="1" x14ac:dyDescent="0.2">
      <c r="A107" s="18"/>
    </row>
    <row r="108" spans="1:1" ht="14.25" customHeight="1" x14ac:dyDescent="0.2">
      <c r="A108" s="18"/>
    </row>
    <row r="109" spans="1:1" ht="14.25" customHeight="1" x14ac:dyDescent="0.2">
      <c r="A109" s="18"/>
    </row>
    <row r="110" spans="1:1" ht="14.25" customHeight="1" x14ac:dyDescent="0.2">
      <c r="A110" s="18"/>
    </row>
    <row r="111" spans="1:1" ht="14.25" customHeight="1" x14ac:dyDescent="0.2">
      <c r="A111" s="18"/>
    </row>
    <row r="112" spans="1:1" ht="14.25" customHeight="1" x14ac:dyDescent="0.2">
      <c r="A112" s="18"/>
    </row>
    <row r="113" spans="1:1" ht="14.25" customHeight="1" x14ac:dyDescent="0.2">
      <c r="A113" s="18"/>
    </row>
    <row r="114" spans="1:1" ht="14.25" customHeight="1" x14ac:dyDescent="0.2">
      <c r="A114" s="18"/>
    </row>
    <row r="115" spans="1:1" ht="14.25" customHeight="1" x14ac:dyDescent="0.2">
      <c r="A115" s="18"/>
    </row>
    <row r="116" spans="1:1" ht="14.25" customHeight="1" x14ac:dyDescent="0.2">
      <c r="A116" s="18"/>
    </row>
    <row r="117" spans="1:1" ht="14.25" customHeight="1" x14ac:dyDescent="0.2">
      <c r="A117" s="18"/>
    </row>
    <row r="118" spans="1:1" ht="14.25" customHeight="1" x14ac:dyDescent="0.2">
      <c r="A118" s="18"/>
    </row>
    <row r="119" spans="1:1" ht="14.25" customHeight="1" x14ac:dyDescent="0.2">
      <c r="A119" s="18"/>
    </row>
    <row r="120" spans="1:1" ht="14.25" customHeight="1" x14ac:dyDescent="0.2">
      <c r="A120" s="18"/>
    </row>
    <row r="121" spans="1:1" ht="14.25" customHeight="1" x14ac:dyDescent="0.2">
      <c r="A121" s="18"/>
    </row>
    <row r="122" spans="1:1" ht="14.25" customHeight="1" x14ac:dyDescent="0.2">
      <c r="A122" s="18"/>
    </row>
    <row r="123" spans="1:1" ht="14.25" customHeight="1" x14ac:dyDescent="0.2">
      <c r="A123" s="18"/>
    </row>
    <row r="124" spans="1:1" ht="14.25" customHeight="1" x14ac:dyDescent="0.2">
      <c r="A124" s="18"/>
    </row>
    <row r="125" spans="1:1" ht="14.25" customHeight="1" x14ac:dyDescent="0.2">
      <c r="A125" s="18"/>
    </row>
    <row r="126" spans="1:1" ht="14.25" customHeight="1" x14ac:dyDescent="0.2">
      <c r="A126" s="18"/>
    </row>
    <row r="127" spans="1:1" ht="14.25" customHeight="1" x14ac:dyDescent="0.2">
      <c r="A127" s="18"/>
    </row>
    <row r="128" spans="1:1" ht="14.25" customHeight="1" x14ac:dyDescent="0.2">
      <c r="A128" s="18"/>
    </row>
    <row r="129" spans="1:1" ht="14.25" customHeight="1" x14ac:dyDescent="0.2">
      <c r="A129" s="18"/>
    </row>
    <row r="130" spans="1:1" ht="14.25" customHeight="1" x14ac:dyDescent="0.2">
      <c r="A130" s="18"/>
    </row>
    <row r="131" spans="1:1" ht="14.25" customHeight="1" x14ac:dyDescent="0.2">
      <c r="A131" s="18"/>
    </row>
    <row r="132" spans="1:1" ht="14.25" customHeight="1" x14ac:dyDescent="0.2">
      <c r="A132" s="18"/>
    </row>
    <row r="133" spans="1:1" ht="14.25" customHeight="1" x14ac:dyDescent="0.2">
      <c r="A133" s="18"/>
    </row>
    <row r="134" spans="1:1" ht="14.25" customHeight="1" x14ac:dyDescent="0.2">
      <c r="A134" s="18"/>
    </row>
    <row r="135" spans="1:1" ht="14.25" customHeight="1" x14ac:dyDescent="0.2">
      <c r="A135" s="18"/>
    </row>
    <row r="136" spans="1:1" ht="14.25" customHeight="1" x14ac:dyDescent="0.2">
      <c r="A136" s="18"/>
    </row>
    <row r="137" spans="1:1" ht="14.25" customHeight="1" x14ac:dyDescent="0.2">
      <c r="A137" s="18"/>
    </row>
    <row r="138" spans="1:1" ht="14.25" customHeight="1" x14ac:dyDescent="0.2">
      <c r="A138" s="18"/>
    </row>
    <row r="139" spans="1:1" ht="14.25" customHeight="1" x14ac:dyDescent="0.2">
      <c r="A139" s="18"/>
    </row>
    <row r="140" spans="1:1" ht="14.25" customHeight="1" x14ac:dyDescent="0.2">
      <c r="A140" s="18"/>
    </row>
    <row r="141" spans="1:1" ht="14.25" customHeight="1" x14ac:dyDescent="0.2">
      <c r="A141" s="18"/>
    </row>
    <row r="142" spans="1:1" ht="14.25" customHeight="1" x14ac:dyDescent="0.2">
      <c r="A142" s="18"/>
    </row>
    <row r="143" spans="1:1" ht="14.25" customHeight="1" x14ac:dyDescent="0.2">
      <c r="A143" s="18"/>
    </row>
    <row r="144" spans="1:1" ht="14.25" customHeight="1" x14ac:dyDescent="0.2">
      <c r="A144" s="18"/>
    </row>
    <row r="145" spans="1:1" ht="14.25" customHeight="1" x14ac:dyDescent="0.2">
      <c r="A145" s="18"/>
    </row>
    <row r="146" spans="1:1" ht="14.25" customHeight="1" x14ac:dyDescent="0.2">
      <c r="A146" s="18"/>
    </row>
    <row r="147" spans="1:1" ht="14.25" customHeight="1" x14ac:dyDescent="0.2">
      <c r="A147" s="18"/>
    </row>
    <row r="148" spans="1:1" ht="14.25" customHeight="1" x14ac:dyDescent="0.2">
      <c r="A148" s="18"/>
    </row>
    <row r="149" spans="1:1" ht="14.25" customHeight="1" x14ac:dyDescent="0.2">
      <c r="A149" s="18"/>
    </row>
    <row r="150" spans="1:1" ht="14.25" customHeight="1" x14ac:dyDescent="0.2">
      <c r="A150" s="18"/>
    </row>
    <row r="151" spans="1:1" ht="14.25" customHeight="1" x14ac:dyDescent="0.2">
      <c r="A151" s="18"/>
    </row>
    <row r="152" spans="1:1" ht="14.25" customHeight="1" x14ac:dyDescent="0.2">
      <c r="A152" s="18"/>
    </row>
    <row r="153" spans="1:1" ht="14.25" customHeight="1" x14ac:dyDescent="0.2">
      <c r="A153" s="18"/>
    </row>
    <row r="154" spans="1:1" ht="14.25" customHeight="1" x14ac:dyDescent="0.2">
      <c r="A154" s="18"/>
    </row>
    <row r="155" spans="1:1" ht="14.25" customHeight="1" x14ac:dyDescent="0.2">
      <c r="A155" s="18"/>
    </row>
    <row r="156" spans="1:1" ht="14.25" customHeight="1" x14ac:dyDescent="0.2">
      <c r="A156" s="18"/>
    </row>
    <row r="157" spans="1:1" ht="14.25" customHeight="1" x14ac:dyDescent="0.2">
      <c r="A157" s="18"/>
    </row>
    <row r="158" spans="1:1" ht="14.25" customHeight="1" x14ac:dyDescent="0.2">
      <c r="A158" s="18"/>
    </row>
    <row r="159" spans="1:1" ht="14.25" customHeight="1" x14ac:dyDescent="0.2">
      <c r="A159" s="18"/>
    </row>
    <row r="160" spans="1:1" ht="14.25" customHeight="1" x14ac:dyDescent="0.2">
      <c r="A160" s="18"/>
    </row>
    <row r="161" spans="1:1" ht="14.25" customHeight="1" x14ac:dyDescent="0.2">
      <c r="A161" s="18"/>
    </row>
    <row r="162" spans="1:1" ht="14.25" customHeight="1" x14ac:dyDescent="0.2">
      <c r="A162" s="18"/>
    </row>
    <row r="163" spans="1:1" ht="14.25" customHeight="1" x14ac:dyDescent="0.2">
      <c r="A163" s="18"/>
    </row>
    <row r="164" spans="1:1" ht="14.25" customHeight="1" x14ac:dyDescent="0.2">
      <c r="A164" s="18"/>
    </row>
    <row r="165" spans="1:1" ht="14.25" customHeight="1" x14ac:dyDescent="0.2">
      <c r="A165" s="18"/>
    </row>
    <row r="166" spans="1:1" ht="14.25" customHeight="1" x14ac:dyDescent="0.2">
      <c r="A166" s="18"/>
    </row>
    <row r="167" spans="1:1" ht="14.25" customHeight="1" x14ac:dyDescent="0.2">
      <c r="A167" s="18"/>
    </row>
    <row r="168" spans="1:1" ht="14.25" customHeight="1" x14ac:dyDescent="0.2">
      <c r="A168" s="18"/>
    </row>
    <row r="169" spans="1:1" ht="14.25" customHeight="1" x14ac:dyDescent="0.2">
      <c r="A169" s="18"/>
    </row>
    <row r="170" spans="1:1" ht="14.25" customHeight="1" x14ac:dyDescent="0.2">
      <c r="A170" s="18"/>
    </row>
    <row r="171" spans="1:1" ht="14.25" customHeight="1" x14ac:dyDescent="0.2">
      <c r="A171" s="18"/>
    </row>
    <row r="172" spans="1:1" ht="14.25" customHeight="1" x14ac:dyDescent="0.2">
      <c r="A172" s="18"/>
    </row>
    <row r="173" spans="1:1" ht="14.25" customHeight="1" x14ac:dyDescent="0.2">
      <c r="A173" s="18"/>
    </row>
    <row r="174" spans="1:1" ht="14.25" customHeight="1" x14ac:dyDescent="0.2">
      <c r="A174" s="18"/>
    </row>
    <row r="175" spans="1:1" ht="14.25" customHeight="1" x14ac:dyDescent="0.2">
      <c r="A175" s="18"/>
    </row>
    <row r="176" spans="1:1" ht="14.25" customHeight="1" x14ac:dyDescent="0.2">
      <c r="A176" s="18"/>
    </row>
    <row r="177" spans="1:1" ht="14.25" customHeight="1" x14ac:dyDescent="0.2">
      <c r="A177" s="18"/>
    </row>
    <row r="178" spans="1:1" ht="14.25" customHeight="1" x14ac:dyDescent="0.2">
      <c r="A178" s="18"/>
    </row>
    <row r="179" spans="1:1" ht="14.25" customHeight="1" x14ac:dyDescent="0.2">
      <c r="A179" s="18"/>
    </row>
    <row r="180" spans="1:1" ht="14.25" customHeight="1" x14ac:dyDescent="0.2">
      <c r="A180" s="18"/>
    </row>
    <row r="181" spans="1:1" ht="14.25" customHeight="1" x14ac:dyDescent="0.2">
      <c r="A181" s="18"/>
    </row>
    <row r="182" spans="1:1" ht="14.25" customHeight="1" x14ac:dyDescent="0.2">
      <c r="A182" s="18"/>
    </row>
    <row r="183" spans="1:1" ht="14.25" customHeight="1" x14ac:dyDescent="0.2">
      <c r="A183" s="18"/>
    </row>
    <row r="184" spans="1:1" ht="14.25" customHeight="1" x14ac:dyDescent="0.2">
      <c r="A184" s="18"/>
    </row>
    <row r="185" spans="1:1" ht="14.25" customHeight="1" x14ac:dyDescent="0.2">
      <c r="A185" s="18"/>
    </row>
    <row r="186" spans="1:1" ht="14.25" customHeight="1" x14ac:dyDescent="0.2">
      <c r="A186" s="18"/>
    </row>
    <row r="187" spans="1:1" ht="14.25" customHeight="1" x14ac:dyDescent="0.2">
      <c r="A187" s="18"/>
    </row>
    <row r="188" spans="1:1" ht="14.25" customHeight="1" x14ac:dyDescent="0.2">
      <c r="A188" s="18"/>
    </row>
    <row r="189" spans="1:1" ht="14.25" customHeight="1" x14ac:dyDescent="0.2">
      <c r="A189" s="18"/>
    </row>
    <row r="190" spans="1:1" ht="14.25" customHeight="1" x14ac:dyDescent="0.2">
      <c r="A190" s="18"/>
    </row>
    <row r="191" spans="1:1" ht="14.25" customHeight="1" x14ac:dyDescent="0.2">
      <c r="A191" s="18"/>
    </row>
    <row r="192" spans="1:1" ht="14.25" customHeight="1" x14ac:dyDescent="0.2">
      <c r="A192" s="18"/>
    </row>
    <row r="193" spans="1:1" ht="14.25" customHeight="1" x14ac:dyDescent="0.2">
      <c r="A193" s="18"/>
    </row>
    <row r="194" spans="1:1" ht="14.25" customHeight="1" x14ac:dyDescent="0.2">
      <c r="A194" s="18"/>
    </row>
    <row r="195" spans="1:1" ht="14.25" customHeight="1" x14ac:dyDescent="0.2">
      <c r="A195" s="18"/>
    </row>
    <row r="196" spans="1:1" ht="14.25" customHeight="1" x14ac:dyDescent="0.2">
      <c r="A196" s="18"/>
    </row>
    <row r="197" spans="1:1" ht="14.25" customHeight="1" x14ac:dyDescent="0.2">
      <c r="A197" s="18"/>
    </row>
    <row r="198" spans="1:1" ht="14.25" customHeight="1" x14ac:dyDescent="0.2">
      <c r="A198" s="18"/>
    </row>
    <row r="199" spans="1:1" ht="14.25" customHeight="1" x14ac:dyDescent="0.2">
      <c r="A199" s="18"/>
    </row>
    <row r="200" spans="1:1" ht="14.25" customHeight="1" x14ac:dyDescent="0.2">
      <c r="A200" s="18"/>
    </row>
    <row r="201" spans="1:1" ht="14.25" customHeight="1" x14ac:dyDescent="0.2">
      <c r="A201" s="18"/>
    </row>
    <row r="202" spans="1:1" ht="14.25" customHeight="1" x14ac:dyDescent="0.2">
      <c r="A202" s="18"/>
    </row>
    <row r="203" spans="1:1" ht="14.25" customHeight="1" x14ac:dyDescent="0.2">
      <c r="A203" s="18"/>
    </row>
    <row r="204" spans="1:1" ht="14.25" customHeight="1" x14ac:dyDescent="0.2">
      <c r="A204" s="18"/>
    </row>
    <row r="205" spans="1:1" ht="14.25" customHeight="1" x14ac:dyDescent="0.2">
      <c r="A205" s="18"/>
    </row>
    <row r="206" spans="1:1" ht="14.25" customHeight="1" x14ac:dyDescent="0.2">
      <c r="A206" s="18"/>
    </row>
    <row r="207" spans="1:1" ht="14.25" customHeight="1" x14ac:dyDescent="0.2">
      <c r="A207" s="18"/>
    </row>
    <row r="208" spans="1:1" ht="14.25" customHeight="1" x14ac:dyDescent="0.2">
      <c r="A208" s="18"/>
    </row>
    <row r="209" spans="1:1" ht="14.25" customHeight="1" x14ac:dyDescent="0.2">
      <c r="A209" s="18"/>
    </row>
    <row r="210" spans="1:1" ht="14.25" customHeight="1" x14ac:dyDescent="0.2">
      <c r="A210" s="18"/>
    </row>
    <row r="211" spans="1:1" ht="14.25" customHeight="1" x14ac:dyDescent="0.2">
      <c r="A211" s="18"/>
    </row>
    <row r="212" spans="1:1" ht="14.25" customHeight="1" x14ac:dyDescent="0.2">
      <c r="A212" s="18"/>
    </row>
    <row r="213" spans="1:1" ht="14.25" customHeight="1" x14ac:dyDescent="0.2">
      <c r="A213" s="18"/>
    </row>
    <row r="214" spans="1:1" ht="14.25" customHeight="1" x14ac:dyDescent="0.2">
      <c r="A214" s="18"/>
    </row>
    <row r="215" spans="1:1" ht="14.25" customHeight="1" x14ac:dyDescent="0.2">
      <c r="A215" s="18"/>
    </row>
    <row r="216" spans="1:1" ht="14.25" customHeight="1" x14ac:dyDescent="0.2">
      <c r="A216" s="18"/>
    </row>
    <row r="217" spans="1:1" ht="14.25" customHeight="1" x14ac:dyDescent="0.2">
      <c r="A217" s="18"/>
    </row>
    <row r="218" spans="1:1" ht="14.25" customHeight="1" x14ac:dyDescent="0.2">
      <c r="A218" s="18"/>
    </row>
    <row r="219" spans="1:1" ht="14.25" customHeight="1" x14ac:dyDescent="0.2">
      <c r="A219" s="18"/>
    </row>
    <row r="220" spans="1:1" ht="14.25" customHeight="1" x14ac:dyDescent="0.2">
      <c r="A220" s="18"/>
    </row>
    <row r="221" spans="1:1" ht="14.25" customHeight="1" x14ac:dyDescent="0.2">
      <c r="A221" s="18"/>
    </row>
    <row r="222" spans="1:1" ht="14.25" customHeight="1" x14ac:dyDescent="0.2">
      <c r="A222" s="18"/>
    </row>
    <row r="223" spans="1:1" ht="14.25" customHeight="1" x14ac:dyDescent="0.2">
      <c r="A223" s="18"/>
    </row>
    <row r="224" spans="1:1" ht="14.25" customHeight="1" x14ac:dyDescent="0.2">
      <c r="A224" s="18"/>
    </row>
    <row r="225" spans="1:1" ht="14.25" customHeight="1" x14ac:dyDescent="0.2">
      <c r="A225" s="18"/>
    </row>
    <row r="226" spans="1:1" ht="14.25" customHeight="1" x14ac:dyDescent="0.2">
      <c r="A226" s="18"/>
    </row>
    <row r="227" spans="1:1" ht="14.25" customHeight="1" x14ac:dyDescent="0.2">
      <c r="A227" s="18"/>
    </row>
    <row r="228" spans="1:1" ht="14.25" customHeight="1" x14ac:dyDescent="0.2">
      <c r="A228" s="18"/>
    </row>
    <row r="229" spans="1:1" ht="14.25" customHeight="1" x14ac:dyDescent="0.2">
      <c r="A229" s="18"/>
    </row>
    <row r="230" spans="1:1" ht="14.25" customHeight="1" x14ac:dyDescent="0.2">
      <c r="A230" s="18"/>
    </row>
    <row r="231" spans="1:1" ht="14.25" customHeight="1" x14ac:dyDescent="0.2">
      <c r="A231" s="18"/>
    </row>
    <row r="232" spans="1:1" ht="14.25" customHeight="1" x14ac:dyDescent="0.2">
      <c r="A232" s="18"/>
    </row>
    <row r="233" spans="1:1" ht="14.25" customHeight="1" x14ac:dyDescent="0.2">
      <c r="A233" s="18"/>
    </row>
    <row r="234" spans="1:1" ht="14.25" customHeight="1" x14ac:dyDescent="0.2">
      <c r="A234" s="18"/>
    </row>
    <row r="235" spans="1:1" ht="14.25" customHeight="1" x14ac:dyDescent="0.2">
      <c r="A235" s="18"/>
    </row>
    <row r="236" spans="1:1" ht="14.25" customHeight="1" x14ac:dyDescent="0.2">
      <c r="A236" s="18"/>
    </row>
    <row r="237" spans="1:1" ht="14.25" customHeight="1" x14ac:dyDescent="0.2">
      <c r="A237" s="18"/>
    </row>
    <row r="238" spans="1:1" ht="14.25" customHeight="1" x14ac:dyDescent="0.2">
      <c r="A238" s="18"/>
    </row>
    <row r="239" spans="1:1" ht="14.25" customHeight="1" x14ac:dyDescent="0.2">
      <c r="A239" s="18"/>
    </row>
    <row r="240" spans="1:1" ht="14.25" customHeight="1" x14ac:dyDescent="0.2">
      <c r="A240" s="18"/>
    </row>
    <row r="241" spans="1:1" ht="14.25" customHeight="1" x14ac:dyDescent="0.2">
      <c r="A241" s="18"/>
    </row>
    <row r="242" spans="1:1" ht="14.25" customHeight="1" x14ac:dyDescent="0.2">
      <c r="A242" s="18"/>
    </row>
    <row r="243" spans="1:1" ht="14.25" customHeight="1" x14ac:dyDescent="0.2">
      <c r="A243" s="18"/>
    </row>
    <row r="244" spans="1:1" ht="14.25" customHeight="1" x14ac:dyDescent="0.2">
      <c r="A244" s="18"/>
    </row>
    <row r="245" spans="1:1" ht="14.25" customHeight="1" x14ac:dyDescent="0.2">
      <c r="A245" s="18"/>
    </row>
    <row r="246" spans="1:1" ht="14.25" customHeight="1" x14ac:dyDescent="0.2">
      <c r="A246" s="18"/>
    </row>
    <row r="247" spans="1:1" ht="14.25" customHeight="1" x14ac:dyDescent="0.2">
      <c r="A247" s="18"/>
    </row>
    <row r="248" spans="1:1" ht="14.25" customHeight="1" x14ac:dyDescent="0.2">
      <c r="A248" s="18"/>
    </row>
    <row r="249" spans="1:1" ht="14.25" customHeight="1" x14ac:dyDescent="0.2">
      <c r="A249" s="18"/>
    </row>
    <row r="250" spans="1:1" ht="14.25" customHeight="1" x14ac:dyDescent="0.2">
      <c r="A250" s="18"/>
    </row>
    <row r="251" spans="1:1" ht="14.25" customHeight="1" x14ac:dyDescent="0.2">
      <c r="A251" s="18"/>
    </row>
    <row r="252" spans="1:1" ht="14.25" customHeight="1" x14ac:dyDescent="0.2">
      <c r="A252" s="18"/>
    </row>
    <row r="253" spans="1:1" ht="14.25" customHeight="1" x14ac:dyDescent="0.2">
      <c r="A253" s="18"/>
    </row>
    <row r="254" spans="1:1" ht="14.25" customHeight="1" x14ac:dyDescent="0.2">
      <c r="A254" s="18"/>
    </row>
    <row r="255" spans="1:1" ht="14.25" customHeight="1" x14ac:dyDescent="0.2">
      <c r="A255" s="18"/>
    </row>
    <row r="256" spans="1:1" ht="14.25" customHeight="1" x14ac:dyDescent="0.2">
      <c r="A256" s="18"/>
    </row>
    <row r="257" spans="1:1" ht="14.25" customHeight="1" x14ac:dyDescent="0.2">
      <c r="A257" s="18"/>
    </row>
    <row r="258" spans="1:1" ht="14.25" customHeight="1" x14ac:dyDescent="0.2">
      <c r="A258" s="18"/>
    </row>
    <row r="259" spans="1:1" ht="14.25" customHeight="1" x14ac:dyDescent="0.2">
      <c r="A259" s="18"/>
    </row>
    <row r="260" spans="1:1" ht="14.25" customHeight="1" x14ac:dyDescent="0.2">
      <c r="A260" s="18"/>
    </row>
    <row r="261" spans="1:1" ht="14.25" customHeight="1" x14ac:dyDescent="0.2">
      <c r="A261" s="18"/>
    </row>
    <row r="262" spans="1:1" ht="14.25" customHeight="1" x14ac:dyDescent="0.2">
      <c r="A262" s="18"/>
    </row>
    <row r="263" spans="1:1" ht="14.25" customHeight="1" x14ac:dyDescent="0.2">
      <c r="A263" s="18"/>
    </row>
    <row r="264" spans="1:1" ht="14.25" customHeight="1" x14ac:dyDescent="0.2">
      <c r="A264" s="18"/>
    </row>
    <row r="265" spans="1:1" ht="14.25" customHeight="1" x14ac:dyDescent="0.2">
      <c r="A265" s="18"/>
    </row>
    <row r="266" spans="1:1" ht="14.25" customHeight="1" x14ac:dyDescent="0.2">
      <c r="A266" s="18"/>
    </row>
    <row r="267" spans="1:1" ht="14.25" customHeight="1" x14ac:dyDescent="0.2">
      <c r="A267" s="18"/>
    </row>
    <row r="268" spans="1:1" ht="14.25" customHeight="1" x14ac:dyDescent="0.2">
      <c r="A268" s="18"/>
    </row>
    <row r="269" spans="1:1" ht="14.25" customHeight="1" x14ac:dyDescent="0.2">
      <c r="A269" s="18"/>
    </row>
    <row r="270" spans="1:1" ht="14.25" customHeight="1" x14ac:dyDescent="0.2">
      <c r="A270" s="18"/>
    </row>
    <row r="271" spans="1:1" ht="14.25" customHeight="1" x14ac:dyDescent="0.2">
      <c r="A271" s="18"/>
    </row>
    <row r="272" spans="1:1" ht="14.25" customHeight="1" x14ac:dyDescent="0.2">
      <c r="A272" s="18"/>
    </row>
    <row r="273" spans="1:1" ht="14.25" customHeight="1" x14ac:dyDescent="0.2">
      <c r="A273" s="18"/>
    </row>
    <row r="274" spans="1:1" ht="14.25" customHeight="1" x14ac:dyDescent="0.2">
      <c r="A274" s="18"/>
    </row>
    <row r="275" spans="1:1" ht="14.25" customHeight="1" x14ac:dyDescent="0.2">
      <c r="A275" s="18"/>
    </row>
    <row r="276" spans="1:1" ht="14.25" customHeight="1" x14ac:dyDescent="0.2">
      <c r="A276" s="18"/>
    </row>
    <row r="277" spans="1:1" ht="14.25" customHeight="1" x14ac:dyDescent="0.2">
      <c r="A277" s="18"/>
    </row>
    <row r="278" spans="1:1" ht="14.25" customHeight="1" x14ac:dyDescent="0.2">
      <c r="A278" s="18"/>
    </row>
    <row r="279" spans="1:1" ht="14.25" customHeight="1" x14ac:dyDescent="0.2">
      <c r="A279" s="18"/>
    </row>
    <row r="280" spans="1:1" ht="14.25" customHeight="1" x14ac:dyDescent="0.2">
      <c r="A280" s="18"/>
    </row>
    <row r="281" spans="1:1" ht="14.25" customHeight="1" x14ac:dyDescent="0.2">
      <c r="A281" s="18"/>
    </row>
    <row r="282" spans="1:1" ht="14.25" customHeight="1" x14ac:dyDescent="0.2">
      <c r="A282" s="18"/>
    </row>
    <row r="283" spans="1:1" ht="14.25" customHeight="1" x14ac:dyDescent="0.2">
      <c r="A283" s="18"/>
    </row>
    <row r="284" spans="1:1" ht="14.25" customHeight="1" x14ac:dyDescent="0.2">
      <c r="A284" s="18"/>
    </row>
    <row r="285" spans="1:1" ht="14.25" customHeight="1" x14ac:dyDescent="0.2">
      <c r="A285" s="18"/>
    </row>
    <row r="286" spans="1:1" ht="14.25" customHeight="1" x14ac:dyDescent="0.2">
      <c r="A286" s="18"/>
    </row>
    <row r="287" spans="1:1" ht="14.25" customHeight="1" x14ac:dyDescent="0.2">
      <c r="A287" s="18"/>
    </row>
    <row r="288" spans="1:1" ht="14.25" customHeight="1" x14ac:dyDescent="0.2">
      <c r="A288" s="18"/>
    </row>
    <row r="289" spans="1:1" ht="14.25" customHeight="1" x14ac:dyDescent="0.2">
      <c r="A289" s="18"/>
    </row>
    <row r="290" spans="1:1" ht="14.25" customHeight="1" x14ac:dyDescent="0.2">
      <c r="A290" s="18"/>
    </row>
    <row r="291" spans="1:1" ht="14.25" customHeight="1" x14ac:dyDescent="0.2">
      <c r="A291" s="18"/>
    </row>
    <row r="292" spans="1:1" ht="14.25" customHeight="1" x14ac:dyDescent="0.2">
      <c r="A292" s="18"/>
    </row>
    <row r="293" spans="1:1" ht="14.25" customHeight="1" x14ac:dyDescent="0.2">
      <c r="A293" s="18"/>
    </row>
    <row r="294" spans="1:1" ht="14.25" customHeight="1" x14ac:dyDescent="0.2">
      <c r="A294" s="18"/>
    </row>
    <row r="295" spans="1:1" ht="14.25" customHeight="1" x14ac:dyDescent="0.2">
      <c r="A295" s="18"/>
    </row>
    <row r="296" spans="1:1" ht="14.25" customHeight="1" x14ac:dyDescent="0.2">
      <c r="A296" s="18"/>
    </row>
    <row r="297" spans="1:1" ht="14.25" customHeight="1" x14ac:dyDescent="0.2">
      <c r="A297" s="18"/>
    </row>
    <row r="298" spans="1:1" ht="14.25" customHeight="1" x14ac:dyDescent="0.2">
      <c r="A298" s="18"/>
    </row>
    <row r="299" spans="1:1" ht="14.25" customHeight="1" x14ac:dyDescent="0.2">
      <c r="A299" s="18"/>
    </row>
    <row r="300" spans="1:1" ht="14.25" customHeight="1" x14ac:dyDescent="0.2">
      <c r="A300" s="18"/>
    </row>
    <row r="301" spans="1:1" ht="14.25" customHeight="1" x14ac:dyDescent="0.2">
      <c r="A301" s="18"/>
    </row>
    <row r="302" spans="1:1" ht="14.25" customHeight="1" x14ac:dyDescent="0.2">
      <c r="A302" s="18"/>
    </row>
    <row r="303" spans="1:1" ht="14.25" customHeight="1" x14ac:dyDescent="0.2">
      <c r="A303" s="18"/>
    </row>
    <row r="304" spans="1:1" ht="14.25" customHeight="1" x14ac:dyDescent="0.2">
      <c r="A304" s="18"/>
    </row>
    <row r="305" spans="1:1" ht="14.25" customHeight="1" x14ac:dyDescent="0.2">
      <c r="A305" s="18"/>
    </row>
    <row r="306" spans="1:1" ht="14.25" customHeight="1" x14ac:dyDescent="0.2">
      <c r="A306" s="18"/>
    </row>
    <row r="307" spans="1:1" ht="14.25" customHeight="1" x14ac:dyDescent="0.2">
      <c r="A307" s="18"/>
    </row>
    <row r="308" spans="1:1" ht="14.25" customHeight="1" x14ac:dyDescent="0.2">
      <c r="A308" s="18"/>
    </row>
    <row r="309" spans="1:1" ht="14.25" customHeight="1" x14ac:dyDescent="0.2">
      <c r="A309" s="18"/>
    </row>
    <row r="310" spans="1:1" ht="14.25" customHeight="1" x14ac:dyDescent="0.2">
      <c r="A310" s="18"/>
    </row>
    <row r="311" spans="1:1" ht="14.25" customHeight="1" x14ac:dyDescent="0.2">
      <c r="A311" s="18"/>
    </row>
    <row r="312" spans="1:1" ht="14.25" customHeight="1" x14ac:dyDescent="0.2">
      <c r="A312" s="18"/>
    </row>
    <row r="313" spans="1:1" ht="14.25" customHeight="1" x14ac:dyDescent="0.2">
      <c r="A313" s="18"/>
    </row>
    <row r="314" spans="1:1" ht="14.25" customHeight="1" x14ac:dyDescent="0.2">
      <c r="A314" s="18"/>
    </row>
    <row r="315" spans="1:1" ht="14.25" customHeight="1" x14ac:dyDescent="0.2">
      <c r="A315" s="18"/>
    </row>
    <row r="316" spans="1:1" ht="14.25" customHeight="1" x14ac:dyDescent="0.2">
      <c r="A316" s="18"/>
    </row>
    <row r="317" spans="1:1" ht="14.25" customHeight="1" x14ac:dyDescent="0.2">
      <c r="A317" s="18"/>
    </row>
    <row r="318" spans="1:1" ht="14.25" customHeight="1" x14ac:dyDescent="0.2">
      <c r="A318" s="18"/>
    </row>
    <row r="319" spans="1:1" ht="14.25" customHeight="1" x14ac:dyDescent="0.2">
      <c r="A319" s="18"/>
    </row>
    <row r="320" spans="1:1" ht="14.25" customHeight="1" x14ac:dyDescent="0.2">
      <c r="A320" s="18"/>
    </row>
    <row r="321" spans="1:1" ht="14.25" customHeight="1" x14ac:dyDescent="0.2">
      <c r="A321" s="18"/>
    </row>
    <row r="322" spans="1:1" ht="14.25" customHeight="1" x14ac:dyDescent="0.2">
      <c r="A322" s="18"/>
    </row>
    <row r="323" spans="1:1" ht="14.25" customHeight="1" x14ac:dyDescent="0.2">
      <c r="A323" s="18"/>
    </row>
    <row r="324" spans="1:1" ht="14.25" customHeight="1" x14ac:dyDescent="0.2">
      <c r="A324" s="18"/>
    </row>
    <row r="325" spans="1:1" ht="14.25" customHeight="1" x14ac:dyDescent="0.2">
      <c r="A325" s="18"/>
    </row>
    <row r="326" spans="1:1" ht="14.25" customHeight="1" x14ac:dyDescent="0.2">
      <c r="A326" s="18"/>
    </row>
    <row r="327" spans="1:1" ht="14.25" customHeight="1" x14ac:dyDescent="0.2">
      <c r="A327" s="18"/>
    </row>
    <row r="328" spans="1:1" ht="14.25" customHeight="1" x14ac:dyDescent="0.2">
      <c r="A328" s="18"/>
    </row>
    <row r="329" spans="1:1" ht="14.25" customHeight="1" x14ac:dyDescent="0.2">
      <c r="A329" s="18"/>
    </row>
    <row r="330" spans="1:1" ht="14.25" customHeight="1" x14ac:dyDescent="0.2">
      <c r="A330" s="18"/>
    </row>
    <row r="331" spans="1:1" ht="14.25" customHeight="1" x14ac:dyDescent="0.2">
      <c r="A331" s="18"/>
    </row>
    <row r="332" spans="1:1" ht="14.25" customHeight="1" x14ac:dyDescent="0.2">
      <c r="A332" s="18"/>
    </row>
    <row r="333" spans="1:1" ht="14.25" customHeight="1" x14ac:dyDescent="0.2">
      <c r="A333" s="18"/>
    </row>
    <row r="334" spans="1:1" ht="14.25" customHeight="1" x14ac:dyDescent="0.2">
      <c r="A334" s="18"/>
    </row>
    <row r="335" spans="1:1" ht="14.25" customHeight="1" x14ac:dyDescent="0.2">
      <c r="A335" s="18"/>
    </row>
    <row r="336" spans="1:1" ht="14.25" customHeight="1" x14ac:dyDescent="0.2">
      <c r="A336" s="18"/>
    </row>
    <row r="337" spans="1:1" ht="14.25" customHeight="1" x14ac:dyDescent="0.2">
      <c r="A337" s="18"/>
    </row>
    <row r="338" spans="1:1" ht="14.25" customHeight="1" x14ac:dyDescent="0.2">
      <c r="A338" s="18"/>
    </row>
    <row r="339" spans="1:1" ht="14.25" customHeight="1" x14ac:dyDescent="0.2">
      <c r="A339" s="18"/>
    </row>
    <row r="340" spans="1:1" ht="14.25" customHeight="1" x14ac:dyDescent="0.2">
      <c r="A340" s="18"/>
    </row>
    <row r="341" spans="1:1" ht="14.25" customHeight="1" x14ac:dyDescent="0.2">
      <c r="A341" s="18"/>
    </row>
    <row r="342" spans="1:1" ht="14.25" customHeight="1" x14ac:dyDescent="0.2">
      <c r="A342" s="18"/>
    </row>
    <row r="343" spans="1:1" ht="14.25" customHeight="1" x14ac:dyDescent="0.2">
      <c r="A343" s="18"/>
    </row>
    <row r="344" spans="1:1" ht="14.25" customHeight="1" x14ac:dyDescent="0.2">
      <c r="A344" s="18"/>
    </row>
    <row r="345" spans="1:1" ht="14.25" customHeight="1" x14ac:dyDescent="0.2">
      <c r="A345" s="18"/>
    </row>
    <row r="346" spans="1:1" ht="14.25" customHeight="1" x14ac:dyDescent="0.2">
      <c r="A346" s="18"/>
    </row>
    <row r="347" spans="1:1" ht="14.25" customHeight="1" x14ac:dyDescent="0.2">
      <c r="A347" s="18"/>
    </row>
    <row r="348" spans="1:1" ht="14.25" customHeight="1" x14ac:dyDescent="0.2">
      <c r="A348" s="18"/>
    </row>
    <row r="349" spans="1:1" ht="14.25" customHeight="1" x14ac:dyDescent="0.2">
      <c r="A349" s="18"/>
    </row>
    <row r="350" spans="1:1" ht="14.25" customHeight="1" x14ac:dyDescent="0.2">
      <c r="A350" s="18"/>
    </row>
    <row r="351" spans="1:1" ht="14.25" customHeight="1" x14ac:dyDescent="0.2">
      <c r="A351" s="18"/>
    </row>
    <row r="352" spans="1:1" ht="14.25" customHeight="1" x14ac:dyDescent="0.2">
      <c r="A352" s="18"/>
    </row>
    <row r="353" spans="1:1" ht="14.25" customHeight="1" x14ac:dyDescent="0.2">
      <c r="A353" s="18"/>
    </row>
    <row r="354" spans="1:1" ht="14.25" customHeight="1" x14ac:dyDescent="0.2">
      <c r="A354" s="18"/>
    </row>
    <row r="355" spans="1:1" ht="14.25" customHeight="1" x14ac:dyDescent="0.2">
      <c r="A355" s="18"/>
    </row>
    <row r="356" spans="1:1" ht="14.25" customHeight="1" x14ac:dyDescent="0.2">
      <c r="A356" s="18"/>
    </row>
    <row r="357" spans="1:1" ht="14.25" customHeight="1" x14ac:dyDescent="0.2">
      <c r="A357" s="18"/>
    </row>
    <row r="358" spans="1:1" ht="14.25" customHeight="1" x14ac:dyDescent="0.2">
      <c r="A358" s="18"/>
    </row>
    <row r="359" spans="1:1" ht="14.25" customHeight="1" x14ac:dyDescent="0.2">
      <c r="A359" s="18"/>
    </row>
    <row r="360" spans="1:1" ht="14.25" customHeight="1" x14ac:dyDescent="0.2">
      <c r="A360" s="18"/>
    </row>
    <row r="361" spans="1:1" ht="14.25" customHeight="1" x14ac:dyDescent="0.2">
      <c r="A361" s="18"/>
    </row>
    <row r="362" spans="1:1" ht="14.25" customHeight="1" x14ac:dyDescent="0.2">
      <c r="A362" s="18"/>
    </row>
    <row r="363" spans="1:1" ht="14.25" customHeight="1" x14ac:dyDescent="0.2">
      <c r="A363" s="18"/>
    </row>
    <row r="364" spans="1:1" ht="14.25" customHeight="1" x14ac:dyDescent="0.2">
      <c r="A364" s="18"/>
    </row>
    <row r="365" spans="1:1" ht="14.25" customHeight="1" x14ac:dyDescent="0.2">
      <c r="A365" s="18"/>
    </row>
    <row r="366" spans="1:1" ht="14.25" customHeight="1" x14ac:dyDescent="0.2">
      <c r="A366" s="18"/>
    </row>
    <row r="367" spans="1:1" ht="14.25" customHeight="1" x14ac:dyDescent="0.2">
      <c r="A367" s="18"/>
    </row>
    <row r="368" spans="1:1" ht="14.25" customHeight="1" x14ac:dyDescent="0.2">
      <c r="A368" s="18"/>
    </row>
    <row r="369" spans="1:1" ht="14.25" customHeight="1" x14ac:dyDescent="0.2">
      <c r="A369" s="18"/>
    </row>
    <row r="370" spans="1:1" ht="14.25" customHeight="1" x14ac:dyDescent="0.2">
      <c r="A370" s="18"/>
    </row>
    <row r="371" spans="1:1" ht="14.25" customHeight="1" x14ac:dyDescent="0.2">
      <c r="A371" s="18"/>
    </row>
    <row r="372" spans="1:1" ht="14.25" customHeight="1" x14ac:dyDescent="0.2">
      <c r="A372" s="18"/>
    </row>
    <row r="373" spans="1:1" ht="14.25" customHeight="1" x14ac:dyDescent="0.2">
      <c r="A373" s="18"/>
    </row>
    <row r="374" spans="1:1" ht="14.25" customHeight="1" x14ac:dyDescent="0.2">
      <c r="A374" s="18"/>
    </row>
    <row r="375" spans="1:1" ht="14.25" customHeight="1" x14ac:dyDescent="0.2">
      <c r="A375" s="18"/>
    </row>
    <row r="376" spans="1:1" ht="14.25" customHeight="1" x14ac:dyDescent="0.2">
      <c r="A376" s="18"/>
    </row>
    <row r="377" spans="1:1" ht="14.25" customHeight="1" x14ac:dyDescent="0.2">
      <c r="A377" s="18"/>
    </row>
    <row r="378" spans="1:1" ht="14.25" customHeight="1" x14ac:dyDescent="0.2">
      <c r="A378" s="18"/>
    </row>
    <row r="379" spans="1:1" ht="14.25" customHeight="1" x14ac:dyDescent="0.2">
      <c r="A379" s="18"/>
    </row>
    <row r="380" spans="1:1" ht="14.25" customHeight="1" x14ac:dyDescent="0.2">
      <c r="A380" s="18"/>
    </row>
    <row r="381" spans="1:1" ht="14.25" customHeight="1" x14ac:dyDescent="0.2">
      <c r="A381" s="18"/>
    </row>
    <row r="382" spans="1:1" ht="14.25" customHeight="1" x14ac:dyDescent="0.2">
      <c r="A382" s="18"/>
    </row>
    <row r="383" spans="1:1" ht="14.25" customHeight="1" x14ac:dyDescent="0.2">
      <c r="A383" s="18"/>
    </row>
    <row r="384" spans="1:1" ht="14.25" customHeight="1" x14ac:dyDescent="0.2">
      <c r="A384" s="18"/>
    </row>
    <row r="385" spans="1:1" ht="14.25" customHeight="1" x14ac:dyDescent="0.2">
      <c r="A385" s="18"/>
    </row>
    <row r="386" spans="1:1" ht="14.25" customHeight="1" x14ac:dyDescent="0.2">
      <c r="A386" s="18"/>
    </row>
    <row r="387" spans="1:1" ht="14.25" customHeight="1" x14ac:dyDescent="0.2">
      <c r="A387" s="18"/>
    </row>
    <row r="388" spans="1:1" ht="14.25" customHeight="1" x14ac:dyDescent="0.2">
      <c r="A388" s="18"/>
    </row>
    <row r="389" spans="1:1" ht="14.25" customHeight="1" x14ac:dyDescent="0.2">
      <c r="A389" s="18"/>
    </row>
    <row r="390" spans="1:1" ht="14.25" customHeight="1" x14ac:dyDescent="0.2">
      <c r="A390" s="18"/>
    </row>
    <row r="391" spans="1:1" ht="14.25" customHeight="1" x14ac:dyDescent="0.2">
      <c r="A391" s="18"/>
    </row>
    <row r="392" spans="1:1" ht="14.25" customHeight="1" x14ac:dyDescent="0.2">
      <c r="A392" s="18"/>
    </row>
    <row r="393" spans="1:1" ht="14.25" customHeight="1" x14ac:dyDescent="0.2">
      <c r="A393" s="18"/>
    </row>
    <row r="394" spans="1:1" ht="14.25" customHeight="1" x14ac:dyDescent="0.2">
      <c r="A394" s="18"/>
    </row>
    <row r="395" spans="1:1" ht="14.25" customHeight="1" x14ac:dyDescent="0.2">
      <c r="A395" s="18"/>
    </row>
    <row r="396" spans="1:1" ht="14.25" customHeight="1" x14ac:dyDescent="0.2">
      <c r="A396" s="18"/>
    </row>
    <row r="397" spans="1:1" ht="14.25" customHeight="1" x14ac:dyDescent="0.2">
      <c r="A397" s="18"/>
    </row>
    <row r="398" spans="1:1" ht="14.25" customHeight="1" x14ac:dyDescent="0.2">
      <c r="A398" s="18"/>
    </row>
    <row r="399" spans="1:1" ht="14.25" customHeight="1" x14ac:dyDescent="0.2">
      <c r="A399" s="18"/>
    </row>
    <row r="400" spans="1:1" ht="14.25" customHeight="1" x14ac:dyDescent="0.2">
      <c r="A400" s="18"/>
    </row>
    <row r="401" spans="1:1" ht="14.25" customHeight="1" x14ac:dyDescent="0.2">
      <c r="A401" s="18"/>
    </row>
    <row r="402" spans="1:1" ht="14.25" customHeight="1" x14ac:dyDescent="0.2">
      <c r="A402" s="18"/>
    </row>
    <row r="403" spans="1:1" ht="14.25" customHeight="1" x14ac:dyDescent="0.2">
      <c r="A403" s="18"/>
    </row>
    <row r="404" spans="1:1" ht="14.25" customHeight="1" x14ac:dyDescent="0.2">
      <c r="A404" s="18"/>
    </row>
    <row r="405" spans="1:1" ht="14.25" customHeight="1" x14ac:dyDescent="0.2">
      <c r="A405" s="18"/>
    </row>
    <row r="406" spans="1:1" ht="14.25" customHeight="1" x14ac:dyDescent="0.2">
      <c r="A406" s="18"/>
    </row>
    <row r="407" spans="1:1" ht="14.25" customHeight="1" x14ac:dyDescent="0.2">
      <c r="A407" s="18"/>
    </row>
    <row r="408" spans="1:1" ht="14.25" customHeight="1" x14ac:dyDescent="0.2">
      <c r="A408" s="18"/>
    </row>
    <row r="409" spans="1:1" ht="14.25" customHeight="1" x14ac:dyDescent="0.2">
      <c r="A409" s="18"/>
    </row>
    <row r="410" spans="1:1" ht="14.25" customHeight="1" x14ac:dyDescent="0.2">
      <c r="A410" s="18"/>
    </row>
    <row r="411" spans="1:1" ht="14.25" customHeight="1" x14ac:dyDescent="0.2">
      <c r="A411" s="18"/>
    </row>
    <row r="412" spans="1:1" ht="14.25" customHeight="1" x14ac:dyDescent="0.2">
      <c r="A412" s="18"/>
    </row>
    <row r="413" spans="1:1" ht="14.25" customHeight="1" x14ac:dyDescent="0.2">
      <c r="A413" s="18"/>
    </row>
    <row r="414" spans="1:1" ht="14.25" customHeight="1" x14ac:dyDescent="0.2">
      <c r="A414" s="18"/>
    </row>
    <row r="415" spans="1:1" ht="14.25" customHeight="1" x14ac:dyDescent="0.2">
      <c r="A415" s="18"/>
    </row>
    <row r="416" spans="1:1" ht="14.25" customHeight="1" x14ac:dyDescent="0.2">
      <c r="A416" s="18"/>
    </row>
    <row r="417" spans="1:1" ht="14.25" customHeight="1" x14ac:dyDescent="0.2">
      <c r="A417" s="18"/>
    </row>
    <row r="418" spans="1:1" ht="14.25" customHeight="1" x14ac:dyDescent="0.2">
      <c r="A418" s="18"/>
    </row>
    <row r="419" spans="1:1" ht="14.25" customHeight="1" x14ac:dyDescent="0.2">
      <c r="A419" s="18"/>
    </row>
    <row r="420" spans="1:1" ht="14.25" customHeight="1" x14ac:dyDescent="0.2">
      <c r="A420" s="18"/>
    </row>
    <row r="421" spans="1:1" ht="14.25" customHeight="1" x14ac:dyDescent="0.2">
      <c r="A421" s="18"/>
    </row>
    <row r="422" spans="1:1" ht="14.25" customHeight="1" x14ac:dyDescent="0.2">
      <c r="A422" s="18"/>
    </row>
    <row r="423" spans="1:1" ht="14.25" customHeight="1" x14ac:dyDescent="0.2">
      <c r="A423" s="18"/>
    </row>
    <row r="424" spans="1:1" ht="14.25" customHeight="1" x14ac:dyDescent="0.2">
      <c r="A424" s="18"/>
    </row>
    <row r="425" spans="1:1" ht="14.25" customHeight="1" x14ac:dyDescent="0.2">
      <c r="A425" s="18"/>
    </row>
    <row r="426" spans="1:1" ht="14.25" customHeight="1" x14ac:dyDescent="0.2">
      <c r="A426" s="18"/>
    </row>
    <row r="427" spans="1:1" ht="14.25" customHeight="1" x14ac:dyDescent="0.2">
      <c r="A427" s="18"/>
    </row>
    <row r="428" spans="1:1" ht="14.25" customHeight="1" x14ac:dyDescent="0.2">
      <c r="A428" s="18"/>
    </row>
    <row r="429" spans="1:1" ht="14.25" customHeight="1" x14ac:dyDescent="0.2">
      <c r="A429" s="18"/>
    </row>
    <row r="430" spans="1:1" ht="14.25" customHeight="1" x14ac:dyDescent="0.2">
      <c r="A430" s="18"/>
    </row>
    <row r="431" spans="1:1" ht="14.25" customHeight="1" x14ac:dyDescent="0.2">
      <c r="A431" s="18"/>
    </row>
    <row r="432" spans="1:1" ht="14.25" customHeight="1" x14ac:dyDescent="0.2">
      <c r="A432" s="18"/>
    </row>
    <row r="433" spans="1:1" ht="14.25" customHeight="1" x14ac:dyDescent="0.2">
      <c r="A433" s="18"/>
    </row>
    <row r="434" spans="1:1" ht="14.25" customHeight="1" x14ac:dyDescent="0.2">
      <c r="A434" s="18"/>
    </row>
    <row r="435" spans="1:1" ht="14.25" customHeight="1" x14ac:dyDescent="0.2">
      <c r="A435" s="18"/>
    </row>
    <row r="436" spans="1:1" ht="14.25" customHeight="1" x14ac:dyDescent="0.2">
      <c r="A436" s="18"/>
    </row>
    <row r="437" spans="1:1" ht="14.25" customHeight="1" x14ac:dyDescent="0.2">
      <c r="A437" s="18"/>
    </row>
    <row r="438" spans="1:1" ht="14.25" customHeight="1" x14ac:dyDescent="0.2">
      <c r="A438" s="18"/>
    </row>
    <row r="439" spans="1:1" ht="14.25" customHeight="1" x14ac:dyDescent="0.2">
      <c r="A439" s="18"/>
    </row>
    <row r="440" spans="1:1" ht="14.25" customHeight="1" x14ac:dyDescent="0.2">
      <c r="A440" s="18"/>
    </row>
    <row r="441" spans="1:1" ht="14.25" customHeight="1" x14ac:dyDescent="0.2">
      <c r="A441" s="18"/>
    </row>
    <row r="442" spans="1:1" ht="14.25" customHeight="1" x14ac:dyDescent="0.2">
      <c r="A442" s="18"/>
    </row>
    <row r="443" spans="1:1" ht="14.25" customHeight="1" x14ac:dyDescent="0.2">
      <c r="A443" s="18"/>
    </row>
    <row r="444" spans="1:1" ht="14.25" customHeight="1" x14ac:dyDescent="0.2">
      <c r="A444" s="18"/>
    </row>
    <row r="445" spans="1:1" ht="14.25" customHeight="1" x14ac:dyDescent="0.2">
      <c r="A445" s="18"/>
    </row>
    <row r="446" spans="1:1" ht="14.25" customHeight="1" x14ac:dyDescent="0.2">
      <c r="A446" s="18"/>
    </row>
    <row r="447" spans="1:1" ht="14.25" customHeight="1" x14ac:dyDescent="0.2">
      <c r="A447" s="18"/>
    </row>
    <row r="448" spans="1:1" ht="14.25" customHeight="1" x14ac:dyDescent="0.2">
      <c r="A448" s="18"/>
    </row>
    <row r="449" spans="1:1" ht="14.25" customHeight="1" x14ac:dyDescent="0.2">
      <c r="A449" s="18"/>
    </row>
    <row r="450" spans="1:1" ht="14.25" customHeight="1" x14ac:dyDescent="0.2">
      <c r="A450" s="18"/>
    </row>
    <row r="451" spans="1:1" ht="14.25" customHeight="1" x14ac:dyDescent="0.2">
      <c r="A451" s="18"/>
    </row>
    <row r="452" spans="1:1" ht="14.25" customHeight="1" x14ac:dyDescent="0.2">
      <c r="A452" s="18"/>
    </row>
    <row r="453" spans="1:1" ht="14.25" customHeight="1" x14ac:dyDescent="0.2">
      <c r="A453" s="18"/>
    </row>
    <row r="454" spans="1:1" ht="14.25" customHeight="1" x14ac:dyDescent="0.2">
      <c r="A454" s="18"/>
    </row>
    <row r="455" spans="1:1" ht="14.25" customHeight="1" x14ac:dyDescent="0.2">
      <c r="A455" s="18"/>
    </row>
    <row r="456" spans="1:1" ht="14.25" customHeight="1" x14ac:dyDescent="0.2">
      <c r="A456" s="18"/>
    </row>
    <row r="457" spans="1:1" ht="14.25" customHeight="1" x14ac:dyDescent="0.2">
      <c r="A457" s="18"/>
    </row>
    <row r="458" spans="1:1" ht="14.25" customHeight="1" x14ac:dyDescent="0.2">
      <c r="A458" s="18"/>
    </row>
    <row r="459" spans="1:1" ht="14.25" customHeight="1" x14ac:dyDescent="0.2">
      <c r="A459" s="18"/>
    </row>
    <row r="460" spans="1:1" ht="14.25" customHeight="1" x14ac:dyDescent="0.2">
      <c r="A460" s="18"/>
    </row>
    <row r="461" spans="1:1" ht="14.25" customHeight="1" x14ac:dyDescent="0.2">
      <c r="A461" s="18"/>
    </row>
    <row r="462" spans="1:1" ht="14.25" customHeight="1" x14ac:dyDescent="0.2">
      <c r="A462" s="18"/>
    </row>
    <row r="463" spans="1:1" ht="14.25" customHeight="1" x14ac:dyDescent="0.2">
      <c r="A463" s="18"/>
    </row>
    <row r="464" spans="1:1" ht="14.25" customHeight="1" x14ac:dyDescent="0.2">
      <c r="A464" s="18"/>
    </row>
    <row r="465" spans="1:1" ht="14.25" customHeight="1" x14ac:dyDescent="0.2">
      <c r="A465" s="18"/>
    </row>
    <row r="466" spans="1:1" ht="14.25" customHeight="1" x14ac:dyDescent="0.2">
      <c r="A466" s="18"/>
    </row>
    <row r="467" spans="1:1" ht="14.25" customHeight="1" x14ac:dyDescent="0.2">
      <c r="A467" s="18"/>
    </row>
    <row r="468" spans="1:1" ht="14.25" customHeight="1" x14ac:dyDescent="0.2">
      <c r="A468" s="18"/>
    </row>
    <row r="469" spans="1:1" ht="14.25" customHeight="1" x14ac:dyDescent="0.2">
      <c r="A469" s="18"/>
    </row>
    <row r="470" spans="1:1" ht="14.25" customHeight="1" x14ac:dyDescent="0.2">
      <c r="A470" s="18"/>
    </row>
    <row r="471" spans="1:1" ht="14.25" customHeight="1" x14ac:dyDescent="0.2">
      <c r="A471" s="18"/>
    </row>
    <row r="472" spans="1:1" ht="14.25" customHeight="1" x14ac:dyDescent="0.2">
      <c r="A472" s="18"/>
    </row>
    <row r="473" spans="1:1" ht="14.25" customHeight="1" x14ac:dyDescent="0.2">
      <c r="A473" s="18"/>
    </row>
    <row r="474" spans="1:1" ht="14.25" customHeight="1" x14ac:dyDescent="0.2">
      <c r="A474" s="18"/>
    </row>
    <row r="475" spans="1:1" ht="14.25" customHeight="1" x14ac:dyDescent="0.2">
      <c r="A475" s="18"/>
    </row>
    <row r="476" spans="1:1" ht="14.25" customHeight="1" x14ac:dyDescent="0.2">
      <c r="A476" s="18"/>
    </row>
    <row r="477" spans="1:1" ht="14.25" customHeight="1" x14ac:dyDescent="0.2">
      <c r="A477" s="18"/>
    </row>
    <row r="478" spans="1:1" ht="14.25" customHeight="1" x14ac:dyDescent="0.2">
      <c r="A478" s="18"/>
    </row>
    <row r="479" spans="1:1" ht="14.25" customHeight="1" x14ac:dyDescent="0.2">
      <c r="A479" s="18"/>
    </row>
    <row r="480" spans="1:1" ht="14.25" customHeight="1" x14ac:dyDescent="0.2">
      <c r="A480" s="18"/>
    </row>
    <row r="481" spans="1:1" ht="14.25" customHeight="1" x14ac:dyDescent="0.2">
      <c r="A481" s="18"/>
    </row>
    <row r="482" spans="1:1" ht="14.25" customHeight="1" x14ac:dyDescent="0.2">
      <c r="A482" s="18"/>
    </row>
    <row r="483" spans="1:1" ht="14.25" customHeight="1" x14ac:dyDescent="0.2">
      <c r="A483" s="18"/>
    </row>
    <row r="484" spans="1:1" ht="14.25" customHeight="1" x14ac:dyDescent="0.2">
      <c r="A484" s="18"/>
    </row>
    <row r="485" spans="1:1" ht="14.25" customHeight="1" x14ac:dyDescent="0.2">
      <c r="A485" s="18"/>
    </row>
    <row r="486" spans="1:1" ht="14.25" customHeight="1" x14ac:dyDescent="0.2">
      <c r="A486" s="18"/>
    </row>
    <row r="487" spans="1:1" ht="14.25" customHeight="1" x14ac:dyDescent="0.2">
      <c r="A487" s="18"/>
    </row>
    <row r="488" spans="1:1" ht="14.25" customHeight="1" x14ac:dyDescent="0.2">
      <c r="A488" s="18"/>
    </row>
    <row r="489" spans="1:1" ht="14.25" customHeight="1" x14ac:dyDescent="0.2">
      <c r="A489" s="18"/>
    </row>
    <row r="490" spans="1:1" ht="14.25" customHeight="1" x14ac:dyDescent="0.2">
      <c r="A490" s="18"/>
    </row>
    <row r="491" spans="1:1" ht="14.25" customHeight="1" x14ac:dyDescent="0.2">
      <c r="A491" s="18"/>
    </row>
    <row r="492" spans="1:1" ht="14.25" customHeight="1" x14ac:dyDescent="0.2">
      <c r="A492" s="18"/>
    </row>
    <row r="493" spans="1:1" ht="14.25" customHeight="1" x14ac:dyDescent="0.2">
      <c r="A493" s="18"/>
    </row>
    <row r="494" spans="1:1" ht="14.25" customHeight="1" x14ac:dyDescent="0.2">
      <c r="A494" s="18"/>
    </row>
    <row r="495" spans="1:1" ht="14.25" customHeight="1" x14ac:dyDescent="0.2">
      <c r="A495" s="18"/>
    </row>
    <row r="496" spans="1:1" ht="14.25" customHeight="1" x14ac:dyDescent="0.2">
      <c r="A496" s="18"/>
    </row>
    <row r="497" spans="1:1" ht="14.25" customHeight="1" x14ac:dyDescent="0.2">
      <c r="A497" s="18"/>
    </row>
    <row r="498" spans="1:1" ht="14.25" customHeight="1" x14ac:dyDescent="0.2">
      <c r="A498" s="18"/>
    </row>
    <row r="499" spans="1:1" ht="14.25" customHeight="1" x14ac:dyDescent="0.2">
      <c r="A499" s="18"/>
    </row>
    <row r="500" spans="1:1" ht="14.25" customHeight="1" x14ac:dyDescent="0.2">
      <c r="A500" s="18"/>
    </row>
    <row r="501" spans="1:1" ht="14.25" customHeight="1" x14ac:dyDescent="0.2">
      <c r="A501" s="18"/>
    </row>
    <row r="502" spans="1:1" ht="14.25" customHeight="1" x14ac:dyDescent="0.2">
      <c r="A502" s="18"/>
    </row>
    <row r="503" spans="1:1" ht="14.25" customHeight="1" x14ac:dyDescent="0.2">
      <c r="A503" s="18"/>
    </row>
    <row r="504" spans="1:1" ht="14.25" customHeight="1" x14ac:dyDescent="0.2">
      <c r="A504" s="18"/>
    </row>
    <row r="505" spans="1:1" ht="14.25" customHeight="1" x14ac:dyDescent="0.2">
      <c r="A505" s="18"/>
    </row>
    <row r="506" spans="1:1" ht="14.25" customHeight="1" x14ac:dyDescent="0.2">
      <c r="A506" s="18"/>
    </row>
    <row r="507" spans="1:1" ht="14.25" customHeight="1" x14ac:dyDescent="0.2">
      <c r="A507" s="18"/>
    </row>
    <row r="508" spans="1:1" ht="14.25" customHeight="1" x14ac:dyDescent="0.2">
      <c r="A508" s="18"/>
    </row>
    <row r="509" spans="1:1" ht="14.25" customHeight="1" x14ac:dyDescent="0.2">
      <c r="A509" s="18"/>
    </row>
    <row r="510" spans="1:1" ht="14.25" customHeight="1" x14ac:dyDescent="0.2">
      <c r="A510" s="18"/>
    </row>
    <row r="511" spans="1:1" ht="14.25" customHeight="1" x14ac:dyDescent="0.2">
      <c r="A511" s="18"/>
    </row>
    <row r="512" spans="1:1" ht="14.25" customHeight="1" x14ac:dyDescent="0.2">
      <c r="A512" s="18"/>
    </row>
    <row r="513" spans="1:1" ht="14.25" customHeight="1" x14ac:dyDescent="0.2">
      <c r="A513" s="18"/>
    </row>
    <row r="514" spans="1:1" ht="14.25" customHeight="1" x14ac:dyDescent="0.2">
      <c r="A514" s="18"/>
    </row>
    <row r="515" spans="1:1" ht="14.25" customHeight="1" x14ac:dyDescent="0.2">
      <c r="A515" s="18"/>
    </row>
    <row r="516" spans="1:1" ht="14.25" customHeight="1" x14ac:dyDescent="0.2">
      <c r="A516" s="18"/>
    </row>
    <row r="517" spans="1:1" ht="14.25" customHeight="1" x14ac:dyDescent="0.2">
      <c r="A517" s="18"/>
    </row>
    <row r="518" spans="1:1" ht="14.25" customHeight="1" x14ac:dyDescent="0.2">
      <c r="A518" s="18"/>
    </row>
    <row r="519" spans="1:1" ht="14.25" customHeight="1" x14ac:dyDescent="0.2">
      <c r="A519" s="18"/>
    </row>
    <row r="520" spans="1:1" ht="14.25" customHeight="1" x14ac:dyDescent="0.2">
      <c r="A520" s="18"/>
    </row>
    <row r="521" spans="1:1" ht="14.25" customHeight="1" x14ac:dyDescent="0.2">
      <c r="A521" s="18"/>
    </row>
    <row r="522" spans="1:1" ht="14.25" customHeight="1" x14ac:dyDescent="0.2">
      <c r="A522" s="18"/>
    </row>
    <row r="523" spans="1:1" ht="14.25" customHeight="1" x14ac:dyDescent="0.2">
      <c r="A523" s="18"/>
    </row>
    <row r="524" spans="1:1" ht="14.25" customHeight="1" x14ac:dyDescent="0.2">
      <c r="A524" s="18"/>
    </row>
    <row r="525" spans="1:1" ht="14.25" customHeight="1" x14ac:dyDescent="0.2">
      <c r="A525" s="18"/>
    </row>
    <row r="526" spans="1:1" ht="14.25" customHeight="1" x14ac:dyDescent="0.2">
      <c r="A526" s="18"/>
    </row>
    <row r="527" spans="1:1" ht="14.25" customHeight="1" x14ac:dyDescent="0.2">
      <c r="A527" s="18"/>
    </row>
    <row r="528" spans="1:1" ht="14.25" customHeight="1" x14ac:dyDescent="0.2">
      <c r="A528" s="18"/>
    </row>
    <row r="529" spans="1:1" ht="14.25" customHeight="1" x14ac:dyDescent="0.2">
      <c r="A529" s="18"/>
    </row>
    <row r="530" spans="1:1" ht="14.25" customHeight="1" x14ac:dyDescent="0.2">
      <c r="A530" s="18"/>
    </row>
    <row r="531" spans="1:1" ht="14.25" customHeight="1" x14ac:dyDescent="0.2">
      <c r="A531" s="18"/>
    </row>
    <row r="532" spans="1:1" ht="14.25" customHeight="1" x14ac:dyDescent="0.2">
      <c r="A532" s="18"/>
    </row>
    <row r="533" spans="1:1" ht="14.25" customHeight="1" x14ac:dyDescent="0.2">
      <c r="A533" s="18"/>
    </row>
    <row r="534" spans="1:1" ht="14.25" customHeight="1" x14ac:dyDescent="0.2">
      <c r="A534" s="18"/>
    </row>
    <row r="535" spans="1:1" ht="14.25" customHeight="1" x14ac:dyDescent="0.2">
      <c r="A535" s="18"/>
    </row>
    <row r="536" spans="1:1" ht="14.25" customHeight="1" x14ac:dyDescent="0.2">
      <c r="A536" s="18"/>
    </row>
    <row r="537" spans="1:1" ht="14.25" customHeight="1" x14ac:dyDescent="0.2">
      <c r="A537" s="18"/>
    </row>
    <row r="538" spans="1:1" ht="14.25" customHeight="1" x14ac:dyDescent="0.2">
      <c r="A538" s="18"/>
    </row>
    <row r="539" spans="1:1" ht="14.25" customHeight="1" x14ac:dyDescent="0.2">
      <c r="A539" s="18"/>
    </row>
    <row r="540" spans="1:1" ht="14.25" customHeight="1" x14ac:dyDescent="0.2">
      <c r="A540" s="18"/>
    </row>
    <row r="541" spans="1:1" ht="14.25" customHeight="1" x14ac:dyDescent="0.2">
      <c r="A541" s="18"/>
    </row>
    <row r="542" spans="1:1" ht="14.25" customHeight="1" x14ac:dyDescent="0.2">
      <c r="A542" s="18"/>
    </row>
    <row r="543" spans="1:1" ht="14.25" customHeight="1" x14ac:dyDescent="0.2">
      <c r="A543" s="18"/>
    </row>
    <row r="544" spans="1:1" ht="14.25" customHeight="1" x14ac:dyDescent="0.2">
      <c r="A544" s="18"/>
    </row>
    <row r="545" spans="1:1" ht="14.25" customHeight="1" x14ac:dyDescent="0.2">
      <c r="A545" s="18"/>
    </row>
    <row r="546" spans="1:1" ht="14.25" customHeight="1" x14ac:dyDescent="0.2">
      <c r="A546" s="18"/>
    </row>
    <row r="547" spans="1:1" ht="14.25" customHeight="1" x14ac:dyDescent="0.2">
      <c r="A547" s="18"/>
    </row>
    <row r="548" spans="1:1" ht="14.25" customHeight="1" x14ac:dyDescent="0.2">
      <c r="A548" s="18"/>
    </row>
    <row r="549" spans="1:1" ht="14.25" customHeight="1" x14ac:dyDescent="0.2">
      <c r="A549" s="18"/>
    </row>
    <row r="550" spans="1:1" ht="14.25" customHeight="1" x14ac:dyDescent="0.2">
      <c r="A550" s="18"/>
    </row>
    <row r="551" spans="1:1" ht="14.25" customHeight="1" x14ac:dyDescent="0.2">
      <c r="A551" s="18"/>
    </row>
    <row r="552" spans="1:1" ht="14.25" customHeight="1" x14ac:dyDescent="0.2">
      <c r="A552" s="18"/>
    </row>
    <row r="553" spans="1:1" ht="14.25" customHeight="1" x14ac:dyDescent="0.2">
      <c r="A553" s="18"/>
    </row>
    <row r="554" spans="1:1" ht="14.25" customHeight="1" x14ac:dyDescent="0.2">
      <c r="A554" s="18"/>
    </row>
    <row r="555" spans="1:1" ht="14.25" customHeight="1" x14ac:dyDescent="0.2">
      <c r="A555" s="18"/>
    </row>
    <row r="556" spans="1:1" ht="14.25" customHeight="1" x14ac:dyDescent="0.2">
      <c r="A556" s="18"/>
    </row>
    <row r="557" spans="1:1" ht="14.25" customHeight="1" x14ac:dyDescent="0.2">
      <c r="A557" s="18"/>
    </row>
    <row r="558" spans="1:1" ht="14.25" customHeight="1" x14ac:dyDescent="0.2">
      <c r="A558" s="18"/>
    </row>
    <row r="559" spans="1:1" ht="14.25" customHeight="1" x14ac:dyDescent="0.2">
      <c r="A559" s="18"/>
    </row>
    <row r="560" spans="1:1" ht="14.25" customHeight="1" x14ac:dyDescent="0.2">
      <c r="A560" s="18"/>
    </row>
    <row r="561" spans="1:1" ht="14.25" customHeight="1" x14ac:dyDescent="0.2">
      <c r="A561" s="18"/>
    </row>
    <row r="562" spans="1:1" ht="14.25" customHeight="1" x14ac:dyDescent="0.2">
      <c r="A562" s="18"/>
    </row>
    <row r="563" spans="1:1" ht="14.25" customHeight="1" x14ac:dyDescent="0.2">
      <c r="A563" s="18"/>
    </row>
    <row r="564" spans="1:1" ht="14.25" customHeight="1" x14ac:dyDescent="0.2">
      <c r="A564" s="18"/>
    </row>
    <row r="565" spans="1:1" ht="14.25" customHeight="1" x14ac:dyDescent="0.2">
      <c r="A565" s="18"/>
    </row>
    <row r="566" spans="1:1" ht="14.25" customHeight="1" x14ac:dyDescent="0.2">
      <c r="A566" s="18"/>
    </row>
    <row r="567" spans="1:1" ht="14.25" customHeight="1" x14ac:dyDescent="0.2">
      <c r="A567" s="18"/>
    </row>
    <row r="568" spans="1:1" ht="14.25" customHeight="1" x14ac:dyDescent="0.2">
      <c r="A568" s="18"/>
    </row>
    <row r="569" spans="1:1" ht="14.25" customHeight="1" x14ac:dyDescent="0.2">
      <c r="A569" s="18"/>
    </row>
    <row r="570" spans="1:1" ht="14.25" customHeight="1" x14ac:dyDescent="0.2">
      <c r="A570" s="18"/>
    </row>
    <row r="571" spans="1:1" ht="14.25" customHeight="1" x14ac:dyDescent="0.2">
      <c r="A571" s="18"/>
    </row>
    <row r="572" spans="1:1" ht="14.25" customHeight="1" x14ac:dyDescent="0.2">
      <c r="A572" s="18"/>
    </row>
    <row r="573" spans="1:1" ht="14.25" customHeight="1" x14ac:dyDescent="0.2">
      <c r="A573" s="18"/>
    </row>
    <row r="574" spans="1:1" ht="14.25" customHeight="1" x14ac:dyDescent="0.2">
      <c r="A574" s="18"/>
    </row>
    <row r="575" spans="1:1" ht="14.25" customHeight="1" x14ac:dyDescent="0.2">
      <c r="A575" s="18"/>
    </row>
    <row r="576" spans="1:1" ht="14.25" customHeight="1" x14ac:dyDescent="0.2">
      <c r="A576" s="18"/>
    </row>
    <row r="577" spans="1:1" ht="14.25" customHeight="1" x14ac:dyDescent="0.2">
      <c r="A577" s="18"/>
    </row>
    <row r="578" spans="1:1" ht="14.25" customHeight="1" x14ac:dyDescent="0.2">
      <c r="A578" s="18"/>
    </row>
    <row r="579" spans="1:1" ht="14.25" customHeight="1" x14ac:dyDescent="0.2">
      <c r="A579" s="18"/>
    </row>
    <row r="580" spans="1:1" ht="14.25" customHeight="1" x14ac:dyDescent="0.2">
      <c r="A580" s="18"/>
    </row>
    <row r="581" spans="1:1" ht="14.25" customHeight="1" x14ac:dyDescent="0.2">
      <c r="A581" s="18"/>
    </row>
    <row r="582" spans="1:1" ht="14.25" customHeight="1" x14ac:dyDescent="0.2">
      <c r="A582" s="18"/>
    </row>
    <row r="583" spans="1:1" ht="14.25" customHeight="1" x14ac:dyDescent="0.2">
      <c r="A583" s="18"/>
    </row>
    <row r="584" spans="1:1" ht="14.25" customHeight="1" x14ac:dyDescent="0.2">
      <c r="A584" s="18"/>
    </row>
    <row r="585" spans="1:1" ht="14.25" customHeight="1" x14ac:dyDescent="0.2">
      <c r="A585" s="18"/>
    </row>
    <row r="586" spans="1:1" ht="14.25" customHeight="1" x14ac:dyDescent="0.2">
      <c r="A586" s="18"/>
    </row>
    <row r="587" spans="1:1" ht="14.25" customHeight="1" x14ac:dyDescent="0.2">
      <c r="A587" s="18"/>
    </row>
    <row r="588" spans="1:1" ht="14.25" customHeight="1" x14ac:dyDescent="0.2">
      <c r="A588" s="18"/>
    </row>
    <row r="589" spans="1:1" ht="14.25" customHeight="1" x14ac:dyDescent="0.2">
      <c r="A589" s="18"/>
    </row>
    <row r="590" spans="1:1" ht="14.25" customHeight="1" x14ac:dyDescent="0.2">
      <c r="A590" s="18"/>
    </row>
    <row r="591" spans="1:1" ht="14.25" customHeight="1" x14ac:dyDescent="0.2">
      <c r="A591" s="18"/>
    </row>
    <row r="592" spans="1:1" ht="14.25" customHeight="1" x14ac:dyDescent="0.2">
      <c r="A592" s="18"/>
    </row>
    <row r="593" spans="1:1" ht="14.25" customHeight="1" x14ac:dyDescent="0.2">
      <c r="A593" s="18"/>
    </row>
    <row r="594" spans="1:1" ht="14.25" customHeight="1" x14ac:dyDescent="0.2">
      <c r="A594" s="18"/>
    </row>
    <row r="595" spans="1:1" ht="14.25" customHeight="1" x14ac:dyDescent="0.2">
      <c r="A595" s="18"/>
    </row>
    <row r="596" spans="1:1" ht="14.25" customHeight="1" x14ac:dyDescent="0.2">
      <c r="A596" s="18"/>
    </row>
    <row r="597" spans="1:1" ht="14.25" customHeight="1" x14ac:dyDescent="0.2">
      <c r="A597" s="18"/>
    </row>
    <row r="598" spans="1:1" ht="14.25" customHeight="1" x14ac:dyDescent="0.2">
      <c r="A598" s="18"/>
    </row>
    <row r="599" spans="1:1" ht="14.25" customHeight="1" x14ac:dyDescent="0.2">
      <c r="A599" s="18"/>
    </row>
    <row r="600" spans="1:1" ht="14.25" customHeight="1" x14ac:dyDescent="0.2">
      <c r="A600" s="18"/>
    </row>
    <row r="601" spans="1:1" ht="14.25" customHeight="1" x14ac:dyDescent="0.2">
      <c r="A601" s="18"/>
    </row>
    <row r="602" spans="1:1" ht="14.25" customHeight="1" x14ac:dyDescent="0.2">
      <c r="A602" s="18"/>
    </row>
    <row r="603" spans="1:1" ht="14.25" customHeight="1" x14ac:dyDescent="0.2">
      <c r="A603" s="18"/>
    </row>
    <row r="604" spans="1:1" ht="14.25" customHeight="1" x14ac:dyDescent="0.2">
      <c r="A604" s="18"/>
    </row>
    <row r="605" spans="1:1" ht="14.25" customHeight="1" x14ac:dyDescent="0.2">
      <c r="A605" s="18"/>
    </row>
    <row r="606" spans="1:1" ht="14.25" customHeight="1" x14ac:dyDescent="0.2">
      <c r="A606" s="18"/>
    </row>
    <row r="607" spans="1:1" ht="14.25" customHeight="1" x14ac:dyDescent="0.2">
      <c r="A607" s="18"/>
    </row>
    <row r="608" spans="1:1" ht="14.25" customHeight="1" x14ac:dyDescent="0.2">
      <c r="A608" s="18"/>
    </row>
    <row r="609" spans="1:1" ht="14.25" customHeight="1" x14ac:dyDescent="0.2">
      <c r="A609" s="18"/>
    </row>
    <row r="610" spans="1:1" ht="14.25" customHeight="1" x14ac:dyDescent="0.2">
      <c r="A610" s="18"/>
    </row>
    <row r="611" spans="1:1" ht="14.25" customHeight="1" x14ac:dyDescent="0.2">
      <c r="A611" s="18"/>
    </row>
    <row r="612" spans="1:1" ht="14.25" customHeight="1" x14ac:dyDescent="0.2">
      <c r="A612" s="18"/>
    </row>
    <row r="613" spans="1:1" ht="14.25" customHeight="1" x14ac:dyDescent="0.2">
      <c r="A613" s="18"/>
    </row>
    <row r="614" spans="1:1" ht="14.25" customHeight="1" x14ac:dyDescent="0.2">
      <c r="A614" s="18"/>
    </row>
    <row r="615" spans="1:1" ht="14.25" customHeight="1" x14ac:dyDescent="0.2">
      <c r="A615" s="18"/>
    </row>
    <row r="616" spans="1:1" ht="14.25" customHeight="1" x14ac:dyDescent="0.2">
      <c r="A616" s="18"/>
    </row>
    <row r="617" spans="1:1" ht="14.25" customHeight="1" x14ac:dyDescent="0.2">
      <c r="A617" s="18"/>
    </row>
    <row r="618" spans="1:1" ht="14.25" customHeight="1" x14ac:dyDescent="0.2">
      <c r="A618" s="18"/>
    </row>
    <row r="619" spans="1:1" ht="14.25" customHeight="1" x14ac:dyDescent="0.2">
      <c r="A619" s="18"/>
    </row>
    <row r="620" spans="1:1" ht="14.25" customHeight="1" x14ac:dyDescent="0.2">
      <c r="A620" s="18"/>
    </row>
    <row r="621" spans="1:1" ht="14.25" customHeight="1" x14ac:dyDescent="0.2">
      <c r="A621" s="18"/>
    </row>
    <row r="622" spans="1:1" ht="14.25" customHeight="1" x14ac:dyDescent="0.2">
      <c r="A622" s="18"/>
    </row>
    <row r="623" spans="1:1" ht="14.25" customHeight="1" x14ac:dyDescent="0.2">
      <c r="A623" s="18"/>
    </row>
    <row r="624" spans="1:1" ht="14.25" customHeight="1" x14ac:dyDescent="0.2">
      <c r="A624" s="18"/>
    </row>
    <row r="625" spans="1:1" ht="14.25" customHeight="1" x14ac:dyDescent="0.2">
      <c r="A625" s="18"/>
    </row>
    <row r="626" spans="1:1" ht="14.25" customHeight="1" x14ac:dyDescent="0.2">
      <c r="A626" s="18"/>
    </row>
    <row r="627" spans="1:1" ht="14.25" customHeight="1" x14ac:dyDescent="0.2">
      <c r="A627" s="18"/>
    </row>
    <row r="628" spans="1:1" ht="14.25" customHeight="1" x14ac:dyDescent="0.2">
      <c r="A628" s="18"/>
    </row>
    <row r="629" spans="1:1" ht="14.25" customHeight="1" x14ac:dyDescent="0.2">
      <c r="A629" s="18"/>
    </row>
    <row r="630" spans="1:1" ht="14.25" customHeight="1" x14ac:dyDescent="0.2">
      <c r="A630" s="18"/>
    </row>
    <row r="631" spans="1:1" ht="14.25" customHeight="1" x14ac:dyDescent="0.2">
      <c r="A631" s="18"/>
    </row>
    <row r="632" spans="1:1" ht="14.25" customHeight="1" x14ac:dyDescent="0.2">
      <c r="A632" s="18"/>
    </row>
    <row r="633" spans="1:1" ht="14.25" customHeight="1" x14ac:dyDescent="0.2">
      <c r="A633" s="18"/>
    </row>
    <row r="634" spans="1:1" ht="14.25" customHeight="1" x14ac:dyDescent="0.2">
      <c r="A634" s="18"/>
    </row>
    <row r="635" spans="1:1" ht="14.25" customHeight="1" x14ac:dyDescent="0.2">
      <c r="A635" s="18"/>
    </row>
    <row r="636" spans="1:1" ht="14.25" customHeight="1" x14ac:dyDescent="0.2">
      <c r="A636" s="18"/>
    </row>
    <row r="637" spans="1:1" ht="14.25" customHeight="1" x14ac:dyDescent="0.2">
      <c r="A637" s="18"/>
    </row>
    <row r="638" spans="1:1" ht="14.25" customHeight="1" x14ac:dyDescent="0.2">
      <c r="A638" s="18"/>
    </row>
    <row r="639" spans="1:1" ht="14.25" customHeight="1" x14ac:dyDescent="0.2">
      <c r="A639" s="18"/>
    </row>
    <row r="640" spans="1:1" ht="14.25" customHeight="1" x14ac:dyDescent="0.2">
      <c r="A640" s="18"/>
    </row>
    <row r="641" spans="1:1" ht="14.25" customHeight="1" x14ac:dyDescent="0.2">
      <c r="A641" s="18"/>
    </row>
    <row r="642" spans="1:1" ht="14.25" customHeight="1" x14ac:dyDescent="0.2">
      <c r="A642" s="18"/>
    </row>
    <row r="643" spans="1:1" ht="14.25" customHeight="1" x14ac:dyDescent="0.2">
      <c r="A643" s="18"/>
    </row>
    <row r="644" spans="1:1" ht="14.25" customHeight="1" x14ac:dyDescent="0.2">
      <c r="A644" s="18"/>
    </row>
    <row r="645" spans="1:1" ht="14.25" customHeight="1" x14ac:dyDescent="0.2">
      <c r="A645" s="18"/>
    </row>
    <row r="646" spans="1:1" ht="14.25" customHeight="1" x14ac:dyDescent="0.2">
      <c r="A646" s="18"/>
    </row>
    <row r="647" spans="1:1" ht="14.25" customHeight="1" x14ac:dyDescent="0.2">
      <c r="A647" s="18"/>
    </row>
    <row r="648" spans="1:1" ht="14.25" customHeight="1" x14ac:dyDescent="0.2">
      <c r="A648" s="18"/>
    </row>
    <row r="649" spans="1:1" ht="14.25" customHeight="1" x14ac:dyDescent="0.2">
      <c r="A649" s="18"/>
    </row>
    <row r="650" spans="1:1" ht="14.25" customHeight="1" x14ac:dyDescent="0.2">
      <c r="A650" s="18"/>
    </row>
    <row r="651" spans="1:1" ht="14.25" customHeight="1" x14ac:dyDescent="0.2">
      <c r="A651" s="18"/>
    </row>
    <row r="652" spans="1:1" ht="14.25" customHeight="1" x14ac:dyDescent="0.2">
      <c r="A652" s="18"/>
    </row>
    <row r="653" spans="1:1" ht="14.25" customHeight="1" x14ac:dyDescent="0.2">
      <c r="A653" s="18"/>
    </row>
    <row r="654" spans="1:1" ht="14.25" customHeight="1" x14ac:dyDescent="0.2">
      <c r="A654" s="18"/>
    </row>
    <row r="655" spans="1:1" ht="14.25" customHeight="1" x14ac:dyDescent="0.2">
      <c r="A655" s="18"/>
    </row>
    <row r="656" spans="1:1" ht="14.25" customHeight="1" x14ac:dyDescent="0.2">
      <c r="A656" s="18"/>
    </row>
    <row r="657" spans="1:1" ht="14.25" customHeight="1" x14ac:dyDescent="0.2">
      <c r="A657" s="18"/>
    </row>
    <row r="658" spans="1:1" ht="14.25" customHeight="1" x14ac:dyDescent="0.2">
      <c r="A658" s="18"/>
    </row>
    <row r="659" spans="1:1" ht="14.25" customHeight="1" x14ac:dyDescent="0.2">
      <c r="A659" s="18"/>
    </row>
    <row r="660" spans="1:1" ht="14.25" customHeight="1" x14ac:dyDescent="0.2">
      <c r="A660" s="18"/>
    </row>
    <row r="661" spans="1:1" ht="14.25" customHeight="1" x14ac:dyDescent="0.2">
      <c r="A661" s="18"/>
    </row>
    <row r="662" spans="1:1" ht="14.25" customHeight="1" x14ac:dyDescent="0.2">
      <c r="A662" s="18"/>
    </row>
    <row r="663" spans="1:1" ht="14.25" customHeight="1" x14ac:dyDescent="0.2">
      <c r="A663" s="18"/>
    </row>
    <row r="664" spans="1:1" ht="14.25" customHeight="1" x14ac:dyDescent="0.2">
      <c r="A664" s="18"/>
    </row>
    <row r="665" spans="1:1" ht="14.25" customHeight="1" x14ac:dyDescent="0.2">
      <c r="A665" s="18"/>
    </row>
    <row r="666" spans="1:1" ht="14.25" customHeight="1" x14ac:dyDescent="0.2">
      <c r="A666" s="18"/>
    </row>
    <row r="667" spans="1:1" ht="14.25" customHeight="1" x14ac:dyDescent="0.2">
      <c r="A667" s="18"/>
    </row>
    <row r="668" spans="1:1" ht="14.25" customHeight="1" x14ac:dyDescent="0.2">
      <c r="A668" s="18"/>
    </row>
    <row r="669" spans="1:1" ht="14.25" customHeight="1" x14ac:dyDescent="0.2">
      <c r="A669" s="18"/>
    </row>
    <row r="670" spans="1:1" ht="14.25" customHeight="1" x14ac:dyDescent="0.2">
      <c r="A670" s="18"/>
    </row>
    <row r="671" spans="1:1" ht="14.25" customHeight="1" x14ac:dyDescent="0.2">
      <c r="A671" s="18"/>
    </row>
    <row r="672" spans="1:1" ht="14.25" customHeight="1" x14ac:dyDescent="0.2">
      <c r="A672" s="18"/>
    </row>
    <row r="673" spans="1:1" ht="14.25" customHeight="1" x14ac:dyDescent="0.2">
      <c r="A673" s="18"/>
    </row>
    <row r="674" spans="1:1" ht="14.25" customHeight="1" x14ac:dyDescent="0.2">
      <c r="A674" s="18"/>
    </row>
    <row r="675" spans="1:1" ht="14.25" customHeight="1" x14ac:dyDescent="0.2">
      <c r="A675" s="18"/>
    </row>
    <row r="676" spans="1:1" ht="14.25" customHeight="1" x14ac:dyDescent="0.2">
      <c r="A676" s="18"/>
    </row>
    <row r="677" spans="1:1" ht="14.25" customHeight="1" x14ac:dyDescent="0.2">
      <c r="A677" s="18"/>
    </row>
    <row r="678" spans="1:1" ht="14.25" customHeight="1" x14ac:dyDescent="0.2">
      <c r="A678" s="18"/>
    </row>
    <row r="679" spans="1:1" ht="14.25" customHeight="1" x14ac:dyDescent="0.2">
      <c r="A679" s="18"/>
    </row>
    <row r="680" spans="1:1" ht="14.25" customHeight="1" x14ac:dyDescent="0.2">
      <c r="A680" s="18"/>
    </row>
    <row r="681" spans="1:1" ht="14.25" customHeight="1" x14ac:dyDescent="0.2">
      <c r="A681" s="18"/>
    </row>
    <row r="682" spans="1:1" ht="14.25" customHeight="1" x14ac:dyDescent="0.2">
      <c r="A682" s="18"/>
    </row>
    <row r="683" spans="1:1" ht="14.25" customHeight="1" x14ac:dyDescent="0.2">
      <c r="A683" s="18"/>
    </row>
    <row r="684" spans="1:1" ht="14.25" customHeight="1" x14ac:dyDescent="0.2">
      <c r="A684" s="18"/>
    </row>
    <row r="685" spans="1:1" ht="14.25" customHeight="1" x14ac:dyDescent="0.2">
      <c r="A685" s="18"/>
    </row>
    <row r="686" spans="1:1" ht="14.25" customHeight="1" x14ac:dyDescent="0.2">
      <c r="A686" s="18"/>
    </row>
    <row r="687" spans="1:1" ht="14.25" customHeight="1" x14ac:dyDescent="0.2">
      <c r="A687" s="18"/>
    </row>
    <row r="688" spans="1:1" ht="14.25" customHeight="1" x14ac:dyDescent="0.2">
      <c r="A688" s="18"/>
    </row>
    <row r="689" spans="1:1" ht="14.25" customHeight="1" x14ac:dyDescent="0.2">
      <c r="A689" s="18"/>
    </row>
    <row r="690" spans="1:1" ht="14.25" customHeight="1" x14ac:dyDescent="0.2">
      <c r="A690" s="18"/>
    </row>
    <row r="691" spans="1:1" ht="14.25" customHeight="1" x14ac:dyDescent="0.2">
      <c r="A691" s="18"/>
    </row>
    <row r="692" spans="1:1" ht="14.25" customHeight="1" x14ac:dyDescent="0.2">
      <c r="A692" s="18"/>
    </row>
    <row r="693" spans="1:1" ht="14.25" customHeight="1" x14ac:dyDescent="0.2">
      <c r="A693" s="18"/>
    </row>
    <row r="694" spans="1:1" ht="14.25" customHeight="1" x14ac:dyDescent="0.2">
      <c r="A694" s="18"/>
    </row>
    <row r="695" spans="1:1" ht="14.25" customHeight="1" x14ac:dyDescent="0.2">
      <c r="A695" s="18"/>
    </row>
    <row r="696" spans="1:1" ht="14.25" customHeight="1" x14ac:dyDescent="0.2">
      <c r="A696" s="18"/>
    </row>
    <row r="697" spans="1:1" ht="14.25" customHeight="1" x14ac:dyDescent="0.2">
      <c r="A697" s="18"/>
    </row>
    <row r="698" spans="1:1" ht="14.25" customHeight="1" x14ac:dyDescent="0.2">
      <c r="A698" s="18"/>
    </row>
    <row r="699" spans="1:1" ht="14.25" customHeight="1" x14ac:dyDescent="0.2">
      <c r="A699" s="18"/>
    </row>
    <row r="700" spans="1:1" ht="14.25" customHeight="1" x14ac:dyDescent="0.2">
      <c r="A700" s="18"/>
    </row>
    <row r="701" spans="1:1" ht="14.25" customHeight="1" x14ac:dyDescent="0.2">
      <c r="A701" s="18"/>
    </row>
    <row r="702" spans="1:1" ht="14.25" customHeight="1" x14ac:dyDescent="0.2">
      <c r="A702" s="18"/>
    </row>
    <row r="703" spans="1:1" ht="14.25" customHeight="1" x14ac:dyDescent="0.2">
      <c r="A703" s="18"/>
    </row>
    <row r="704" spans="1:1" ht="14.25" customHeight="1" x14ac:dyDescent="0.2">
      <c r="A704" s="18"/>
    </row>
    <row r="705" spans="1:1" ht="14.25" customHeight="1" x14ac:dyDescent="0.2">
      <c r="A705" s="18"/>
    </row>
    <row r="706" spans="1:1" ht="14.25" customHeight="1" x14ac:dyDescent="0.2">
      <c r="A706" s="18"/>
    </row>
    <row r="707" spans="1:1" ht="14.25" customHeight="1" x14ac:dyDescent="0.2">
      <c r="A707" s="18"/>
    </row>
    <row r="708" spans="1:1" ht="14.25" customHeight="1" x14ac:dyDescent="0.2">
      <c r="A708" s="18"/>
    </row>
    <row r="709" spans="1:1" ht="14.25" customHeight="1" x14ac:dyDescent="0.2">
      <c r="A709" s="18"/>
    </row>
    <row r="710" spans="1:1" ht="14.25" customHeight="1" x14ac:dyDescent="0.2">
      <c r="A710" s="18"/>
    </row>
    <row r="711" spans="1:1" ht="14.25" customHeight="1" x14ac:dyDescent="0.2">
      <c r="A711" s="18"/>
    </row>
    <row r="712" spans="1:1" ht="14.25" customHeight="1" x14ac:dyDescent="0.2">
      <c r="A712" s="18"/>
    </row>
    <row r="713" spans="1:1" ht="14.25" customHeight="1" x14ac:dyDescent="0.2">
      <c r="A713" s="18"/>
    </row>
    <row r="714" spans="1:1" ht="14.25" customHeight="1" x14ac:dyDescent="0.2">
      <c r="A714" s="18"/>
    </row>
    <row r="715" spans="1:1" ht="14.25" customHeight="1" x14ac:dyDescent="0.2">
      <c r="A715" s="18"/>
    </row>
    <row r="716" spans="1:1" ht="14.25" customHeight="1" x14ac:dyDescent="0.2">
      <c r="A716" s="18"/>
    </row>
    <row r="717" spans="1:1" ht="14.25" customHeight="1" x14ac:dyDescent="0.2">
      <c r="A717" s="18"/>
    </row>
    <row r="718" spans="1:1" ht="14.25" customHeight="1" x14ac:dyDescent="0.2">
      <c r="A718" s="18"/>
    </row>
    <row r="719" spans="1:1" ht="14.25" customHeight="1" x14ac:dyDescent="0.2">
      <c r="A719" s="18"/>
    </row>
    <row r="720" spans="1:1" ht="14.25" customHeight="1" x14ac:dyDescent="0.2">
      <c r="A720" s="18"/>
    </row>
    <row r="721" spans="1:1" ht="14.25" customHeight="1" x14ac:dyDescent="0.2">
      <c r="A721" s="18"/>
    </row>
    <row r="722" spans="1:1" ht="14.25" customHeight="1" x14ac:dyDescent="0.2">
      <c r="A722" s="18"/>
    </row>
    <row r="723" spans="1:1" ht="14.25" customHeight="1" x14ac:dyDescent="0.2">
      <c r="A723" s="18"/>
    </row>
    <row r="724" spans="1:1" ht="14.25" customHeight="1" x14ac:dyDescent="0.2">
      <c r="A724" s="18"/>
    </row>
    <row r="725" spans="1:1" ht="14.25" customHeight="1" x14ac:dyDescent="0.2">
      <c r="A725" s="18"/>
    </row>
    <row r="726" spans="1:1" ht="14.25" customHeight="1" x14ac:dyDescent="0.2">
      <c r="A726" s="18"/>
    </row>
    <row r="727" spans="1:1" ht="14.25" customHeight="1" x14ac:dyDescent="0.2">
      <c r="A727" s="18"/>
    </row>
    <row r="728" spans="1:1" ht="14.25" customHeight="1" x14ac:dyDescent="0.2">
      <c r="A728" s="18"/>
    </row>
    <row r="729" spans="1:1" ht="14.25" customHeight="1" x14ac:dyDescent="0.2">
      <c r="A729" s="18"/>
    </row>
    <row r="730" spans="1:1" ht="14.25" customHeight="1" x14ac:dyDescent="0.2">
      <c r="A730" s="18"/>
    </row>
    <row r="731" spans="1:1" ht="14.25" customHeight="1" x14ac:dyDescent="0.2">
      <c r="A731" s="18"/>
    </row>
    <row r="732" spans="1:1" ht="14.25" customHeight="1" x14ac:dyDescent="0.2">
      <c r="A732" s="18"/>
    </row>
    <row r="733" spans="1:1" ht="14.25" customHeight="1" x14ac:dyDescent="0.2">
      <c r="A733" s="18"/>
    </row>
    <row r="734" spans="1:1" ht="14.25" customHeight="1" x14ac:dyDescent="0.2">
      <c r="A734" s="18"/>
    </row>
    <row r="735" spans="1:1" ht="14.25" customHeight="1" x14ac:dyDescent="0.2">
      <c r="A735" s="18"/>
    </row>
    <row r="736" spans="1:1" ht="14.25" customHeight="1" x14ac:dyDescent="0.2">
      <c r="A736" s="18"/>
    </row>
    <row r="737" spans="1:1" ht="14.25" customHeight="1" x14ac:dyDescent="0.2">
      <c r="A737" s="18"/>
    </row>
    <row r="738" spans="1:1" ht="14.25" customHeight="1" x14ac:dyDescent="0.2">
      <c r="A738" s="18"/>
    </row>
    <row r="739" spans="1:1" ht="14.25" customHeight="1" x14ac:dyDescent="0.2">
      <c r="A739" s="18"/>
    </row>
    <row r="740" spans="1:1" ht="14.25" customHeight="1" x14ac:dyDescent="0.2">
      <c r="A740" s="18"/>
    </row>
    <row r="741" spans="1:1" ht="14.25" customHeight="1" x14ac:dyDescent="0.2">
      <c r="A741" s="18"/>
    </row>
    <row r="742" spans="1:1" ht="14.25" customHeight="1" x14ac:dyDescent="0.2">
      <c r="A742" s="18"/>
    </row>
    <row r="743" spans="1:1" ht="14.25" customHeight="1" x14ac:dyDescent="0.2">
      <c r="A743" s="18"/>
    </row>
    <row r="744" spans="1:1" ht="14.25" customHeight="1" x14ac:dyDescent="0.2">
      <c r="A744" s="18"/>
    </row>
    <row r="745" spans="1:1" ht="14.25" customHeight="1" x14ac:dyDescent="0.2">
      <c r="A745" s="18"/>
    </row>
    <row r="746" spans="1:1" ht="14.25" customHeight="1" x14ac:dyDescent="0.2">
      <c r="A746" s="18"/>
    </row>
    <row r="747" spans="1:1" ht="14.25" customHeight="1" x14ac:dyDescent="0.2">
      <c r="A747" s="18"/>
    </row>
    <row r="748" spans="1:1" ht="14.25" customHeight="1" x14ac:dyDescent="0.2">
      <c r="A748" s="18"/>
    </row>
    <row r="749" spans="1:1" ht="14.25" customHeight="1" x14ac:dyDescent="0.2">
      <c r="A749" s="18"/>
    </row>
    <row r="750" spans="1:1" ht="14.25" customHeight="1" x14ac:dyDescent="0.2">
      <c r="A750" s="18"/>
    </row>
    <row r="751" spans="1:1" ht="14.25" customHeight="1" x14ac:dyDescent="0.2">
      <c r="A751" s="18"/>
    </row>
    <row r="752" spans="1:1" ht="14.25" customHeight="1" x14ac:dyDescent="0.2">
      <c r="A752" s="18"/>
    </row>
    <row r="753" spans="1:1" ht="14.25" customHeight="1" x14ac:dyDescent="0.2">
      <c r="A753" s="18"/>
    </row>
    <row r="754" spans="1:1" ht="14.25" customHeight="1" x14ac:dyDescent="0.2">
      <c r="A754" s="18"/>
    </row>
    <row r="755" spans="1:1" ht="14.25" customHeight="1" x14ac:dyDescent="0.2">
      <c r="A755" s="18"/>
    </row>
    <row r="756" spans="1:1" ht="14.25" customHeight="1" x14ac:dyDescent="0.2">
      <c r="A756" s="18"/>
    </row>
    <row r="757" spans="1:1" ht="14.25" customHeight="1" x14ac:dyDescent="0.2">
      <c r="A757" s="18"/>
    </row>
    <row r="758" spans="1:1" ht="14.25" customHeight="1" x14ac:dyDescent="0.2">
      <c r="A758" s="18"/>
    </row>
    <row r="759" spans="1:1" ht="14.25" customHeight="1" x14ac:dyDescent="0.2">
      <c r="A759" s="18"/>
    </row>
    <row r="760" spans="1:1" ht="14.25" customHeight="1" x14ac:dyDescent="0.2">
      <c r="A760" s="18"/>
    </row>
    <row r="761" spans="1:1" ht="14.25" customHeight="1" x14ac:dyDescent="0.2">
      <c r="A761" s="18"/>
    </row>
    <row r="762" spans="1:1" ht="14.25" customHeight="1" x14ac:dyDescent="0.2">
      <c r="A762" s="18"/>
    </row>
    <row r="763" spans="1:1" ht="14.25" customHeight="1" x14ac:dyDescent="0.2">
      <c r="A763" s="18"/>
    </row>
    <row r="764" spans="1:1" ht="14.25" customHeight="1" x14ac:dyDescent="0.2">
      <c r="A764" s="18"/>
    </row>
    <row r="765" spans="1:1" ht="14.25" customHeight="1" x14ac:dyDescent="0.2">
      <c r="A765" s="18"/>
    </row>
    <row r="766" spans="1:1" ht="14.25" customHeight="1" x14ac:dyDescent="0.2">
      <c r="A766" s="18"/>
    </row>
    <row r="767" spans="1:1" ht="14.25" customHeight="1" x14ac:dyDescent="0.2">
      <c r="A767" s="18"/>
    </row>
    <row r="768" spans="1:1" ht="14.25" customHeight="1" x14ac:dyDescent="0.2">
      <c r="A768" s="18"/>
    </row>
    <row r="769" spans="1:1" ht="14.25" customHeight="1" x14ac:dyDescent="0.2">
      <c r="A769" s="18"/>
    </row>
    <row r="770" spans="1:1" ht="14.25" customHeight="1" x14ac:dyDescent="0.2">
      <c r="A770" s="18"/>
    </row>
    <row r="771" spans="1:1" ht="14.25" customHeight="1" x14ac:dyDescent="0.2">
      <c r="A771" s="18"/>
    </row>
    <row r="772" spans="1:1" ht="14.25" customHeight="1" x14ac:dyDescent="0.2">
      <c r="A772" s="18"/>
    </row>
    <row r="773" spans="1:1" ht="14.25" customHeight="1" x14ac:dyDescent="0.2">
      <c r="A773" s="18"/>
    </row>
    <row r="774" spans="1:1" ht="14.25" customHeight="1" x14ac:dyDescent="0.2">
      <c r="A774" s="18"/>
    </row>
    <row r="775" spans="1:1" ht="14.25" customHeight="1" x14ac:dyDescent="0.2">
      <c r="A775" s="18"/>
    </row>
    <row r="776" spans="1:1" ht="14.25" customHeight="1" x14ac:dyDescent="0.2">
      <c r="A776" s="18"/>
    </row>
    <row r="777" spans="1:1" ht="14.25" customHeight="1" x14ac:dyDescent="0.2">
      <c r="A777" s="18"/>
    </row>
    <row r="778" spans="1:1" ht="14.25" customHeight="1" x14ac:dyDescent="0.2">
      <c r="A778" s="18"/>
    </row>
    <row r="779" spans="1:1" ht="14.25" customHeight="1" x14ac:dyDescent="0.2">
      <c r="A779" s="18"/>
    </row>
    <row r="780" spans="1:1" ht="14.25" customHeight="1" x14ac:dyDescent="0.2">
      <c r="A780" s="18"/>
    </row>
    <row r="781" spans="1:1" ht="14.25" customHeight="1" x14ac:dyDescent="0.2">
      <c r="A781" s="18"/>
    </row>
    <row r="782" spans="1:1" ht="14.25" customHeight="1" x14ac:dyDescent="0.2">
      <c r="A782" s="18"/>
    </row>
    <row r="783" spans="1:1" ht="14.25" customHeight="1" x14ac:dyDescent="0.2">
      <c r="A783" s="18"/>
    </row>
    <row r="784" spans="1:1" ht="14.25" customHeight="1" x14ac:dyDescent="0.2">
      <c r="A784" s="18"/>
    </row>
    <row r="785" spans="1:1" ht="14.25" customHeight="1" x14ac:dyDescent="0.2">
      <c r="A785" s="18"/>
    </row>
    <row r="786" spans="1:1" ht="14.25" customHeight="1" x14ac:dyDescent="0.2">
      <c r="A786" s="18"/>
    </row>
    <row r="787" spans="1:1" ht="14.25" customHeight="1" x14ac:dyDescent="0.2">
      <c r="A787" s="18"/>
    </row>
    <row r="788" spans="1:1" ht="14.25" customHeight="1" x14ac:dyDescent="0.2">
      <c r="A788" s="18"/>
    </row>
    <row r="789" spans="1:1" ht="14.25" customHeight="1" x14ac:dyDescent="0.2">
      <c r="A789" s="18"/>
    </row>
    <row r="790" spans="1:1" ht="14.25" customHeight="1" x14ac:dyDescent="0.2">
      <c r="A790" s="18"/>
    </row>
    <row r="791" spans="1:1" ht="14.25" customHeight="1" x14ac:dyDescent="0.2">
      <c r="A791" s="18"/>
    </row>
    <row r="792" spans="1:1" ht="14.25" customHeight="1" x14ac:dyDescent="0.2">
      <c r="A792" s="18"/>
    </row>
    <row r="793" spans="1:1" ht="14.25" customHeight="1" x14ac:dyDescent="0.2">
      <c r="A793" s="18"/>
    </row>
    <row r="794" spans="1:1" ht="14.25" customHeight="1" x14ac:dyDescent="0.2">
      <c r="A794" s="18"/>
    </row>
    <row r="795" spans="1:1" ht="14.25" customHeight="1" x14ac:dyDescent="0.2">
      <c r="A795" s="18"/>
    </row>
    <row r="796" spans="1:1" ht="14.25" customHeight="1" x14ac:dyDescent="0.2">
      <c r="A796" s="18"/>
    </row>
    <row r="797" spans="1:1" ht="14.25" customHeight="1" x14ac:dyDescent="0.2">
      <c r="A797" s="18"/>
    </row>
    <row r="798" spans="1:1" ht="14.25" customHeight="1" x14ac:dyDescent="0.2">
      <c r="A798" s="18"/>
    </row>
    <row r="799" spans="1:1" ht="14.25" customHeight="1" x14ac:dyDescent="0.2">
      <c r="A799" s="18"/>
    </row>
    <row r="800" spans="1:1" ht="14.25" customHeight="1" x14ac:dyDescent="0.2">
      <c r="A800" s="18"/>
    </row>
    <row r="801" spans="1:1" ht="14.25" customHeight="1" x14ac:dyDescent="0.2">
      <c r="A801" s="18"/>
    </row>
    <row r="802" spans="1:1" ht="14.25" customHeight="1" x14ac:dyDescent="0.2">
      <c r="A802" s="18"/>
    </row>
    <row r="803" spans="1:1" ht="14.25" customHeight="1" x14ac:dyDescent="0.2">
      <c r="A803" s="18"/>
    </row>
    <row r="804" spans="1:1" ht="14.25" customHeight="1" x14ac:dyDescent="0.2">
      <c r="A804" s="18"/>
    </row>
    <row r="805" spans="1:1" ht="14.25" customHeight="1" x14ac:dyDescent="0.2">
      <c r="A805" s="18"/>
    </row>
    <row r="806" spans="1:1" ht="14.25" customHeight="1" x14ac:dyDescent="0.2">
      <c r="A806" s="18"/>
    </row>
    <row r="807" spans="1:1" ht="14.25" customHeight="1" x14ac:dyDescent="0.2">
      <c r="A807" s="18"/>
    </row>
    <row r="808" spans="1:1" ht="14.25" customHeight="1" x14ac:dyDescent="0.2">
      <c r="A808" s="18"/>
    </row>
    <row r="809" spans="1:1" ht="14.25" customHeight="1" x14ac:dyDescent="0.2">
      <c r="A809" s="18"/>
    </row>
    <row r="810" spans="1:1" ht="14.25" customHeight="1" x14ac:dyDescent="0.2">
      <c r="A810" s="18"/>
    </row>
    <row r="811" spans="1:1" ht="14.25" customHeight="1" x14ac:dyDescent="0.2">
      <c r="A811" s="18"/>
    </row>
    <row r="812" spans="1:1" ht="14.25" customHeight="1" x14ac:dyDescent="0.2">
      <c r="A812" s="18"/>
    </row>
    <row r="813" spans="1:1" ht="14.25" customHeight="1" x14ac:dyDescent="0.2">
      <c r="A813" s="18"/>
    </row>
    <row r="814" spans="1:1" ht="14.25" customHeight="1" x14ac:dyDescent="0.2">
      <c r="A814" s="18"/>
    </row>
    <row r="815" spans="1:1" ht="14.25" customHeight="1" x14ac:dyDescent="0.2">
      <c r="A815" s="18"/>
    </row>
    <row r="816" spans="1:1" ht="14.25" customHeight="1" x14ac:dyDescent="0.2">
      <c r="A816" s="18"/>
    </row>
    <row r="817" spans="1:1" ht="14.25" customHeight="1" x14ac:dyDescent="0.2">
      <c r="A817" s="18"/>
    </row>
    <row r="818" spans="1:1" ht="14.25" customHeight="1" x14ac:dyDescent="0.2">
      <c r="A818" s="18"/>
    </row>
    <row r="819" spans="1:1" ht="14.25" customHeight="1" x14ac:dyDescent="0.2">
      <c r="A819" s="18"/>
    </row>
    <row r="820" spans="1:1" ht="14.25" customHeight="1" x14ac:dyDescent="0.2">
      <c r="A820" s="18"/>
    </row>
    <row r="821" spans="1:1" ht="14.25" customHeight="1" x14ac:dyDescent="0.2">
      <c r="A821" s="18"/>
    </row>
    <row r="822" spans="1:1" ht="14.25" customHeight="1" x14ac:dyDescent="0.2">
      <c r="A822" s="18"/>
    </row>
    <row r="823" spans="1:1" ht="14.25" customHeight="1" x14ac:dyDescent="0.2">
      <c r="A823" s="18"/>
    </row>
    <row r="824" spans="1:1" ht="14.25" customHeight="1" x14ac:dyDescent="0.2">
      <c r="A824" s="18"/>
    </row>
    <row r="825" spans="1:1" ht="14.25" customHeight="1" x14ac:dyDescent="0.2">
      <c r="A825" s="18"/>
    </row>
    <row r="826" spans="1:1" ht="14.25" customHeight="1" x14ac:dyDescent="0.2">
      <c r="A826" s="18"/>
    </row>
    <row r="827" spans="1:1" ht="14.25" customHeight="1" x14ac:dyDescent="0.2">
      <c r="A827" s="18"/>
    </row>
    <row r="828" spans="1:1" ht="14.25" customHeight="1" x14ac:dyDescent="0.2">
      <c r="A828" s="18"/>
    </row>
    <row r="829" spans="1:1" ht="14.25" customHeight="1" x14ac:dyDescent="0.2">
      <c r="A829" s="18"/>
    </row>
    <row r="830" spans="1:1" ht="14.25" customHeight="1" x14ac:dyDescent="0.2">
      <c r="A830" s="18"/>
    </row>
    <row r="831" spans="1:1" ht="14.25" customHeight="1" x14ac:dyDescent="0.2">
      <c r="A831" s="18"/>
    </row>
    <row r="832" spans="1:1" ht="14.25" customHeight="1" x14ac:dyDescent="0.2">
      <c r="A832" s="18"/>
    </row>
    <row r="833" spans="1:1" ht="14.25" customHeight="1" x14ac:dyDescent="0.2">
      <c r="A833" s="18"/>
    </row>
    <row r="834" spans="1:1" ht="14.25" customHeight="1" x14ac:dyDescent="0.2">
      <c r="A834" s="18"/>
    </row>
    <row r="835" spans="1:1" ht="14.25" customHeight="1" x14ac:dyDescent="0.2">
      <c r="A835" s="18"/>
    </row>
    <row r="836" spans="1:1" ht="14.25" customHeight="1" x14ac:dyDescent="0.2">
      <c r="A836" s="18"/>
    </row>
    <row r="837" spans="1:1" ht="14.25" customHeight="1" x14ac:dyDescent="0.2">
      <c r="A837" s="18"/>
    </row>
    <row r="838" spans="1:1" ht="14.25" customHeight="1" x14ac:dyDescent="0.2">
      <c r="A838" s="18"/>
    </row>
    <row r="839" spans="1:1" ht="14.25" customHeight="1" x14ac:dyDescent="0.2">
      <c r="A839" s="18"/>
    </row>
    <row r="840" spans="1:1" ht="14.25" customHeight="1" x14ac:dyDescent="0.2">
      <c r="A840" s="18"/>
    </row>
    <row r="841" spans="1:1" ht="14.25" customHeight="1" x14ac:dyDescent="0.2">
      <c r="A841" s="18"/>
    </row>
    <row r="842" spans="1:1" ht="14.25" customHeight="1" x14ac:dyDescent="0.2">
      <c r="A842" s="18"/>
    </row>
    <row r="843" spans="1:1" ht="14.25" customHeight="1" x14ac:dyDescent="0.2">
      <c r="A843" s="18"/>
    </row>
    <row r="844" spans="1:1" ht="14.25" customHeight="1" x14ac:dyDescent="0.2">
      <c r="A844" s="18"/>
    </row>
    <row r="845" spans="1:1" ht="14.25" customHeight="1" x14ac:dyDescent="0.2">
      <c r="A845" s="18"/>
    </row>
    <row r="846" spans="1:1" ht="14.25" customHeight="1" x14ac:dyDescent="0.2">
      <c r="A846" s="18"/>
    </row>
    <row r="847" spans="1:1" ht="14.25" customHeight="1" x14ac:dyDescent="0.2">
      <c r="A847" s="18"/>
    </row>
    <row r="848" spans="1:1" ht="14.25" customHeight="1" x14ac:dyDescent="0.2">
      <c r="A848" s="18"/>
    </row>
    <row r="849" spans="1:1" ht="14.25" customHeight="1" x14ac:dyDescent="0.2">
      <c r="A849" s="18"/>
    </row>
    <row r="850" spans="1:1" ht="14.25" customHeight="1" x14ac:dyDescent="0.2">
      <c r="A850" s="18"/>
    </row>
    <row r="851" spans="1:1" ht="14.25" customHeight="1" x14ac:dyDescent="0.2">
      <c r="A851" s="18"/>
    </row>
    <row r="852" spans="1:1" ht="14.25" customHeight="1" x14ac:dyDescent="0.2">
      <c r="A852" s="18"/>
    </row>
    <row r="853" spans="1:1" ht="14.25" customHeight="1" x14ac:dyDescent="0.2">
      <c r="A853" s="18"/>
    </row>
    <row r="854" spans="1:1" ht="14.25" customHeight="1" x14ac:dyDescent="0.2">
      <c r="A854" s="18"/>
    </row>
    <row r="855" spans="1:1" ht="14.25" customHeight="1" x14ac:dyDescent="0.2">
      <c r="A855" s="18"/>
    </row>
    <row r="856" spans="1:1" ht="14.25" customHeight="1" x14ac:dyDescent="0.2">
      <c r="A856" s="18"/>
    </row>
    <row r="857" spans="1:1" ht="14.25" customHeight="1" x14ac:dyDescent="0.2">
      <c r="A857" s="18"/>
    </row>
    <row r="858" spans="1:1" ht="14.25" customHeight="1" x14ac:dyDescent="0.2">
      <c r="A858" s="18"/>
    </row>
    <row r="859" spans="1:1" ht="14.25" customHeight="1" x14ac:dyDescent="0.2">
      <c r="A859" s="18"/>
    </row>
    <row r="860" spans="1:1" ht="14.25" customHeight="1" x14ac:dyDescent="0.2">
      <c r="A860" s="18"/>
    </row>
    <row r="861" spans="1:1" ht="14.25" customHeight="1" x14ac:dyDescent="0.2">
      <c r="A861" s="18"/>
    </row>
    <row r="862" spans="1:1" ht="14.25" customHeight="1" x14ac:dyDescent="0.2">
      <c r="A862" s="18"/>
    </row>
    <row r="863" spans="1:1" ht="14.25" customHeight="1" x14ac:dyDescent="0.2">
      <c r="A863" s="18"/>
    </row>
    <row r="864" spans="1:1" ht="14.25" customHeight="1" x14ac:dyDescent="0.2">
      <c r="A864" s="18"/>
    </row>
    <row r="865" spans="1:1" ht="14.25" customHeight="1" x14ac:dyDescent="0.2">
      <c r="A865" s="18"/>
    </row>
    <row r="866" spans="1:1" ht="14.25" customHeight="1" x14ac:dyDescent="0.2">
      <c r="A866" s="18"/>
    </row>
    <row r="867" spans="1:1" ht="14.25" customHeight="1" x14ac:dyDescent="0.2">
      <c r="A867" s="18"/>
    </row>
    <row r="868" spans="1:1" ht="14.25" customHeight="1" x14ac:dyDescent="0.2">
      <c r="A868" s="18"/>
    </row>
    <row r="869" spans="1:1" ht="14.25" customHeight="1" x14ac:dyDescent="0.2">
      <c r="A869" s="18"/>
    </row>
    <row r="870" spans="1:1" ht="14.25" customHeight="1" x14ac:dyDescent="0.2">
      <c r="A870" s="18"/>
    </row>
    <row r="871" spans="1:1" ht="14.25" customHeight="1" x14ac:dyDescent="0.2">
      <c r="A871" s="18"/>
    </row>
    <row r="872" spans="1:1" ht="14.25" customHeight="1" x14ac:dyDescent="0.2">
      <c r="A872" s="18"/>
    </row>
    <row r="873" spans="1:1" ht="14.25" customHeight="1" x14ac:dyDescent="0.2">
      <c r="A873" s="18"/>
    </row>
    <row r="874" spans="1:1" ht="14.25" customHeight="1" x14ac:dyDescent="0.2">
      <c r="A874" s="18"/>
    </row>
    <row r="875" spans="1:1" ht="14.25" customHeight="1" x14ac:dyDescent="0.2">
      <c r="A875" s="18"/>
    </row>
    <row r="876" spans="1:1" ht="14.25" customHeight="1" x14ac:dyDescent="0.2">
      <c r="A876" s="18"/>
    </row>
    <row r="877" spans="1:1" ht="14.25" customHeight="1" x14ac:dyDescent="0.2">
      <c r="A877" s="18"/>
    </row>
    <row r="878" spans="1:1" ht="14.25" customHeight="1" x14ac:dyDescent="0.2">
      <c r="A878" s="18"/>
    </row>
    <row r="879" spans="1:1" ht="14.25" customHeight="1" x14ac:dyDescent="0.2">
      <c r="A879" s="18"/>
    </row>
    <row r="880" spans="1:1" ht="14.25" customHeight="1" x14ac:dyDescent="0.2">
      <c r="A880" s="18"/>
    </row>
    <row r="881" spans="1:1" ht="14.25" customHeight="1" x14ac:dyDescent="0.2">
      <c r="A881" s="18"/>
    </row>
    <row r="882" spans="1:1" ht="14.25" customHeight="1" x14ac:dyDescent="0.2">
      <c r="A882" s="18"/>
    </row>
    <row r="883" spans="1:1" ht="14.25" customHeight="1" x14ac:dyDescent="0.2">
      <c r="A883" s="18"/>
    </row>
    <row r="884" spans="1:1" ht="14.25" customHeight="1" x14ac:dyDescent="0.2">
      <c r="A884" s="18"/>
    </row>
    <row r="885" spans="1:1" ht="14.25" customHeight="1" x14ac:dyDescent="0.2">
      <c r="A885" s="18"/>
    </row>
    <row r="886" spans="1:1" ht="14.25" customHeight="1" x14ac:dyDescent="0.2">
      <c r="A886" s="18"/>
    </row>
    <row r="887" spans="1:1" ht="14.25" customHeight="1" x14ac:dyDescent="0.2">
      <c r="A887" s="18"/>
    </row>
    <row r="888" spans="1:1" ht="14.25" customHeight="1" x14ac:dyDescent="0.2">
      <c r="A888" s="18"/>
    </row>
    <row r="889" spans="1:1" ht="14.25" customHeight="1" x14ac:dyDescent="0.2">
      <c r="A889" s="18"/>
    </row>
    <row r="890" spans="1:1" ht="14.25" customHeight="1" x14ac:dyDescent="0.2">
      <c r="A890" s="18"/>
    </row>
    <row r="891" spans="1:1" ht="14.25" customHeight="1" x14ac:dyDescent="0.2">
      <c r="A891" s="18"/>
    </row>
    <row r="892" spans="1:1" ht="14.25" customHeight="1" x14ac:dyDescent="0.2">
      <c r="A892" s="18"/>
    </row>
    <row r="893" spans="1:1" ht="14.25" customHeight="1" x14ac:dyDescent="0.2">
      <c r="A893" s="18"/>
    </row>
    <row r="894" spans="1:1" ht="14.25" customHeight="1" x14ac:dyDescent="0.2">
      <c r="A894" s="18"/>
    </row>
    <row r="895" spans="1:1" ht="14.25" customHeight="1" x14ac:dyDescent="0.2">
      <c r="A895" s="18"/>
    </row>
    <row r="896" spans="1:1" ht="14.25" customHeight="1" x14ac:dyDescent="0.2">
      <c r="A896" s="18"/>
    </row>
    <row r="897" spans="1:1" ht="14.25" customHeight="1" x14ac:dyDescent="0.2">
      <c r="A897" s="18"/>
    </row>
    <row r="898" spans="1:1" ht="14.25" customHeight="1" x14ac:dyDescent="0.2">
      <c r="A898" s="18"/>
    </row>
    <row r="899" spans="1:1" ht="14.25" customHeight="1" x14ac:dyDescent="0.2">
      <c r="A899" s="18"/>
    </row>
    <row r="900" spans="1:1" ht="14.25" customHeight="1" x14ac:dyDescent="0.2">
      <c r="A900" s="18"/>
    </row>
    <row r="901" spans="1:1" ht="14.25" customHeight="1" x14ac:dyDescent="0.2">
      <c r="A901" s="18"/>
    </row>
    <row r="902" spans="1:1" ht="14.25" customHeight="1" x14ac:dyDescent="0.2">
      <c r="A902" s="18"/>
    </row>
    <row r="903" spans="1:1" ht="14.25" customHeight="1" x14ac:dyDescent="0.2">
      <c r="A903" s="18"/>
    </row>
    <row r="904" spans="1:1" ht="14.25" customHeight="1" x14ac:dyDescent="0.2">
      <c r="A904" s="18"/>
    </row>
    <row r="905" spans="1:1" ht="14.25" customHeight="1" x14ac:dyDescent="0.2">
      <c r="A905" s="18"/>
    </row>
    <row r="906" spans="1:1" ht="14.25" customHeight="1" x14ac:dyDescent="0.2">
      <c r="A906" s="18"/>
    </row>
    <row r="907" spans="1:1" ht="14.25" customHeight="1" x14ac:dyDescent="0.2">
      <c r="A907" s="18"/>
    </row>
    <row r="908" spans="1:1" ht="14.25" customHeight="1" x14ac:dyDescent="0.2">
      <c r="A908" s="18"/>
    </row>
    <row r="909" spans="1:1" ht="14.25" customHeight="1" x14ac:dyDescent="0.2">
      <c r="A909" s="18"/>
    </row>
    <row r="910" spans="1:1" ht="14.25" customHeight="1" x14ac:dyDescent="0.2">
      <c r="A910" s="18"/>
    </row>
    <row r="911" spans="1:1" ht="14.25" customHeight="1" x14ac:dyDescent="0.2">
      <c r="A911" s="18"/>
    </row>
    <row r="912" spans="1:1" ht="14.25" customHeight="1" x14ac:dyDescent="0.2">
      <c r="A912" s="18"/>
    </row>
    <row r="913" spans="1:1" ht="14.25" customHeight="1" x14ac:dyDescent="0.2">
      <c r="A913" s="18"/>
    </row>
    <row r="914" spans="1:1" ht="14.25" customHeight="1" x14ac:dyDescent="0.2">
      <c r="A914" s="18"/>
    </row>
    <row r="915" spans="1:1" ht="14.25" customHeight="1" x14ac:dyDescent="0.2">
      <c r="A915" s="18"/>
    </row>
    <row r="916" spans="1:1" ht="14.25" customHeight="1" x14ac:dyDescent="0.2">
      <c r="A916" s="18"/>
    </row>
    <row r="917" spans="1:1" ht="14.25" customHeight="1" x14ac:dyDescent="0.2">
      <c r="A917" s="18"/>
    </row>
    <row r="918" spans="1:1" ht="14.25" customHeight="1" x14ac:dyDescent="0.2">
      <c r="A918" s="18"/>
    </row>
    <row r="919" spans="1:1" ht="14.25" customHeight="1" x14ac:dyDescent="0.2">
      <c r="A919" s="18"/>
    </row>
    <row r="920" spans="1:1" ht="14.25" customHeight="1" x14ac:dyDescent="0.2">
      <c r="A920" s="18"/>
    </row>
    <row r="921" spans="1:1" ht="14.25" customHeight="1" x14ac:dyDescent="0.2">
      <c r="A921" s="18"/>
    </row>
    <row r="922" spans="1:1" ht="14.25" customHeight="1" x14ac:dyDescent="0.2">
      <c r="A922" s="18"/>
    </row>
    <row r="923" spans="1:1" ht="14.25" customHeight="1" x14ac:dyDescent="0.2">
      <c r="A923" s="18"/>
    </row>
    <row r="924" spans="1:1" ht="14.25" customHeight="1" x14ac:dyDescent="0.2">
      <c r="A924" s="18"/>
    </row>
    <row r="925" spans="1:1" ht="14.25" customHeight="1" x14ac:dyDescent="0.2">
      <c r="A925" s="18"/>
    </row>
    <row r="926" spans="1:1" ht="14.25" customHeight="1" x14ac:dyDescent="0.2">
      <c r="A926" s="18"/>
    </row>
    <row r="927" spans="1:1" ht="14.25" customHeight="1" x14ac:dyDescent="0.2">
      <c r="A927" s="18"/>
    </row>
    <row r="928" spans="1:1" ht="14.25" customHeight="1" x14ac:dyDescent="0.2">
      <c r="A928" s="18"/>
    </row>
    <row r="929" spans="1:1" ht="14.25" customHeight="1" x14ac:dyDescent="0.2">
      <c r="A929" s="18"/>
    </row>
    <row r="930" spans="1:1" ht="14.25" customHeight="1" x14ac:dyDescent="0.2">
      <c r="A930" s="18"/>
    </row>
    <row r="931" spans="1:1" ht="14.25" customHeight="1" x14ac:dyDescent="0.2">
      <c r="A931" s="18"/>
    </row>
    <row r="932" spans="1:1" ht="14.25" customHeight="1" x14ac:dyDescent="0.2">
      <c r="A932" s="18"/>
    </row>
    <row r="933" spans="1:1" ht="14.25" customHeight="1" x14ac:dyDescent="0.2">
      <c r="A933" s="18"/>
    </row>
    <row r="934" spans="1:1" ht="14.25" customHeight="1" x14ac:dyDescent="0.2">
      <c r="A934" s="18"/>
    </row>
    <row r="935" spans="1:1" ht="14.25" customHeight="1" x14ac:dyDescent="0.2">
      <c r="A935" s="18"/>
    </row>
    <row r="936" spans="1:1" ht="14.25" customHeight="1" x14ac:dyDescent="0.2">
      <c r="A936" s="18"/>
    </row>
    <row r="937" spans="1:1" ht="14.25" customHeight="1" x14ac:dyDescent="0.2">
      <c r="A937" s="18"/>
    </row>
    <row r="938" spans="1:1" ht="14.25" customHeight="1" x14ac:dyDescent="0.2">
      <c r="A938" s="18"/>
    </row>
    <row r="939" spans="1:1" ht="14.25" customHeight="1" x14ac:dyDescent="0.2">
      <c r="A939" s="18"/>
    </row>
    <row r="940" spans="1:1" ht="14.25" customHeight="1" x14ac:dyDescent="0.2">
      <c r="A940" s="18"/>
    </row>
    <row r="941" spans="1:1" ht="14.25" customHeight="1" x14ac:dyDescent="0.2">
      <c r="A941" s="18"/>
    </row>
    <row r="942" spans="1:1" ht="14.25" customHeight="1" x14ac:dyDescent="0.2">
      <c r="A942" s="18"/>
    </row>
    <row r="943" spans="1:1" ht="14.25" customHeight="1" x14ac:dyDescent="0.2">
      <c r="A943" s="18"/>
    </row>
    <row r="944" spans="1:1" ht="14.25" customHeight="1" x14ac:dyDescent="0.2">
      <c r="A944" s="18"/>
    </row>
    <row r="945" spans="1:1" ht="14.25" customHeight="1" x14ac:dyDescent="0.2">
      <c r="A945" s="18"/>
    </row>
    <row r="946" spans="1:1" ht="14.25" customHeight="1" x14ac:dyDescent="0.2">
      <c r="A946" s="18"/>
    </row>
    <row r="947" spans="1:1" ht="14.25" customHeight="1" x14ac:dyDescent="0.2">
      <c r="A947" s="18"/>
    </row>
    <row r="948" spans="1:1" ht="14.25" customHeight="1" x14ac:dyDescent="0.2">
      <c r="A948" s="18"/>
    </row>
    <row r="949" spans="1:1" ht="14.25" customHeight="1" x14ac:dyDescent="0.2">
      <c r="A949" s="18"/>
    </row>
    <row r="950" spans="1:1" ht="14.25" customHeight="1" x14ac:dyDescent="0.2">
      <c r="A950" s="18"/>
    </row>
    <row r="951" spans="1:1" ht="14.25" customHeight="1" x14ac:dyDescent="0.2">
      <c r="A951" s="18"/>
    </row>
    <row r="952" spans="1:1" ht="14.25" customHeight="1" x14ac:dyDescent="0.2">
      <c r="A952" s="18"/>
    </row>
    <row r="953" spans="1:1" ht="14.25" customHeight="1" x14ac:dyDescent="0.2">
      <c r="A953" s="18"/>
    </row>
    <row r="954" spans="1:1" ht="14.25" customHeight="1" x14ac:dyDescent="0.2">
      <c r="A954" s="18"/>
    </row>
    <row r="955" spans="1:1" ht="14.25" customHeight="1" x14ac:dyDescent="0.2">
      <c r="A955" s="18"/>
    </row>
    <row r="956" spans="1:1" ht="14.25" customHeight="1" x14ac:dyDescent="0.2">
      <c r="A956" s="18"/>
    </row>
    <row r="957" spans="1:1" ht="14.25" customHeight="1" x14ac:dyDescent="0.2">
      <c r="A957" s="18"/>
    </row>
    <row r="958" spans="1:1" ht="14.25" customHeight="1" x14ac:dyDescent="0.2">
      <c r="A958" s="18"/>
    </row>
    <row r="959" spans="1:1" ht="14.25" customHeight="1" x14ac:dyDescent="0.2">
      <c r="A959" s="18"/>
    </row>
    <row r="960" spans="1:1" ht="14.25" customHeight="1" x14ac:dyDescent="0.2">
      <c r="A960" s="18"/>
    </row>
    <row r="961" spans="1:1" ht="14.25" customHeight="1" x14ac:dyDescent="0.2">
      <c r="A961" s="18"/>
    </row>
    <row r="962" spans="1:1" ht="14.25" customHeight="1" x14ac:dyDescent="0.2">
      <c r="A962" s="18"/>
    </row>
    <row r="963" spans="1:1" ht="14.25" customHeight="1" x14ac:dyDescent="0.2">
      <c r="A963" s="18"/>
    </row>
    <row r="964" spans="1:1" ht="14.25" customHeight="1" x14ac:dyDescent="0.2">
      <c r="A964" s="18"/>
    </row>
    <row r="965" spans="1:1" ht="14.25" customHeight="1" x14ac:dyDescent="0.2">
      <c r="A965" s="18"/>
    </row>
    <row r="966" spans="1:1" ht="14.25" customHeight="1" x14ac:dyDescent="0.2">
      <c r="A966" s="18"/>
    </row>
    <row r="967" spans="1:1" ht="14.25" customHeight="1" x14ac:dyDescent="0.2">
      <c r="A967" s="18"/>
    </row>
    <row r="968" spans="1:1" ht="14.25" customHeight="1" x14ac:dyDescent="0.2">
      <c r="A968" s="18"/>
    </row>
    <row r="969" spans="1:1" ht="14.25" customHeight="1" x14ac:dyDescent="0.2">
      <c r="A969" s="18"/>
    </row>
    <row r="970" spans="1:1" ht="14.25" customHeight="1" x14ac:dyDescent="0.2">
      <c r="A970" s="18"/>
    </row>
    <row r="971" spans="1:1" ht="14.25" customHeight="1" x14ac:dyDescent="0.2">
      <c r="A971" s="18"/>
    </row>
    <row r="972" spans="1:1" ht="14.25" customHeight="1" x14ac:dyDescent="0.2">
      <c r="A972" s="18"/>
    </row>
    <row r="973" spans="1:1" ht="14.25" customHeight="1" x14ac:dyDescent="0.2">
      <c r="A973" s="18"/>
    </row>
    <row r="974" spans="1:1" ht="14.25" customHeight="1" x14ac:dyDescent="0.2">
      <c r="A974" s="18"/>
    </row>
    <row r="975" spans="1:1" ht="14.25" customHeight="1" x14ac:dyDescent="0.2">
      <c r="A975" s="18"/>
    </row>
    <row r="976" spans="1:1" ht="14.25" customHeight="1" x14ac:dyDescent="0.2">
      <c r="A976" s="18"/>
    </row>
    <row r="977" spans="1:1" ht="14.25" customHeight="1" x14ac:dyDescent="0.2">
      <c r="A977" s="18"/>
    </row>
    <row r="978" spans="1:1" ht="14.25" customHeight="1" x14ac:dyDescent="0.2">
      <c r="A978" s="18"/>
    </row>
    <row r="979" spans="1:1" ht="14.25" customHeight="1" x14ac:dyDescent="0.2">
      <c r="A979" s="18"/>
    </row>
    <row r="980" spans="1:1" ht="14.25" customHeight="1" x14ac:dyDescent="0.2">
      <c r="A980" s="18"/>
    </row>
    <row r="981" spans="1:1" ht="14.25" customHeight="1" x14ac:dyDescent="0.2">
      <c r="A981" s="18"/>
    </row>
    <row r="982" spans="1:1" ht="14.25" customHeight="1" x14ac:dyDescent="0.2">
      <c r="A982" s="18"/>
    </row>
    <row r="983" spans="1:1" ht="14.25" customHeight="1" x14ac:dyDescent="0.2">
      <c r="A983" s="18"/>
    </row>
    <row r="984" spans="1:1" ht="14.25" customHeight="1" x14ac:dyDescent="0.2">
      <c r="A984" s="18"/>
    </row>
    <row r="985" spans="1:1" ht="14.25" customHeight="1" x14ac:dyDescent="0.2">
      <c r="A985" s="18"/>
    </row>
    <row r="986" spans="1:1" ht="14.25" customHeight="1" x14ac:dyDescent="0.2">
      <c r="A986" s="18"/>
    </row>
    <row r="987" spans="1:1" ht="14.25" customHeight="1" x14ac:dyDescent="0.2">
      <c r="A987" s="18"/>
    </row>
    <row r="988" spans="1:1" ht="14.25" customHeight="1" x14ac:dyDescent="0.2">
      <c r="A988" s="18"/>
    </row>
    <row r="989" spans="1:1" ht="14.25" customHeight="1" x14ac:dyDescent="0.2">
      <c r="A989" s="18"/>
    </row>
    <row r="990" spans="1:1" ht="14.25" customHeight="1" x14ac:dyDescent="0.2">
      <c r="A990" s="18"/>
    </row>
    <row r="991" spans="1:1" ht="14.25" customHeight="1" x14ac:dyDescent="0.2">
      <c r="A991" s="18"/>
    </row>
    <row r="992" spans="1:1" ht="14.25" customHeight="1" x14ac:dyDescent="0.2">
      <c r="A992" s="18"/>
    </row>
    <row r="993" spans="1:1" ht="14.25" customHeight="1" x14ac:dyDescent="0.2">
      <c r="A993" s="18"/>
    </row>
    <row r="994" spans="1:1" ht="14.25" customHeight="1" x14ac:dyDescent="0.2">
      <c r="A994" s="18"/>
    </row>
    <row r="995" spans="1:1" ht="14.25" customHeight="1" x14ac:dyDescent="0.2">
      <c r="A995" s="18"/>
    </row>
    <row r="996" spans="1:1" ht="14.25" customHeight="1" x14ac:dyDescent="0.2">
      <c r="A996" s="18"/>
    </row>
    <row r="997" spans="1:1" ht="14.25" customHeight="1" x14ac:dyDescent="0.2">
      <c r="A997" s="18"/>
    </row>
    <row r="998" spans="1:1" ht="14.25" customHeight="1" x14ac:dyDescent="0.2">
      <c r="A998" s="18"/>
    </row>
    <row r="999" spans="1:1" ht="14.25" customHeight="1" x14ac:dyDescent="0.2">
      <c r="A999" s="18"/>
    </row>
    <row r="1000" spans="1:1" ht="14.25" customHeight="1" x14ac:dyDescent="0.2">
      <c r="A1000" s="18"/>
    </row>
    <row r="1001" spans="1:1" ht="14.25" customHeight="1" x14ac:dyDescent="0.2">
      <c r="A1001" s="18"/>
    </row>
    <row r="1002" spans="1:1" ht="14.25" customHeight="1" x14ac:dyDescent="0.2">
      <c r="A1002" s="18"/>
    </row>
    <row r="1003" spans="1:1" ht="14.25" customHeight="1" x14ac:dyDescent="0.2">
      <c r="A1003" s="18"/>
    </row>
    <row r="1004" spans="1:1" ht="14.25" customHeight="1" x14ac:dyDescent="0.2">
      <c r="A1004" s="18"/>
    </row>
    <row r="1005" spans="1:1" ht="14.25" customHeight="1" x14ac:dyDescent="0.2">
      <c r="A1005" s="18"/>
    </row>
    <row r="1006" spans="1:1" ht="14.25" customHeight="1" x14ac:dyDescent="0.2">
      <c r="A1006" s="18"/>
    </row>
    <row r="1007" spans="1:1" ht="14.25" customHeight="1" x14ac:dyDescent="0.2">
      <c r="A1007" s="18"/>
    </row>
    <row r="1008" spans="1:1" ht="14.25" customHeight="1" x14ac:dyDescent="0.2">
      <c r="A1008" s="18"/>
    </row>
    <row r="1009" spans="1:1" ht="14.25" customHeight="1" x14ac:dyDescent="0.2">
      <c r="A1009" s="18"/>
    </row>
    <row r="1010" spans="1:1" ht="14.25" customHeight="1" x14ac:dyDescent="0.2">
      <c r="A1010" s="18"/>
    </row>
    <row r="1011" spans="1:1" ht="14.25" customHeight="1" x14ac:dyDescent="0.2">
      <c r="A1011" s="18"/>
    </row>
    <row r="1012" spans="1:1" ht="14.25" customHeight="1" x14ac:dyDescent="0.2">
      <c r="A1012" s="18"/>
    </row>
    <row r="1013" spans="1:1" ht="14.25" customHeight="1" x14ac:dyDescent="0.2">
      <c r="A1013" s="18"/>
    </row>
    <row r="1014" spans="1:1" ht="14.25" customHeight="1" x14ac:dyDescent="0.2">
      <c r="A1014" s="18"/>
    </row>
    <row r="1015" spans="1:1" ht="14.25" customHeight="1" x14ac:dyDescent="0.2">
      <c r="A1015" s="18"/>
    </row>
    <row r="1016" spans="1:1" ht="14.25" customHeight="1" x14ac:dyDescent="0.2">
      <c r="A1016" s="18"/>
    </row>
    <row r="1017" spans="1:1" ht="14.25" customHeight="1" x14ac:dyDescent="0.2">
      <c r="A1017" s="18"/>
    </row>
  </sheetData>
  <sheetProtection algorithmName="SHA-512" hashValue="0asaCGabeIHi7btRMGofyiH9JsqSNUnXIhGOMUAb9Zs8XKaNpEmQ+nPWtGh8tdz+bDLXEqjW1Mnz/sC58cUTWw==" saltValue="nELJ5LQee6ft0nfS3SaXiw==" spinCount="100000" sheet="1" objects="1" scenarios="1"/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AB1010"/>
  <sheetViews>
    <sheetView showGridLines="0" topLeftCell="A2" zoomScale="96" workbookViewId="0">
      <pane xSplit="2" ySplit="3" topLeftCell="C5" activePane="bottomRight" state="frozen"/>
      <selection activeCell="A2" sqref="A2"/>
      <selection pane="bottomLeft" activeCell="A5" sqref="A5"/>
      <selection pane="topRight" activeCell="C2" sqref="C2"/>
      <selection pane="bottomRight" activeCell="A5" sqref="A5:T64"/>
    </sheetView>
  </sheetViews>
  <sheetFormatPr defaultColWidth="14.390625" defaultRowHeight="15" customHeight="1" x14ac:dyDescent="0.2"/>
  <cols>
    <col min="1" max="1" width="6.05078125" customWidth="1"/>
    <col min="2" max="2" width="45.0625" bestFit="1" customWidth="1"/>
    <col min="3" max="3" width="15.33203125" customWidth="1"/>
    <col min="4" max="4" width="11.97265625" customWidth="1"/>
    <col min="5" max="5" width="11.703125" customWidth="1"/>
    <col min="6" max="6" width="11.97265625" customWidth="1"/>
    <col min="7" max="7" width="14.9296875" customWidth="1"/>
    <col min="8" max="8" width="12.10546875" customWidth="1"/>
    <col min="9" max="9" width="12.10546875" style="263" customWidth="1"/>
    <col min="10" max="12" width="12.375" customWidth="1"/>
    <col min="13" max="13" width="12.375" style="263" customWidth="1"/>
    <col min="14" max="14" width="12.375" customWidth="1"/>
    <col min="15" max="15" width="11.43359375" customWidth="1"/>
    <col min="16" max="16" width="13.046875" customWidth="1"/>
    <col min="17" max="19" width="11.43359375" customWidth="1"/>
    <col min="20" max="20" width="11.97265625" customWidth="1"/>
    <col min="21" max="28" width="11.43359375" customWidth="1"/>
  </cols>
  <sheetData>
    <row r="1" spans="1:21" ht="14.25" customHeight="1" x14ac:dyDescent="0.25">
      <c r="A1" s="27" t="s">
        <v>39</v>
      </c>
      <c r="C1" s="16"/>
      <c r="D1" s="16"/>
      <c r="E1" s="16"/>
      <c r="H1" s="28"/>
      <c r="I1" s="268"/>
      <c r="J1" s="28"/>
      <c r="K1" s="28"/>
      <c r="L1" s="28"/>
      <c r="M1" s="268"/>
      <c r="N1" s="28"/>
    </row>
    <row r="2" spans="1:21" ht="12" customHeight="1" x14ac:dyDescent="0.2">
      <c r="A2" s="18"/>
      <c r="C2" s="18"/>
      <c r="D2" s="18"/>
      <c r="E2" s="18"/>
      <c r="H2" s="18"/>
      <c r="I2" s="269"/>
      <c r="J2" s="18"/>
      <c r="K2" s="18"/>
      <c r="L2" s="18"/>
      <c r="M2" s="269"/>
      <c r="N2" s="18"/>
    </row>
    <row r="3" spans="1:21" ht="30.75" customHeight="1" x14ac:dyDescent="0.2">
      <c r="A3" s="364" t="s">
        <v>22</v>
      </c>
      <c r="B3" s="359" t="s">
        <v>40</v>
      </c>
      <c r="C3" s="359" t="s">
        <v>41</v>
      </c>
      <c r="D3" s="359" t="s">
        <v>42</v>
      </c>
      <c r="E3" s="359" t="s">
        <v>43</v>
      </c>
      <c r="F3" s="359" t="s">
        <v>44</v>
      </c>
      <c r="G3" s="359" t="s">
        <v>45</v>
      </c>
      <c r="H3" s="359" t="s">
        <v>46</v>
      </c>
      <c r="I3" s="361" t="s">
        <v>47</v>
      </c>
      <c r="J3" s="365"/>
      <c r="K3" s="365"/>
      <c r="L3" s="365"/>
      <c r="M3" s="365"/>
      <c r="N3" s="366"/>
      <c r="O3" s="361" t="s">
        <v>48</v>
      </c>
      <c r="P3" s="362"/>
      <c r="Q3" s="362"/>
      <c r="R3" s="362"/>
      <c r="S3" s="363"/>
      <c r="T3" s="359" t="s">
        <v>27</v>
      </c>
    </row>
    <row r="4" spans="1:21" ht="45" customHeight="1" x14ac:dyDescent="0.2">
      <c r="A4" s="360"/>
      <c r="B4" s="360"/>
      <c r="C4" s="360"/>
      <c r="D4" s="360"/>
      <c r="E4" s="360"/>
      <c r="F4" s="360"/>
      <c r="G4" s="360"/>
      <c r="H4" s="360"/>
      <c r="I4" s="29" t="s">
        <v>467</v>
      </c>
      <c r="J4" s="29" t="s">
        <v>49</v>
      </c>
      <c r="K4" s="29" t="s">
        <v>50</v>
      </c>
      <c r="L4" s="29" t="s">
        <v>51</v>
      </c>
      <c r="M4" s="29" t="s">
        <v>577</v>
      </c>
      <c r="N4" s="30" t="s">
        <v>578</v>
      </c>
      <c r="O4" s="30" t="s">
        <v>52</v>
      </c>
      <c r="P4" s="30" t="s">
        <v>53</v>
      </c>
      <c r="Q4" s="30" t="s">
        <v>54</v>
      </c>
      <c r="R4" s="30" t="s">
        <v>55</v>
      </c>
      <c r="S4" s="30" t="s">
        <v>56</v>
      </c>
      <c r="T4" s="360"/>
    </row>
    <row r="5" spans="1:21" ht="19.149999999999999" customHeight="1" x14ac:dyDescent="0.2">
      <c r="A5" s="293">
        <v>1</v>
      </c>
      <c r="B5" s="292"/>
      <c r="C5" s="293"/>
      <c r="D5" s="293"/>
      <c r="E5" s="293"/>
      <c r="F5" s="292"/>
      <c r="G5" s="292"/>
      <c r="H5" s="292"/>
      <c r="I5" s="292" t="str">
        <f>J5</f>
        <v/>
      </c>
      <c r="J5" s="292" t="str">
        <f>IF(B5="","",ROUND(M5*6.6%,0))</f>
        <v/>
      </c>
      <c r="K5" s="292" t="str">
        <f>IF(B5="","",ROUND(M5*24.4%,0))</f>
        <v/>
      </c>
      <c r="L5" s="292" t="str">
        <f>IF(B5="","",ROUND(M5*69%,0))</f>
        <v/>
      </c>
      <c r="M5" s="292" t="str">
        <f>IF(B5="","",ROUND(N5*83%,0))</f>
        <v/>
      </c>
      <c r="N5" s="311"/>
      <c r="O5" s="312"/>
      <c r="P5" s="312"/>
      <c r="Q5" s="312"/>
      <c r="R5" s="313"/>
      <c r="S5" s="311"/>
      <c r="T5" s="292"/>
    </row>
    <row r="6" spans="1:21" ht="19.149999999999999" customHeight="1" x14ac:dyDescent="0.2">
      <c r="A6" s="293">
        <v>2</v>
      </c>
      <c r="B6" s="292"/>
      <c r="C6" s="293"/>
      <c r="D6" s="293"/>
      <c r="E6" s="293"/>
      <c r="F6" s="292"/>
      <c r="G6" s="292"/>
      <c r="H6" s="292"/>
      <c r="I6" s="292" t="str">
        <f t="shared" ref="I6:I37" si="0">J6</f>
        <v/>
      </c>
      <c r="J6" s="292" t="str">
        <f t="shared" ref="J6:J37" si="1">IF(B6="","",ROUND(M6*6.6%,0))</f>
        <v/>
      </c>
      <c r="K6" s="292" t="str">
        <f t="shared" ref="K6:K37" si="2">IF(B6="","",ROUND(M6*24.4%,0))</f>
        <v/>
      </c>
      <c r="L6" s="292" t="str">
        <f t="shared" ref="L6:L37" si="3">IF(B6="","",ROUND(M6*69%,0))</f>
        <v/>
      </c>
      <c r="M6" s="292" t="str">
        <f t="shared" ref="M6:M37" si="4">IF(B6="","",ROUND(N6*83%,0))</f>
        <v/>
      </c>
      <c r="N6" s="311"/>
      <c r="O6" s="312"/>
      <c r="P6" s="312"/>
      <c r="Q6" s="312"/>
      <c r="R6" s="313"/>
      <c r="S6" s="311"/>
      <c r="T6" s="292"/>
      <c r="U6" s="37" t="s">
        <v>57</v>
      </c>
    </row>
    <row r="7" spans="1:21" ht="19.149999999999999" customHeight="1" x14ac:dyDescent="0.2">
      <c r="A7" s="293">
        <v>3</v>
      </c>
      <c r="B7" s="292"/>
      <c r="C7" s="293"/>
      <c r="D7" s="293"/>
      <c r="E7" s="293"/>
      <c r="F7" s="292"/>
      <c r="G7" s="292"/>
      <c r="H7" s="292"/>
      <c r="I7" s="292" t="str">
        <f t="shared" si="0"/>
        <v/>
      </c>
      <c r="J7" s="292" t="str">
        <f t="shared" si="1"/>
        <v/>
      </c>
      <c r="K7" s="292" t="str">
        <f t="shared" si="2"/>
        <v/>
      </c>
      <c r="L7" s="292" t="str">
        <f t="shared" si="3"/>
        <v/>
      </c>
      <c r="M7" s="292" t="str">
        <f t="shared" si="4"/>
        <v/>
      </c>
      <c r="N7" s="311"/>
      <c r="O7" s="292"/>
      <c r="P7" s="292"/>
      <c r="Q7" s="292"/>
      <c r="R7" s="292"/>
      <c r="S7" s="311"/>
      <c r="T7" s="292"/>
      <c r="U7" s="37" t="s">
        <v>58</v>
      </c>
    </row>
    <row r="8" spans="1:21" ht="19.149999999999999" customHeight="1" x14ac:dyDescent="0.2">
      <c r="A8" s="293">
        <v>4</v>
      </c>
      <c r="B8" s="294"/>
      <c r="C8" s="293"/>
      <c r="D8" s="293"/>
      <c r="E8" s="293"/>
      <c r="F8" s="294"/>
      <c r="G8" s="294"/>
      <c r="H8" s="292"/>
      <c r="I8" s="292" t="str">
        <f t="shared" si="0"/>
        <v/>
      </c>
      <c r="J8" s="292" t="str">
        <f t="shared" si="1"/>
        <v/>
      </c>
      <c r="K8" s="292" t="str">
        <f t="shared" si="2"/>
        <v/>
      </c>
      <c r="L8" s="292" t="str">
        <f t="shared" si="3"/>
        <v/>
      </c>
      <c r="M8" s="292" t="str">
        <f t="shared" si="4"/>
        <v/>
      </c>
      <c r="N8" s="311"/>
      <c r="O8" s="292"/>
      <c r="P8" s="292"/>
      <c r="Q8" s="292"/>
      <c r="R8" s="292"/>
      <c r="S8" s="311"/>
      <c r="T8" s="292"/>
      <c r="U8" s="37" t="s">
        <v>59</v>
      </c>
    </row>
    <row r="9" spans="1:21" ht="19.149999999999999" customHeight="1" x14ac:dyDescent="0.2">
      <c r="A9" s="293">
        <v>5</v>
      </c>
      <c r="B9" s="294"/>
      <c r="C9" s="293"/>
      <c r="D9" s="293"/>
      <c r="E9" s="293"/>
      <c r="F9" s="294"/>
      <c r="G9" s="294"/>
      <c r="H9" s="292"/>
      <c r="I9" s="292" t="str">
        <f t="shared" si="0"/>
        <v/>
      </c>
      <c r="J9" s="292" t="str">
        <f t="shared" si="1"/>
        <v/>
      </c>
      <c r="K9" s="292" t="str">
        <f t="shared" si="2"/>
        <v/>
      </c>
      <c r="L9" s="292" t="str">
        <f t="shared" si="3"/>
        <v/>
      </c>
      <c r="M9" s="292" t="str">
        <f t="shared" si="4"/>
        <v/>
      </c>
      <c r="N9" s="311"/>
      <c r="O9" s="292"/>
      <c r="P9" s="292"/>
      <c r="Q9" s="292"/>
      <c r="R9" s="292"/>
      <c r="S9" s="311"/>
      <c r="T9" s="292"/>
      <c r="U9" s="37" t="s">
        <v>60</v>
      </c>
    </row>
    <row r="10" spans="1:21" ht="19.149999999999999" customHeight="1" x14ac:dyDescent="0.2">
      <c r="A10" s="293">
        <v>6</v>
      </c>
      <c r="B10" s="294"/>
      <c r="C10" s="293"/>
      <c r="D10" s="293"/>
      <c r="E10" s="293"/>
      <c r="F10" s="294"/>
      <c r="G10" s="294"/>
      <c r="H10" s="292"/>
      <c r="I10" s="292" t="str">
        <f t="shared" si="0"/>
        <v/>
      </c>
      <c r="J10" s="292" t="str">
        <f t="shared" si="1"/>
        <v/>
      </c>
      <c r="K10" s="292" t="str">
        <f t="shared" si="2"/>
        <v/>
      </c>
      <c r="L10" s="292" t="str">
        <f t="shared" si="3"/>
        <v/>
      </c>
      <c r="M10" s="292" t="str">
        <f t="shared" si="4"/>
        <v/>
      </c>
      <c r="N10" s="311"/>
      <c r="O10" s="292"/>
      <c r="P10" s="292"/>
      <c r="Q10" s="292"/>
      <c r="R10" s="292"/>
      <c r="S10" s="311"/>
      <c r="T10" s="292"/>
      <c r="U10" s="37" t="s">
        <v>61</v>
      </c>
    </row>
    <row r="11" spans="1:21" ht="19.149999999999999" customHeight="1" x14ac:dyDescent="0.2">
      <c r="A11" s="293">
        <v>7</v>
      </c>
      <c r="B11" s="294"/>
      <c r="C11" s="293"/>
      <c r="D11" s="293"/>
      <c r="E11" s="293"/>
      <c r="F11" s="294"/>
      <c r="G11" s="294"/>
      <c r="H11" s="292"/>
      <c r="I11" s="292" t="str">
        <f t="shared" si="0"/>
        <v/>
      </c>
      <c r="J11" s="292" t="str">
        <f t="shared" si="1"/>
        <v/>
      </c>
      <c r="K11" s="292" t="str">
        <f t="shared" si="2"/>
        <v/>
      </c>
      <c r="L11" s="292" t="str">
        <f t="shared" si="3"/>
        <v/>
      </c>
      <c r="M11" s="292" t="str">
        <f t="shared" si="4"/>
        <v/>
      </c>
      <c r="N11" s="311"/>
      <c r="O11" s="292"/>
      <c r="P11" s="292"/>
      <c r="Q11" s="292"/>
      <c r="R11" s="292"/>
      <c r="S11" s="311"/>
      <c r="T11" s="292"/>
      <c r="U11" s="37" t="s">
        <v>62</v>
      </c>
    </row>
    <row r="12" spans="1:21" ht="19.149999999999999" customHeight="1" x14ac:dyDescent="0.2">
      <c r="A12" s="293">
        <v>8</v>
      </c>
      <c r="B12" s="294"/>
      <c r="C12" s="293"/>
      <c r="D12" s="293"/>
      <c r="E12" s="293"/>
      <c r="F12" s="294"/>
      <c r="G12" s="294"/>
      <c r="H12" s="292"/>
      <c r="I12" s="292" t="str">
        <f t="shared" si="0"/>
        <v/>
      </c>
      <c r="J12" s="292" t="str">
        <f t="shared" si="1"/>
        <v/>
      </c>
      <c r="K12" s="292" t="str">
        <f t="shared" si="2"/>
        <v/>
      </c>
      <c r="L12" s="292" t="str">
        <f t="shared" si="3"/>
        <v/>
      </c>
      <c r="M12" s="292" t="str">
        <f t="shared" si="4"/>
        <v/>
      </c>
      <c r="N12" s="311"/>
      <c r="O12" s="292"/>
      <c r="P12" s="292"/>
      <c r="Q12" s="292"/>
      <c r="R12" s="292"/>
      <c r="S12" s="311"/>
      <c r="T12" s="292"/>
      <c r="U12" s="37" t="s">
        <v>63</v>
      </c>
    </row>
    <row r="13" spans="1:21" ht="19.149999999999999" customHeight="1" x14ac:dyDescent="0.2">
      <c r="A13" s="293">
        <v>9</v>
      </c>
      <c r="B13" s="294"/>
      <c r="C13" s="293"/>
      <c r="D13" s="293"/>
      <c r="E13" s="293"/>
      <c r="F13" s="294"/>
      <c r="G13" s="294"/>
      <c r="H13" s="292"/>
      <c r="I13" s="292" t="str">
        <f t="shared" si="0"/>
        <v/>
      </c>
      <c r="J13" s="292" t="str">
        <f t="shared" si="1"/>
        <v/>
      </c>
      <c r="K13" s="292" t="str">
        <f t="shared" si="2"/>
        <v/>
      </c>
      <c r="L13" s="292" t="str">
        <f t="shared" si="3"/>
        <v/>
      </c>
      <c r="M13" s="292" t="str">
        <f t="shared" si="4"/>
        <v/>
      </c>
      <c r="N13" s="311"/>
      <c r="O13" s="292"/>
      <c r="P13" s="292"/>
      <c r="Q13" s="292"/>
      <c r="R13" s="292"/>
      <c r="S13" s="311"/>
      <c r="T13" s="292"/>
      <c r="U13" s="37" t="s">
        <v>64</v>
      </c>
    </row>
    <row r="14" spans="1:21" ht="19.149999999999999" customHeight="1" x14ac:dyDescent="0.2">
      <c r="A14" s="293">
        <v>10</v>
      </c>
      <c r="B14" s="294"/>
      <c r="C14" s="293"/>
      <c r="D14" s="293"/>
      <c r="E14" s="293"/>
      <c r="F14" s="294"/>
      <c r="G14" s="294"/>
      <c r="H14" s="292"/>
      <c r="I14" s="292" t="str">
        <f t="shared" si="0"/>
        <v/>
      </c>
      <c r="J14" s="292" t="str">
        <f t="shared" si="1"/>
        <v/>
      </c>
      <c r="K14" s="292" t="str">
        <f t="shared" si="2"/>
        <v/>
      </c>
      <c r="L14" s="292" t="str">
        <f t="shared" si="3"/>
        <v/>
      </c>
      <c r="M14" s="292" t="str">
        <f t="shared" si="4"/>
        <v/>
      </c>
      <c r="N14" s="311"/>
      <c r="O14" s="292"/>
      <c r="P14" s="292"/>
      <c r="Q14" s="292"/>
      <c r="R14" s="292"/>
      <c r="S14" s="311"/>
      <c r="T14" s="292"/>
      <c r="U14" s="37" t="s">
        <v>65</v>
      </c>
    </row>
    <row r="15" spans="1:21" ht="19.149999999999999" customHeight="1" x14ac:dyDescent="0.2">
      <c r="A15" s="293">
        <v>11</v>
      </c>
      <c r="B15" s="292"/>
      <c r="C15" s="292"/>
      <c r="D15" s="292"/>
      <c r="E15" s="292"/>
      <c r="F15" s="292"/>
      <c r="G15" s="292"/>
      <c r="H15" s="292"/>
      <c r="I15" s="292" t="str">
        <f t="shared" si="0"/>
        <v/>
      </c>
      <c r="J15" s="292" t="str">
        <f t="shared" si="1"/>
        <v/>
      </c>
      <c r="K15" s="292" t="str">
        <f t="shared" si="2"/>
        <v/>
      </c>
      <c r="L15" s="292" t="str">
        <f t="shared" si="3"/>
        <v/>
      </c>
      <c r="M15" s="292" t="str">
        <f t="shared" si="4"/>
        <v/>
      </c>
      <c r="N15" s="311"/>
      <c r="O15" s="292"/>
      <c r="P15" s="292"/>
      <c r="Q15" s="292"/>
      <c r="R15" s="292"/>
      <c r="S15" s="311"/>
      <c r="T15" s="292"/>
      <c r="U15" s="37" t="s">
        <v>66</v>
      </c>
    </row>
    <row r="16" spans="1:21" ht="19.149999999999999" customHeight="1" x14ac:dyDescent="0.2">
      <c r="A16" s="293">
        <v>12</v>
      </c>
      <c r="B16" s="292"/>
      <c r="C16" s="292"/>
      <c r="D16" s="292"/>
      <c r="E16" s="292"/>
      <c r="F16" s="292"/>
      <c r="G16" s="292"/>
      <c r="H16" s="292"/>
      <c r="I16" s="292" t="str">
        <f t="shared" si="0"/>
        <v/>
      </c>
      <c r="J16" s="292" t="str">
        <f t="shared" si="1"/>
        <v/>
      </c>
      <c r="K16" s="292" t="str">
        <f t="shared" si="2"/>
        <v/>
      </c>
      <c r="L16" s="292" t="str">
        <f t="shared" si="3"/>
        <v/>
      </c>
      <c r="M16" s="292" t="str">
        <f t="shared" si="4"/>
        <v/>
      </c>
      <c r="N16" s="311"/>
      <c r="O16" s="292"/>
      <c r="P16" s="292"/>
      <c r="Q16" s="292"/>
      <c r="R16" s="292"/>
      <c r="S16" s="311"/>
      <c r="T16" s="292"/>
      <c r="U16" s="37" t="s">
        <v>67</v>
      </c>
    </row>
    <row r="17" spans="1:28" ht="19.149999999999999" customHeight="1" x14ac:dyDescent="0.2">
      <c r="A17" s="293">
        <v>13</v>
      </c>
      <c r="B17" s="292"/>
      <c r="C17" s="292"/>
      <c r="D17" s="292"/>
      <c r="E17" s="292"/>
      <c r="F17" s="292"/>
      <c r="G17" s="292"/>
      <c r="H17" s="292"/>
      <c r="I17" s="292" t="str">
        <f t="shared" si="0"/>
        <v/>
      </c>
      <c r="J17" s="292" t="str">
        <f t="shared" si="1"/>
        <v/>
      </c>
      <c r="K17" s="292" t="str">
        <f t="shared" si="2"/>
        <v/>
      </c>
      <c r="L17" s="292" t="str">
        <f t="shared" si="3"/>
        <v/>
      </c>
      <c r="M17" s="292" t="str">
        <f t="shared" si="4"/>
        <v/>
      </c>
      <c r="N17" s="311"/>
      <c r="O17" s="292"/>
      <c r="P17" s="292"/>
      <c r="Q17" s="292"/>
      <c r="R17" s="292"/>
      <c r="S17" s="311"/>
      <c r="T17" s="292"/>
    </row>
    <row r="18" spans="1:28" ht="19.149999999999999" customHeight="1" x14ac:dyDescent="0.2">
      <c r="A18" s="293">
        <v>14</v>
      </c>
      <c r="B18" s="292"/>
      <c r="C18" s="292"/>
      <c r="D18" s="292"/>
      <c r="E18" s="292"/>
      <c r="F18" s="292"/>
      <c r="G18" s="292"/>
      <c r="H18" s="292"/>
      <c r="I18" s="292" t="str">
        <f t="shared" si="0"/>
        <v/>
      </c>
      <c r="J18" s="292" t="str">
        <f t="shared" si="1"/>
        <v/>
      </c>
      <c r="K18" s="292" t="str">
        <f t="shared" si="2"/>
        <v/>
      </c>
      <c r="L18" s="292" t="str">
        <f t="shared" si="3"/>
        <v/>
      </c>
      <c r="M18" s="292" t="str">
        <f t="shared" si="4"/>
        <v/>
      </c>
      <c r="N18" s="311"/>
      <c r="O18" s="292"/>
      <c r="P18" s="292"/>
      <c r="Q18" s="292"/>
      <c r="R18" s="292"/>
      <c r="S18" s="311"/>
      <c r="T18" s="292"/>
    </row>
    <row r="19" spans="1:28" ht="19.149999999999999" customHeight="1" x14ac:dyDescent="0.2">
      <c r="A19" s="293">
        <v>15</v>
      </c>
      <c r="B19" s="292"/>
      <c r="C19" s="292"/>
      <c r="D19" s="292"/>
      <c r="E19" s="292"/>
      <c r="F19" s="292"/>
      <c r="G19" s="292"/>
      <c r="H19" s="292"/>
      <c r="I19" s="292" t="str">
        <f t="shared" si="0"/>
        <v/>
      </c>
      <c r="J19" s="292" t="str">
        <f t="shared" si="1"/>
        <v/>
      </c>
      <c r="K19" s="292" t="str">
        <f t="shared" si="2"/>
        <v/>
      </c>
      <c r="L19" s="292" t="str">
        <f t="shared" si="3"/>
        <v/>
      </c>
      <c r="M19" s="292" t="str">
        <f t="shared" si="4"/>
        <v/>
      </c>
      <c r="N19" s="311"/>
      <c r="O19" s="292"/>
      <c r="P19" s="292"/>
      <c r="Q19" s="292"/>
      <c r="R19" s="292"/>
      <c r="S19" s="311"/>
      <c r="T19" s="292"/>
    </row>
    <row r="20" spans="1:28" ht="19.149999999999999" customHeight="1" x14ac:dyDescent="0.2">
      <c r="A20" s="293">
        <v>16</v>
      </c>
      <c r="B20" s="292"/>
      <c r="C20" s="292"/>
      <c r="D20" s="292"/>
      <c r="E20" s="292"/>
      <c r="F20" s="292"/>
      <c r="G20" s="292"/>
      <c r="H20" s="292"/>
      <c r="I20" s="292" t="str">
        <f t="shared" si="0"/>
        <v/>
      </c>
      <c r="J20" s="292" t="str">
        <f t="shared" si="1"/>
        <v/>
      </c>
      <c r="K20" s="292" t="str">
        <f t="shared" si="2"/>
        <v/>
      </c>
      <c r="L20" s="292" t="str">
        <f t="shared" si="3"/>
        <v/>
      </c>
      <c r="M20" s="292" t="str">
        <f t="shared" si="4"/>
        <v/>
      </c>
      <c r="N20" s="311"/>
      <c r="O20" s="292"/>
      <c r="P20" s="292"/>
      <c r="Q20" s="292"/>
      <c r="R20" s="292"/>
      <c r="S20" s="311"/>
      <c r="T20" s="292"/>
    </row>
    <row r="21" spans="1:28" ht="19.149999999999999" customHeight="1" x14ac:dyDescent="0.2">
      <c r="A21" s="293">
        <v>17</v>
      </c>
      <c r="B21" s="292"/>
      <c r="C21" s="292"/>
      <c r="D21" s="292"/>
      <c r="E21" s="292"/>
      <c r="F21" s="292"/>
      <c r="G21" s="292"/>
      <c r="H21" s="292"/>
      <c r="I21" s="292" t="str">
        <f t="shared" si="0"/>
        <v/>
      </c>
      <c r="J21" s="292" t="str">
        <f t="shared" si="1"/>
        <v/>
      </c>
      <c r="K21" s="292" t="str">
        <f t="shared" si="2"/>
        <v/>
      </c>
      <c r="L21" s="292" t="str">
        <f t="shared" si="3"/>
        <v/>
      </c>
      <c r="M21" s="292" t="str">
        <f t="shared" si="4"/>
        <v/>
      </c>
      <c r="N21" s="311"/>
      <c r="O21" s="292"/>
      <c r="P21" s="292"/>
      <c r="Q21" s="292"/>
      <c r="R21" s="292"/>
      <c r="S21" s="311"/>
      <c r="T21" s="292"/>
    </row>
    <row r="22" spans="1:28" ht="19.149999999999999" customHeight="1" x14ac:dyDescent="0.2">
      <c r="A22" s="293">
        <v>18</v>
      </c>
      <c r="B22" s="292"/>
      <c r="C22" s="292"/>
      <c r="D22" s="292"/>
      <c r="E22" s="292"/>
      <c r="F22" s="292"/>
      <c r="G22" s="292"/>
      <c r="H22" s="292"/>
      <c r="I22" s="292" t="str">
        <f t="shared" si="0"/>
        <v/>
      </c>
      <c r="J22" s="292" t="str">
        <f t="shared" si="1"/>
        <v/>
      </c>
      <c r="K22" s="292" t="str">
        <f t="shared" si="2"/>
        <v/>
      </c>
      <c r="L22" s="292" t="str">
        <f t="shared" si="3"/>
        <v/>
      </c>
      <c r="M22" s="292" t="str">
        <f t="shared" si="4"/>
        <v/>
      </c>
      <c r="N22" s="311"/>
      <c r="O22" s="292"/>
      <c r="P22" s="292"/>
      <c r="Q22" s="292"/>
      <c r="R22" s="292"/>
      <c r="S22" s="311"/>
      <c r="T22" s="292"/>
    </row>
    <row r="23" spans="1:28" ht="19.149999999999999" customHeight="1" x14ac:dyDescent="0.2">
      <c r="A23" s="293">
        <v>19</v>
      </c>
      <c r="B23" s="292"/>
      <c r="C23" s="292"/>
      <c r="D23" s="292"/>
      <c r="E23" s="292"/>
      <c r="F23" s="292"/>
      <c r="G23" s="292"/>
      <c r="H23" s="292"/>
      <c r="I23" s="292" t="str">
        <f t="shared" si="0"/>
        <v/>
      </c>
      <c r="J23" s="292" t="str">
        <f t="shared" si="1"/>
        <v/>
      </c>
      <c r="K23" s="292" t="str">
        <f t="shared" si="2"/>
        <v/>
      </c>
      <c r="L23" s="292" t="str">
        <f t="shared" si="3"/>
        <v/>
      </c>
      <c r="M23" s="292" t="str">
        <f t="shared" si="4"/>
        <v/>
      </c>
      <c r="N23" s="311"/>
      <c r="O23" s="292"/>
      <c r="P23" s="292"/>
      <c r="Q23" s="292"/>
      <c r="R23" s="292"/>
      <c r="S23" s="311"/>
      <c r="T23" s="292"/>
    </row>
    <row r="24" spans="1:28" ht="19.149999999999999" customHeight="1" x14ac:dyDescent="0.2">
      <c r="A24" s="293">
        <v>20</v>
      </c>
      <c r="B24" s="292"/>
      <c r="C24" s="292"/>
      <c r="D24" s="292"/>
      <c r="E24" s="292"/>
      <c r="F24" s="292"/>
      <c r="G24" s="292"/>
      <c r="H24" s="292"/>
      <c r="I24" s="292" t="str">
        <f t="shared" si="0"/>
        <v/>
      </c>
      <c r="J24" s="292" t="str">
        <f t="shared" si="1"/>
        <v/>
      </c>
      <c r="K24" s="292" t="str">
        <f t="shared" si="2"/>
        <v/>
      </c>
      <c r="L24" s="292" t="str">
        <f t="shared" si="3"/>
        <v/>
      </c>
      <c r="M24" s="292" t="str">
        <f t="shared" si="4"/>
        <v/>
      </c>
      <c r="N24" s="311"/>
      <c r="O24" s="292"/>
      <c r="P24" s="292"/>
      <c r="Q24" s="292"/>
      <c r="R24" s="292"/>
      <c r="S24" s="311"/>
      <c r="T24" s="292"/>
      <c r="U24" s="36"/>
      <c r="V24" s="36"/>
      <c r="W24" s="36"/>
      <c r="X24" s="36"/>
      <c r="Y24" s="36"/>
      <c r="Z24" s="36"/>
      <c r="AA24" s="36"/>
      <c r="AB24" s="36"/>
    </row>
    <row r="25" spans="1:28" ht="19.149999999999999" customHeight="1" x14ac:dyDescent="0.2">
      <c r="A25" s="293">
        <v>21</v>
      </c>
      <c r="B25" s="292"/>
      <c r="C25" s="292"/>
      <c r="D25" s="292"/>
      <c r="E25" s="292"/>
      <c r="F25" s="292"/>
      <c r="G25" s="292"/>
      <c r="H25" s="292"/>
      <c r="I25" s="292" t="str">
        <f t="shared" si="0"/>
        <v/>
      </c>
      <c r="J25" s="292" t="str">
        <f t="shared" si="1"/>
        <v/>
      </c>
      <c r="K25" s="292" t="str">
        <f t="shared" si="2"/>
        <v/>
      </c>
      <c r="L25" s="292" t="str">
        <f t="shared" si="3"/>
        <v/>
      </c>
      <c r="M25" s="292" t="str">
        <f t="shared" si="4"/>
        <v/>
      </c>
      <c r="N25" s="311"/>
      <c r="O25" s="292"/>
      <c r="P25" s="292"/>
      <c r="Q25" s="292"/>
      <c r="R25" s="292"/>
      <c r="S25" s="311"/>
      <c r="T25" s="292"/>
    </row>
    <row r="26" spans="1:28" ht="19.149999999999999" customHeight="1" x14ac:dyDescent="0.2">
      <c r="A26" s="293">
        <v>22</v>
      </c>
      <c r="B26" s="292"/>
      <c r="C26" s="292"/>
      <c r="D26" s="292"/>
      <c r="E26" s="292"/>
      <c r="F26" s="292"/>
      <c r="G26" s="292"/>
      <c r="H26" s="292"/>
      <c r="I26" s="292" t="str">
        <f t="shared" si="0"/>
        <v/>
      </c>
      <c r="J26" s="292" t="str">
        <f t="shared" si="1"/>
        <v/>
      </c>
      <c r="K26" s="292" t="str">
        <f t="shared" si="2"/>
        <v/>
      </c>
      <c r="L26" s="292" t="str">
        <f t="shared" si="3"/>
        <v/>
      </c>
      <c r="M26" s="292" t="str">
        <f t="shared" si="4"/>
        <v/>
      </c>
      <c r="N26" s="311"/>
      <c r="O26" s="292"/>
      <c r="P26" s="292"/>
      <c r="Q26" s="292"/>
      <c r="R26" s="292"/>
      <c r="S26" s="311"/>
      <c r="T26" s="292"/>
    </row>
    <row r="27" spans="1:28" ht="19.149999999999999" customHeight="1" x14ac:dyDescent="0.2">
      <c r="A27" s="293">
        <v>23</v>
      </c>
      <c r="B27" s="292"/>
      <c r="C27" s="292"/>
      <c r="D27" s="292"/>
      <c r="E27" s="292"/>
      <c r="F27" s="292"/>
      <c r="G27" s="292"/>
      <c r="H27" s="292"/>
      <c r="I27" s="292" t="str">
        <f t="shared" si="0"/>
        <v/>
      </c>
      <c r="J27" s="292" t="str">
        <f t="shared" si="1"/>
        <v/>
      </c>
      <c r="K27" s="292" t="str">
        <f t="shared" si="2"/>
        <v/>
      </c>
      <c r="L27" s="292" t="str">
        <f t="shared" si="3"/>
        <v/>
      </c>
      <c r="M27" s="292" t="str">
        <f t="shared" si="4"/>
        <v/>
      </c>
      <c r="N27" s="311"/>
      <c r="O27" s="292"/>
      <c r="P27" s="292"/>
      <c r="Q27" s="292"/>
      <c r="R27" s="292"/>
      <c r="S27" s="311"/>
      <c r="T27" s="292"/>
    </row>
    <row r="28" spans="1:28" ht="19.149999999999999" customHeight="1" x14ac:dyDescent="0.2">
      <c r="A28" s="293">
        <v>24</v>
      </c>
      <c r="B28" s="292"/>
      <c r="C28" s="292"/>
      <c r="D28" s="292"/>
      <c r="E28" s="292"/>
      <c r="F28" s="292"/>
      <c r="G28" s="292"/>
      <c r="H28" s="292"/>
      <c r="I28" s="292" t="str">
        <f t="shared" si="0"/>
        <v/>
      </c>
      <c r="J28" s="292" t="str">
        <f t="shared" si="1"/>
        <v/>
      </c>
      <c r="K28" s="292" t="str">
        <f t="shared" si="2"/>
        <v/>
      </c>
      <c r="L28" s="292" t="str">
        <f t="shared" si="3"/>
        <v/>
      </c>
      <c r="M28" s="292" t="str">
        <f t="shared" si="4"/>
        <v/>
      </c>
      <c r="N28" s="311"/>
      <c r="O28" s="292"/>
      <c r="P28" s="292"/>
      <c r="Q28" s="292"/>
      <c r="R28" s="292"/>
      <c r="S28" s="311"/>
      <c r="T28" s="292"/>
    </row>
    <row r="29" spans="1:28" ht="19.149999999999999" customHeight="1" x14ac:dyDescent="0.2">
      <c r="A29" s="293">
        <v>25</v>
      </c>
      <c r="B29" s="292"/>
      <c r="C29" s="292"/>
      <c r="D29" s="292"/>
      <c r="E29" s="292"/>
      <c r="F29" s="292"/>
      <c r="G29" s="292"/>
      <c r="H29" s="292"/>
      <c r="I29" s="292" t="str">
        <f t="shared" si="0"/>
        <v/>
      </c>
      <c r="J29" s="292" t="str">
        <f t="shared" si="1"/>
        <v/>
      </c>
      <c r="K29" s="292" t="str">
        <f t="shared" si="2"/>
        <v/>
      </c>
      <c r="L29" s="292" t="str">
        <f t="shared" si="3"/>
        <v/>
      </c>
      <c r="M29" s="292" t="str">
        <f t="shared" si="4"/>
        <v/>
      </c>
      <c r="N29" s="311"/>
      <c r="O29" s="292"/>
      <c r="P29" s="292"/>
      <c r="Q29" s="292"/>
      <c r="R29" s="292"/>
      <c r="S29" s="311"/>
      <c r="T29" s="292"/>
    </row>
    <row r="30" spans="1:28" ht="19.149999999999999" customHeight="1" x14ac:dyDescent="0.2">
      <c r="A30" s="293">
        <v>26</v>
      </c>
      <c r="B30" s="292"/>
      <c r="C30" s="292"/>
      <c r="D30" s="292"/>
      <c r="E30" s="292"/>
      <c r="F30" s="292"/>
      <c r="G30" s="292"/>
      <c r="H30" s="292"/>
      <c r="I30" s="292" t="str">
        <f t="shared" si="0"/>
        <v/>
      </c>
      <c r="J30" s="292" t="str">
        <f t="shared" si="1"/>
        <v/>
      </c>
      <c r="K30" s="292" t="str">
        <f t="shared" si="2"/>
        <v/>
      </c>
      <c r="L30" s="292" t="str">
        <f t="shared" si="3"/>
        <v/>
      </c>
      <c r="M30" s="292" t="str">
        <f t="shared" si="4"/>
        <v/>
      </c>
      <c r="N30" s="311"/>
      <c r="O30" s="292"/>
      <c r="P30" s="292"/>
      <c r="Q30" s="292"/>
      <c r="R30" s="292"/>
      <c r="S30" s="311"/>
      <c r="T30" s="292"/>
    </row>
    <row r="31" spans="1:28" ht="19.149999999999999" customHeight="1" x14ac:dyDescent="0.2">
      <c r="A31" s="293">
        <v>27</v>
      </c>
      <c r="B31" s="292"/>
      <c r="C31" s="292"/>
      <c r="D31" s="292"/>
      <c r="E31" s="292"/>
      <c r="F31" s="292"/>
      <c r="G31" s="292"/>
      <c r="H31" s="292"/>
      <c r="I31" s="292" t="str">
        <f t="shared" si="0"/>
        <v/>
      </c>
      <c r="J31" s="292" t="str">
        <f t="shared" si="1"/>
        <v/>
      </c>
      <c r="K31" s="292" t="str">
        <f t="shared" si="2"/>
        <v/>
      </c>
      <c r="L31" s="292" t="str">
        <f t="shared" si="3"/>
        <v/>
      </c>
      <c r="M31" s="292" t="str">
        <f t="shared" si="4"/>
        <v/>
      </c>
      <c r="N31" s="311"/>
      <c r="O31" s="292"/>
      <c r="P31" s="292"/>
      <c r="Q31" s="292"/>
      <c r="R31" s="292"/>
      <c r="S31" s="311"/>
      <c r="T31" s="292"/>
    </row>
    <row r="32" spans="1:28" ht="19.149999999999999" customHeight="1" x14ac:dyDescent="0.2">
      <c r="A32" s="293">
        <v>28</v>
      </c>
      <c r="B32" s="292"/>
      <c r="C32" s="292"/>
      <c r="D32" s="292"/>
      <c r="E32" s="292"/>
      <c r="F32" s="292"/>
      <c r="G32" s="292"/>
      <c r="H32" s="292"/>
      <c r="I32" s="292" t="str">
        <f t="shared" si="0"/>
        <v/>
      </c>
      <c r="J32" s="292" t="str">
        <f t="shared" si="1"/>
        <v/>
      </c>
      <c r="K32" s="292" t="str">
        <f t="shared" si="2"/>
        <v/>
      </c>
      <c r="L32" s="292" t="str">
        <f t="shared" si="3"/>
        <v/>
      </c>
      <c r="M32" s="292" t="str">
        <f t="shared" si="4"/>
        <v/>
      </c>
      <c r="N32" s="311"/>
      <c r="O32" s="292"/>
      <c r="P32" s="292"/>
      <c r="Q32" s="292"/>
      <c r="R32" s="292"/>
      <c r="S32" s="311"/>
      <c r="T32" s="292"/>
    </row>
    <row r="33" spans="1:20" ht="19.149999999999999" customHeight="1" x14ac:dyDescent="0.2">
      <c r="A33" s="293">
        <v>29</v>
      </c>
      <c r="B33" s="292"/>
      <c r="C33" s="292"/>
      <c r="D33" s="292"/>
      <c r="E33" s="292"/>
      <c r="F33" s="292"/>
      <c r="G33" s="292"/>
      <c r="H33" s="292"/>
      <c r="I33" s="292" t="str">
        <f t="shared" si="0"/>
        <v/>
      </c>
      <c r="J33" s="292" t="str">
        <f t="shared" si="1"/>
        <v/>
      </c>
      <c r="K33" s="292" t="str">
        <f t="shared" si="2"/>
        <v/>
      </c>
      <c r="L33" s="292" t="str">
        <f t="shared" si="3"/>
        <v/>
      </c>
      <c r="M33" s="292" t="str">
        <f t="shared" si="4"/>
        <v/>
      </c>
      <c r="N33" s="311"/>
      <c r="O33" s="292"/>
      <c r="P33" s="292"/>
      <c r="Q33" s="292"/>
      <c r="R33" s="292"/>
      <c r="S33" s="311"/>
      <c r="T33" s="292"/>
    </row>
    <row r="34" spans="1:20" ht="19.149999999999999" customHeight="1" x14ac:dyDescent="0.2">
      <c r="A34" s="293">
        <v>30</v>
      </c>
      <c r="B34" s="292"/>
      <c r="C34" s="292"/>
      <c r="D34" s="292"/>
      <c r="E34" s="292"/>
      <c r="F34" s="292"/>
      <c r="G34" s="292"/>
      <c r="H34" s="292"/>
      <c r="I34" s="292" t="str">
        <f t="shared" si="0"/>
        <v/>
      </c>
      <c r="J34" s="292" t="str">
        <f t="shared" si="1"/>
        <v/>
      </c>
      <c r="K34" s="292" t="str">
        <f t="shared" si="2"/>
        <v/>
      </c>
      <c r="L34" s="292" t="str">
        <f t="shared" si="3"/>
        <v/>
      </c>
      <c r="M34" s="292" t="str">
        <f t="shared" si="4"/>
        <v/>
      </c>
      <c r="N34" s="311"/>
      <c r="O34" s="292"/>
      <c r="P34" s="292"/>
      <c r="Q34" s="292"/>
      <c r="R34" s="292"/>
      <c r="S34" s="311"/>
      <c r="T34" s="292"/>
    </row>
    <row r="35" spans="1:20" ht="19.149999999999999" customHeight="1" x14ac:dyDescent="0.2">
      <c r="A35" s="293">
        <v>31</v>
      </c>
      <c r="B35" s="292"/>
      <c r="C35" s="292"/>
      <c r="D35" s="292"/>
      <c r="E35" s="292"/>
      <c r="F35" s="292"/>
      <c r="G35" s="292"/>
      <c r="H35" s="292"/>
      <c r="I35" s="292" t="str">
        <f t="shared" si="0"/>
        <v/>
      </c>
      <c r="J35" s="292" t="str">
        <f t="shared" si="1"/>
        <v/>
      </c>
      <c r="K35" s="292" t="str">
        <f t="shared" si="2"/>
        <v/>
      </c>
      <c r="L35" s="292" t="str">
        <f t="shared" si="3"/>
        <v/>
      </c>
      <c r="M35" s="292" t="str">
        <f t="shared" si="4"/>
        <v/>
      </c>
      <c r="N35" s="311"/>
      <c r="O35" s="292"/>
      <c r="P35" s="292"/>
      <c r="Q35" s="292"/>
      <c r="R35" s="292"/>
      <c r="S35" s="311"/>
      <c r="T35" s="292"/>
    </row>
    <row r="36" spans="1:20" ht="19.149999999999999" customHeight="1" x14ac:dyDescent="0.2">
      <c r="A36" s="293">
        <v>32</v>
      </c>
      <c r="B36" s="292"/>
      <c r="C36" s="292"/>
      <c r="D36" s="292"/>
      <c r="E36" s="292"/>
      <c r="F36" s="292"/>
      <c r="G36" s="292"/>
      <c r="H36" s="292"/>
      <c r="I36" s="292" t="str">
        <f t="shared" si="0"/>
        <v/>
      </c>
      <c r="J36" s="292" t="str">
        <f t="shared" si="1"/>
        <v/>
      </c>
      <c r="K36" s="292" t="str">
        <f t="shared" si="2"/>
        <v/>
      </c>
      <c r="L36" s="292" t="str">
        <f t="shared" si="3"/>
        <v/>
      </c>
      <c r="M36" s="292" t="str">
        <f t="shared" si="4"/>
        <v/>
      </c>
      <c r="N36" s="311"/>
      <c r="O36" s="292"/>
      <c r="P36" s="292"/>
      <c r="Q36" s="292"/>
      <c r="R36" s="292"/>
      <c r="S36" s="311"/>
      <c r="T36" s="292"/>
    </row>
    <row r="37" spans="1:20" ht="19.149999999999999" customHeight="1" x14ac:dyDescent="0.2">
      <c r="A37" s="293">
        <v>33</v>
      </c>
      <c r="B37" s="292"/>
      <c r="C37" s="292"/>
      <c r="D37" s="292"/>
      <c r="E37" s="292"/>
      <c r="F37" s="292"/>
      <c r="G37" s="292"/>
      <c r="H37" s="292"/>
      <c r="I37" s="292" t="str">
        <f t="shared" si="0"/>
        <v/>
      </c>
      <c r="J37" s="292" t="str">
        <f t="shared" si="1"/>
        <v/>
      </c>
      <c r="K37" s="292" t="str">
        <f t="shared" si="2"/>
        <v/>
      </c>
      <c r="L37" s="292" t="str">
        <f t="shared" si="3"/>
        <v/>
      </c>
      <c r="M37" s="292" t="str">
        <f t="shared" si="4"/>
        <v/>
      </c>
      <c r="N37" s="311"/>
      <c r="O37" s="292"/>
      <c r="P37" s="292"/>
      <c r="Q37" s="292"/>
      <c r="R37" s="292"/>
      <c r="S37" s="311"/>
      <c r="T37" s="292"/>
    </row>
    <row r="38" spans="1:20" ht="19.149999999999999" customHeight="1" x14ac:dyDescent="0.2">
      <c r="A38" s="293">
        <v>34</v>
      </c>
      <c r="B38" s="292"/>
      <c r="C38" s="292"/>
      <c r="D38" s="292"/>
      <c r="E38" s="292"/>
      <c r="F38" s="292"/>
      <c r="G38" s="292"/>
      <c r="H38" s="292"/>
      <c r="I38" s="292" t="str">
        <f t="shared" ref="I38:I64" si="5">J38</f>
        <v/>
      </c>
      <c r="J38" s="292" t="str">
        <f t="shared" ref="J38:J64" si="6">IF(B38="","",ROUND(M38*6.6%,0))</f>
        <v/>
      </c>
      <c r="K38" s="292" t="str">
        <f t="shared" ref="K38:K64" si="7">IF(B38="","",ROUND(M38*24.4%,0))</f>
        <v/>
      </c>
      <c r="L38" s="292" t="str">
        <f t="shared" ref="L38:L64" si="8">IF(B38="","",ROUND(M38*69%,0))</f>
        <v/>
      </c>
      <c r="M38" s="292" t="str">
        <f t="shared" ref="M38:M64" si="9">IF(B38="","",ROUND(N38*83%,0))</f>
        <v/>
      </c>
      <c r="N38" s="311"/>
      <c r="O38" s="292"/>
      <c r="P38" s="292"/>
      <c r="Q38" s="292"/>
      <c r="R38" s="292"/>
      <c r="S38" s="311"/>
      <c r="T38" s="292"/>
    </row>
    <row r="39" spans="1:20" ht="19.149999999999999" customHeight="1" x14ac:dyDescent="0.2">
      <c r="A39" s="293">
        <v>35</v>
      </c>
      <c r="B39" s="292"/>
      <c r="C39" s="292"/>
      <c r="D39" s="292"/>
      <c r="E39" s="292"/>
      <c r="F39" s="292"/>
      <c r="G39" s="292"/>
      <c r="H39" s="292"/>
      <c r="I39" s="292" t="str">
        <f t="shared" si="5"/>
        <v/>
      </c>
      <c r="J39" s="292" t="str">
        <f t="shared" si="6"/>
        <v/>
      </c>
      <c r="K39" s="292" t="str">
        <f t="shared" si="7"/>
        <v/>
      </c>
      <c r="L39" s="292" t="str">
        <f t="shared" si="8"/>
        <v/>
      </c>
      <c r="M39" s="292" t="str">
        <f t="shared" si="9"/>
        <v/>
      </c>
      <c r="N39" s="311"/>
      <c r="O39" s="292"/>
      <c r="P39" s="292"/>
      <c r="Q39" s="292"/>
      <c r="R39" s="292"/>
      <c r="S39" s="311"/>
      <c r="T39" s="292"/>
    </row>
    <row r="40" spans="1:20" ht="19.149999999999999" customHeight="1" x14ac:dyDescent="0.2">
      <c r="A40" s="293">
        <v>36</v>
      </c>
      <c r="B40" s="292"/>
      <c r="C40" s="292"/>
      <c r="D40" s="292"/>
      <c r="E40" s="292"/>
      <c r="F40" s="292"/>
      <c r="G40" s="292"/>
      <c r="H40" s="292"/>
      <c r="I40" s="292" t="str">
        <f t="shared" si="5"/>
        <v/>
      </c>
      <c r="J40" s="292" t="str">
        <f t="shared" si="6"/>
        <v/>
      </c>
      <c r="K40" s="292" t="str">
        <f t="shared" si="7"/>
        <v/>
      </c>
      <c r="L40" s="292" t="str">
        <f t="shared" si="8"/>
        <v/>
      </c>
      <c r="M40" s="292" t="str">
        <f t="shared" si="9"/>
        <v/>
      </c>
      <c r="N40" s="311"/>
      <c r="O40" s="292"/>
      <c r="P40" s="292"/>
      <c r="Q40" s="292"/>
      <c r="R40" s="292"/>
      <c r="S40" s="311"/>
      <c r="T40" s="292"/>
    </row>
    <row r="41" spans="1:20" ht="19.149999999999999" customHeight="1" x14ac:dyDescent="0.2">
      <c r="A41" s="293">
        <v>37</v>
      </c>
      <c r="B41" s="292"/>
      <c r="C41" s="292"/>
      <c r="D41" s="292"/>
      <c r="E41" s="292"/>
      <c r="F41" s="292"/>
      <c r="G41" s="292"/>
      <c r="H41" s="292"/>
      <c r="I41" s="292" t="str">
        <f t="shared" si="5"/>
        <v/>
      </c>
      <c r="J41" s="292" t="str">
        <f t="shared" si="6"/>
        <v/>
      </c>
      <c r="K41" s="292" t="str">
        <f t="shared" si="7"/>
        <v/>
      </c>
      <c r="L41" s="292" t="str">
        <f t="shared" si="8"/>
        <v/>
      </c>
      <c r="M41" s="292" t="str">
        <f t="shared" si="9"/>
        <v/>
      </c>
      <c r="N41" s="311"/>
      <c r="O41" s="292"/>
      <c r="P41" s="292"/>
      <c r="Q41" s="292"/>
      <c r="R41" s="292"/>
      <c r="S41" s="311"/>
      <c r="T41" s="292"/>
    </row>
    <row r="42" spans="1:20" ht="19.149999999999999" customHeight="1" x14ac:dyDescent="0.2">
      <c r="A42" s="293">
        <v>38</v>
      </c>
      <c r="B42" s="292"/>
      <c r="C42" s="292"/>
      <c r="D42" s="292"/>
      <c r="E42" s="292"/>
      <c r="F42" s="292"/>
      <c r="G42" s="292"/>
      <c r="H42" s="292"/>
      <c r="I42" s="292" t="str">
        <f t="shared" si="5"/>
        <v/>
      </c>
      <c r="J42" s="292" t="str">
        <f t="shared" si="6"/>
        <v/>
      </c>
      <c r="K42" s="292" t="str">
        <f t="shared" si="7"/>
        <v/>
      </c>
      <c r="L42" s="292" t="str">
        <f t="shared" si="8"/>
        <v/>
      </c>
      <c r="M42" s="292" t="str">
        <f t="shared" si="9"/>
        <v/>
      </c>
      <c r="N42" s="311"/>
      <c r="O42" s="292"/>
      <c r="P42" s="292"/>
      <c r="Q42" s="292"/>
      <c r="R42" s="292"/>
      <c r="S42" s="311"/>
      <c r="T42" s="292"/>
    </row>
    <row r="43" spans="1:20" ht="19.149999999999999" customHeight="1" x14ac:dyDescent="0.2">
      <c r="A43" s="293">
        <v>39</v>
      </c>
      <c r="B43" s="292"/>
      <c r="C43" s="292"/>
      <c r="D43" s="292"/>
      <c r="E43" s="292"/>
      <c r="F43" s="292"/>
      <c r="G43" s="292"/>
      <c r="H43" s="292"/>
      <c r="I43" s="292" t="str">
        <f t="shared" si="5"/>
        <v/>
      </c>
      <c r="J43" s="292" t="str">
        <f t="shared" si="6"/>
        <v/>
      </c>
      <c r="K43" s="292" t="str">
        <f t="shared" si="7"/>
        <v/>
      </c>
      <c r="L43" s="292" t="str">
        <f t="shared" si="8"/>
        <v/>
      </c>
      <c r="M43" s="292" t="str">
        <f t="shared" si="9"/>
        <v/>
      </c>
      <c r="N43" s="311"/>
      <c r="O43" s="292"/>
      <c r="P43" s="292"/>
      <c r="Q43" s="292"/>
      <c r="R43" s="292"/>
      <c r="S43" s="311"/>
      <c r="T43" s="292"/>
    </row>
    <row r="44" spans="1:20" ht="19.149999999999999" customHeight="1" x14ac:dyDescent="0.2">
      <c r="A44" s="293">
        <v>40</v>
      </c>
      <c r="B44" s="292"/>
      <c r="C44" s="292"/>
      <c r="D44" s="292"/>
      <c r="E44" s="292"/>
      <c r="F44" s="292"/>
      <c r="G44" s="292"/>
      <c r="H44" s="292"/>
      <c r="I44" s="292" t="str">
        <f t="shared" si="5"/>
        <v/>
      </c>
      <c r="J44" s="292" t="str">
        <f t="shared" si="6"/>
        <v/>
      </c>
      <c r="K44" s="292" t="str">
        <f t="shared" si="7"/>
        <v/>
      </c>
      <c r="L44" s="292" t="str">
        <f t="shared" si="8"/>
        <v/>
      </c>
      <c r="M44" s="292" t="str">
        <f t="shared" si="9"/>
        <v/>
      </c>
      <c r="N44" s="311"/>
      <c r="O44" s="292"/>
      <c r="P44" s="292"/>
      <c r="Q44" s="292"/>
      <c r="R44" s="292"/>
      <c r="S44" s="311"/>
      <c r="T44" s="292"/>
    </row>
    <row r="45" spans="1:20" s="263" customFormat="1" ht="19.149999999999999" customHeight="1" x14ac:dyDescent="0.2">
      <c r="A45" s="293">
        <v>41</v>
      </c>
      <c r="B45" s="292"/>
      <c r="C45" s="292"/>
      <c r="D45" s="292"/>
      <c r="E45" s="292"/>
      <c r="F45" s="292"/>
      <c r="G45" s="292"/>
      <c r="H45" s="292"/>
      <c r="I45" s="292" t="str">
        <f t="shared" si="5"/>
        <v/>
      </c>
      <c r="J45" s="292" t="str">
        <f t="shared" si="6"/>
        <v/>
      </c>
      <c r="K45" s="292" t="str">
        <f t="shared" si="7"/>
        <v/>
      </c>
      <c r="L45" s="292" t="str">
        <f t="shared" si="8"/>
        <v/>
      </c>
      <c r="M45" s="292" t="str">
        <f t="shared" si="9"/>
        <v/>
      </c>
      <c r="N45" s="311"/>
      <c r="O45" s="292"/>
      <c r="P45" s="292"/>
      <c r="Q45" s="292"/>
      <c r="R45" s="292"/>
      <c r="S45" s="311"/>
      <c r="T45" s="292"/>
    </row>
    <row r="46" spans="1:20" s="263" customFormat="1" ht="19.149999999999999" customHeight="1" x14ac:dyDescent="0.2">
      <c r="A46" s="293">
        <v>42</v>
      </c>
      <c r="B46" s="292"/>
      <c r="C46" s="292"/>
      <c r="D46" s="292"/>
      <c r="E46" s="292"/>
      <c r="F46" s="292"/>
      <c r="G46" s="292"/>
      <c r="H46" s="292"/>
      <c r="I46" s="292" t="str">
        <f t="shared" si="5"/>
        <v/>
      </c>
      <c r="J46" s="292" t="str">
        <f t="shared" si="6"/>
        <v/>
      </c>
      <c r="K46" s="292" t="str">
        <f t="shared" si="7"/>
        <v/>
      </c>
      <c r="L46" s="292" t="str">
        <f t="shared" si="8"/>
        <v/>
      </c>
      <c r="M46" s="292" t="str">
        <f t="shared" si="9"/>
        <v/>
      </c>
      <c r="N46" s="311"/>
      <c r="O46" s="292"/>
      <c r="P46" s="292"/>
      <c r="Q46" s="292"/>
      <c r="R46" s="292"/>
      <c r="S46" s="311"/>
      <c r="T46" s="292"/>
    </row>
    <row r="47" spans="1:20" s="263" customFormat="1" ht="19.149999999999999" customHeight="1" x14ac:dyDescent="0.2">
      <c r="A47" s="293">
        <v>43</v>
      </c>
      <c r="B47" s="292"/>
      <c r="C47" s="292"/>
      <c r="D47" s="292"/>
      <c r="E47" s="292"/>
      <c r="F47" s="292"/>
      <c r="G47" s="292"/>
      <c r="H47" s="292"/>
      <c r="I47" s="292" t="str">
        <f t="shared" si="5"/>
        <v/>
      </c>
      <c r="J47" s="292" t="str">
        <f t="shared" si="6"/>
        <v/>
      </c>
      <c r="K47" s="292" t="str">
        <f t="shared" si="7"/>
        <v/>
      </c>
      <c r="L47" s="292" t="str">
        <f t="shared" si="8"/>
        <v/>
      </c>
      <c r="M47" s="292" t="str">
        <f t="shared" si="9"/>
        <v/>
      </c>
      <c r="N47" s="311"/>
      <c r="O47" s="292"/>
      <c r="P47" s="292"/>
      <c r="Q47" s="292"/>
      <c r="R47" s="292"/>
      <c r="S47" s="311"/>
      <c r="T47" s="292"/>
    </row>
    <row r="48" spans="1:20" s="263" customFormat="1" ht="19.149999999999999" customHeight="1" x14ac:dyDescent="0.2">
      <c r="A48" s="293">
        <v>44</v>
      </c>
      <c r="B48" s="292"/>
      <c r="C48" s="292"/>
      <c r="D48" s="292"/>
      <c r="E48" s="292"/>
      <c r="F48" s="292"/>
      <c r="G48" s="292"/>
      <c r="H48" s="292"/>
      <c r="I48" s="292" t="str">
        <f t="shared" si="5"/>
        <v/>
      </c>
      <c r="J48" s="292" t="str">
        <f t="shared" si="6"/>
        <v/>
      </c>
      <c r="K48" s="292" t="str">
        <f t="shared" si="7"/>
        <v/>
      </c>
      <c r="L48" s="292" t="str">
        <f t="shared" si="8"/>
        <v/>
      </c>
      <c r="M48" s="292" t="str">
        <f t="shared" si="9"/>
        <v/>
      </c>
      <c r="N48" s="311"/>
      <c r="O48" s="292"/>
      <c r="P48" s="292"/>
      <c r="Q48" s="292"/>
      <c r="R48" s="292"/>
      <c r="S48" s="311"/>
      <c r="T48" s="292"/>
    </row>
    <row r="49" spans="1:20" s="263" customFormat="1" ht="19.149999999999999" customHeight="1" x14ac:dyDescent="0.2">
      <c r="A49" s="293">
        <v>45</v>
      </c>
      <c r="B49" s="292"/>
      <c r="C49" s="292"/>
      <c r="D49" s="292"/>
      <c r="E49" s="292"/>
      <c r="F49" s="292"/>
      <c r="G49" s="292"/>
      <c r="H49" s="292"/>
      <c r="I49" s="292" t="str">
        <f t="shared" si="5"/>
        <v/>
      </c>
      <c r="J49" s="292" t="str">
        <f t="shared" si="6"/>
        <v/>
      </c>
      <c r="K49" s="292" t="str">
        <f t="shared" si="7"/>
        <v/>
      </c>
      <c r="L49" s="292" t="str">
        <f t="shared" si="8"/>
        <v/>
      </c>
      <c r="M49" s="292" t="str">
        <f t="shared" si="9"/>
        <v/>
      </c>
      <c r="N49" s="311"/>
      <c r="O49" s="292"/>
      <c r="P49" s="292"/>
      <c r="Q49" s="292"/>
      <c r="R49" s="292"/>
      <c r="S49" s="311"/>
      <c r="T49" s="292"/>
    </row>
    <row r="50" spans="1:20" s="263" customFormat="1" ht="19.149999999999999" customHeight="1" x14ac:dyDescent="0.2">
      <c r="A50" s="293">
        <v>46</v>
      </c>
      <c r="B50" s="292"/>
      <c r="C50" s="292"/>
      <c r="D50" s="292"/>
      <c r="E50" s="292"/>
      <c r="F50" s="292"/>
      <c r="G50" s="292"/>
      <c r="H50" s="292"/>
      <c r="I50" s="292" t="str">
        <f t="shared" si="5"/>
        <v/>
      </c>
      <c r="J50" s="292" t="str">
        <f t="shared" si="6"/>
        <v/>
      </c>
      <c r="K50" s="292" t="str">
        <f t="shared" si="7"/>
        <v/>
      </c>
      <c r="L50" s="292" t="str">
        <f t="shared" si="8"/>
        <v/>
      </c>
      <c r="M50" s="292" t="str">
        <f t="shared" si="9"/>
        <v/>
      </c>
      <c r="N50" s="311"/>
      <c r="O50" s="292"/>
      <c r="P50" s="292"/>
      <c r="Q50" s="292"/>
      <c r="R50" s="292"/>
      <c r="S50" s="311"/>
      <c r="T50" s="292"/>
    </row>
    <row r="51" spans="1:20" s="263" customFormat="1" ht="19.149999999999999" customHeight="1" x14ac:dyDescent="0.2">
      <c r="A51" s="293">
        <v>47</v>
      </c>
      <c r="B51" s="292"/>
      <c r="C51" s="292"/>
      <c r="D51" s="292"/>
      <c r="E51" s="292"/>
      <c r="F51" s="292"/>
      <c r="G51" s="292"/>
      <c r="H51" s="292"/>
      <c r="I51" s="292" t="str">
        <f t="shared" si="5"/>
        <v/>
      </c>
      <c r="J51" s="292" t="str">
        <f t="shared" si="6"/>
        <v/>
      </c>
      <c r="K51" s="292" t="str">
        <f t="shared" si="7"/>
        <v/>
      </c>
      <c r="L51" s="292" t="str">
        <f t="shared" si="8"/>
        <v/>
      </c>
      <c r="M51" s="292" t="str">
        <f t="shared" si="9"/>
        <v/>
      </c>
      <c r="N51" s="311"/>
      <c r="O51" s="292"/>
      <c r="P51" s="292"/>
      <c r="Q51" s="292"/>
      <c r="R51" s="292"/>
      <c r="S51" s="311"/>
      <c r="T51" s="292"/>
    </row>
    <row r="52" spans="1:20" s="263" customFormat="1" ht="19.149999999999999" customHeight="1" x14ac:dyDescent="0.2">
      <c r="A52" s="293">
        <v>48</v>
      </c>
      <c r="B52" s="292"/>
      <c r="C52" s="292"/>
      <c r="D52" s="292"/>
      <c r="E52" s="292"/>
      <c r="F52" s="292"/>
      <c r="G52" s="292"/>
      <c r="H52" s="292"/>
      <c r="I52" s="292" t="str">
        <f t="shared" si="5"/>
        <v/>
      </c>
      <c r="J52" s="292" t="str">
        <f t="shared" si="6"/>
        <v/>
      </c>
      <c r="K52" s="292" t="str">
        <f t="shared" si="7"/>
        <v/>
      </c>
      <c r="L52" s="292" t="str">
        <f t="shared" si="8"/>
        <v/>
      </c>
      <c r="M52" s="292" t="str">
        <f t="shared" si="9"/>
        <v/>
      </c>
      <c r="N52" s="311"/>
      <c r="O52" s="292"/>
      <c r="P52" s="292"/>
      <c r="Q52" s="292"/>
      <c r="R52" s="292"/>
      <c r="S52" s="311"/>
      <c r="T52" s="292"/>
    </row>
    <row r="53" spans="1:20" s="263" customFormat="1" ht="19.149999999999999" customHeight="1" x14ac:dyDescent="0.2">
      <c r="A53" s="293">
        <v>49</v>
      </c>
      <c r="B53" s="292"/>
      <c r="C53" s="292"/>
      <c r="D53" s="292"/>
      <c r="E53" s="292"/>
      <c r="F53" s="292"/>
      <c r="G53" s="292"/>
      <c r="H53" s="292"/>
      <c r="I53" s="292" t="str">
        <f t="shared" si="5"/>
        <v/>
      </c>
      <c r="J53" s="292" t="str">
        <f t="shared" si="6"/>
        <v/>
      </c>
      <c r="K53" s="292" t="str">
        <f t="shared" si="7"/>
        <v/>
      </c>
      <c r="L53" s="292" t="str">
        <f t="shared" si="8"/>
        <v/>
      </c>
      <c r="M53" s="292" t="str">
        <f t="shared" si="9"/>
        <v/>
      </c>
      <c r="N53" s="311"/>
      <c r="O53" s="292"/>
      <c r="P53" s="292"/>
      <c r="Q53" s="292"/>
      <c r="R53" s="292"/>
      <c r="S53" s="311"/>
      <c r="T53" s="292"/>
    </row>
    <row r="54" spans="1:20" s="263" customFormat="1" ht="19.149999999999999" customHeight="1" x14ac:dyDescent="0.2">
      <c r="A54" s="293">
        <v>50</v>
      </c>
      <c r="B54" s="292"/>
      <c r="C54" s="292"/>
      <c r="D54" s="292"/>
      <c r="E54" s="292"/>
      <c r="F54" s="292"/>
      <c r="G54" s="292"/>
      <c r="H54" s="292"/>
      <c r="I54" s="292" t="str">
        <f t="shared" si="5"/>
        <v/>
      </c>
      <c r="J54" s="292" t="str">
        <f t="shared" si="6"/>
        <v/>
      </c>
      <c r="K54" s="292" t="str">
        <f t="shared" si="7"/>
        <v/>
      </c>
      <c r="L54" s="292" t="str">
        <f t="shared" si="8"/>
        <v/>
      </c>
      <c r="M54" s="292" t="str">
        <f t="shared" si="9"/>
        <v/>
      </c>
      <c r="N54" s="311"/>
      <c r="O54" s="292"/>
      <c r="P54" s="292"/>
      <c r="Q54" s="292"/>
      <c r="R54" s="292"/>
      <c r="S54" s="311"/>
      <c r="T54" s="292"/>
    </row>
    <row r="55" spans="1:20" ht="19.149999999999999" customHeight="1" x14ac:dyDescent="0.2">
      <c r="A55" s="293">
        <v>51</v>
      </c>
      <c r="B55" s="292"/>
      <c r="C55" s="292"/>
      <c r="D55" s="292"/>
      <c r="E55" s="292"/>
      <c r="F55" s="292"/>
      <c r="G55" s="292"/>
      <c r="H55" s="292"/>
      <c r="I55" s="292" t="str">
        <f t="shared" si="5"/>
        <v/>
      </c>
      <c r="J55" s="292" t="str">
        <f t="shared" si="6"/>
        <v/>
      </c>
      <c r="K55" s="292" t="str">
        <f t="shared" si="7"/>
        <v/>
      </c>
      <c r="L55" s="292" t="str">
        <f t="shared" si="8"/>
        <v/>
      </c>
      <c r="M55" s="292" t="str">
        <f t="shared" si="9"/>
        <v/>
      </c>
      <c r="N55" s="311"/>
      <c r="O55" s="292"/>
      <c r="P55" s="292"/>
      <c r="Q55" s="292"/>
      <c r="R55" s="292"/>
      <c r="S55" s="311"/>
      <c r="T55" s="292"/>
    </row>
    <row r="56" spans="1:20" ht="19.149999999999999" customHeight="1" x14ac:dyDescent="0.2">
      <c r="A56" s="293">
        <v>52</v>
      </c>
      <c r="B56" s="292"/>
      <c r="C56" s="292"/>
      <c r="D56" s="292"/>
      <c r="E56" s="292"/>
      <c r="F56" s="292"/>
      <c r="G56" s="292"/>
      <c r="H56" s="292"/>
      <c r="I56" s="292" t="str">
        <f t="shared" si="5"/>
        <v/>
      </c>
      <c r="J56" s="292" t="str">
        <f t="shared" si="6"/>
        <v/>
      </c>
      <c r="K56" s="292" t="str">
        <f t="shared" si="7"/>
        <v/>
      </c>
      <c r="L56" s="292" t="str">
        <f t="shared" si="8"/>
        <v/>
      </c>
      <c r="M56" s="292" t="str">
        <f t="shared" si="9"/>
        <v/>
      </c>
      <c r="N56" s="311"/>
      <c r="O56" s="292"/>
      <c r="P56" s="292"/>
      <c r="Q56" s="292"/>
      <c r="R56" s="292"/>
      <c r="S56" s="311"/>
      <c r="T56" s="292"/>
    </row>
    <row r="57" spans="1:20" ht="19.149999999999999" customHeight="1" x14ac:dyDescent="0.2">
      <c r="A57" s="293">
        <v>53</v>
      </c>
      <c r="B57" s="292"/>
      <c r="C57" s="292"/>
      <c r="D57" s="292"/>
      <c r="E57" s="292"/>
      <c r="F57" s="292"/>
      <c r="G57" s="292"/>
      <c r="H57" s="292"/>
      <c r="I57" s="292" t="str">
        <f t="shared" si="5"/>
        <v/>
      </c>
      <c r="J57" s="292" t="str">
        <f t="shared" si="6"/>
        <v/>
      </c>
      <c r="K57" s="292" t="str">
        <f t="shared" si="7"/>
        <v/>
      </c>
      <c r="L57" s="292" t="str">
        <f t="shared" si="8"/>
        <v/>
      </c>
      <c r="M57" s="292" t="str">
        <f t="shared" si="9"/>
        <v/>
      </c>
      <c r="N57" s="311"/>
      <c r="O57" s="292"/>
      <c r="P57" s="292"/>
      <c r="Q57" s="292"/>
      <c r="R57" s="292"/>
      <c r="S57" s="311"/>
      <c r="T57" s="292"/>
    </row>
    <row r="58" spans="1:20" ht="19.149999999999999" customHeight="1" x14ac:dyDescent="0.2">
      <c r="A58" s="293">
        <v>54</v>
      </c>
      <c r="B58" s="292"/>
      <c r="C58" s="292"/>
      <c r="D58" s="292"/>
      <c r="E58" s="292"/>
      <c r="F58" s="292"/>
      <c r="G58" s="292"/>
      <c r="H58" s="292"/>
      <c r="I58" s="292" t="str">
        <f t="shared" si="5"/>
        <v/>
      </c>
      <c r="J58" s="292" t="str">
        <f t="shared" si="6"/>
        <v/>
      </c>
      <c r="K58" s="292" t="str">
        <f t="shared" si="7"/>
        <v/>
      </c>
      <c r="L58" s="292" t="str">
        <f t="shared" si="8"/>
        <v/>
      </c>
      <c r="M58" s="292" t="str">
        <f t="shared" si="9"/>
        <v/>
      </c>
      <c r="N58" s="311"/>
      <c r="O58" s="292"/>
      <c r="P58" s="292"/>
      <c r="Q58" s="292"/>
      <c r="R58" s="292"/>
      <c r="S58" s="311"/>
      <c r="T58" s="292"/>
    </row>
    <row r="59" spans="1:20" ht="19.149999999999999" customHeight="1" x14ac:dyDescent="0.2">
      <c r="A59" s="293">
        <v>55</v>
      </c>
      <c r="B59" s="292"/>
      <c r="C59" s="292"/>
      <c r="D59" s="292"/>
      <c r="E59" s="292"/>
      <c r="F59" s="292"/>
      <c r="G59" s="292"/>
      <c r="H59" s="292"/>
      <c r="I59" s="292" t="str">
        <f t="shared" si="5"/>
        <v/>
      </c>
      <c r="J59" s="292" t="str">
        <f t="shared" si="6"/>
        <v/>
      </c>
      <c r="K59" s="292" t="str">
        <f t="shared" si="7"/>
        <v/>
      </c>
      <c r="L59" s="292" t="str">
        <f t="shared" si="8"/>
        <v/>
      </c>
      <c r="M59" s="292" t="str">
        <f t="shared" si="9"/>
        <v/>
      </c>
      <c r="N59" s="311"/>
      <c r="O59" s="292"/>
      <c r="P59" s="292"/>
      <c r="Q59" s="292"/>
      <c r="R59" s="292"/>
      <c r="S59" s="311"/>
      <c r="T59" s="292"/>
    </row>
    <row r="60" spans="1:20" ht="19.149999999999999" customHeight="1" x14ac:dyDescent="0.2">
      <c r="A60" s="293">
        <v>56</v>
      </c>
      <c r="B60" s="292"/>
      <c r="C60" s="292"/>
      <c r="D60" s="292"/>
      <c r="E60" s="292"/>
      <c r="F60" s="292"/>
      <c r="G60" s="292"/>
      <c r="H60" s="292"/>
      <c r="I60" s="292" t="str">
        <f t="shared" si="5"/>
        <v/>
      </c>
      <c r="J60" s="292" t="str">
        <f t="shared" si="6"/>
        <v/>
      </c>
      <c r="K60" s="292" t="str">
        <f t="shared" si="7"/>
        <v/>
      </c>
      <c r="L60" s="292" t="str">
        <f t="shared" si="8"/>
        <v/>
      </c>
      <c r="M60" s="292" t="str">
        <f t="shared" si="9"/>
        <v/>
      </c>
      <c r="N60" s="311"/>
      <c r="O60" s="292"/>
      <c r="P60" s="292"/>
      <c r="Q60" s="292"/>
      <c r="R60" s="292"/>
      <c r="S60" s="311"/>
      <c r="T60" s="292"/>
    </row>
    <row r="61" spans="1:20" ht="19.149999999999999" customHeight="1" x14ac:dyDescent="0.2">
      <c r="A61" s="293">
        <v>57</v>
      </c>
      <c r="B61" s="292"/>
      <c r="C61" s="292"/>
      <c r="D61" s="292"/>
      <c r="E61" s="292"/>
      <c r="F61" s="292"/>
      <c r="G61" s="292"/>
      <c r="H61" s="292"/>
      <c r="I61" s="292" t="str">
        <f t="shared" si="5"/>
        <v/>
      </c>
      <c r="J61" s="292" t="str">
        <f t="shared" si="6"/>
        <v/>
      </c>
      <c r="K61" s="292" t="str">
        <f t="shared" si="7"/>
        <v/>
      </c>
      <c r="L61" s="292" t="str">
        <f t="shared" si="8"/>
        <v/>
      </c>
      <c r="M61" s="292" t="str">
        <f t="shared" si="9"/>
        <v/>
      </c>
      <c r="N61" s="311"/>
      <c r="O61" s="292"/>
      <c r="P61" s="292"/>
      <c r="Q61" s="292"/>
      <c r="R61" s="292"/>
      <c r="S61" s="311"/>
      <c r="T61" s="292"/>
    </row>
    <row r="62" spans="1:20" ht="19.149999999999999" customHeight="1" x14ac:dyDescent="0.2">
      <c r="A62" s="293">
        <v>58</v>
      </c>
      <c r="B62" s="292"/>
      <c r="C62" s="292"/>
      <c r="D62" s="292"/>
      <c r="E62" s="292"/>
      <c r="F62" s="292"/>
      <c r="G62" s="292"/>
      <c r="H62" s="292"/>
      <c r="I62" s="292" t="str">
        <f t="shared" si="5"/>
        <v/>
      </c>
      <c r="J62" s="292" t="str">
        <f t="shared" si="6"/>
        <v/>
      </c>
      <c r="K62" s="292" t="str">
        <f t="shared" si="7"/>
        <v/>
      </c>
      <c r="L62" s="292" t="str">
        <f t="shared" si="8"/>
        <v/>
      </c>
      <c r="M62" s="292" t="str">
        <f t="shared" si="9"/>
        <v/>
      </c>
      <c r="N62" s="311"/>
      <c r="O62" s="292"/>
      <c r="P62" s="292"/>
      <c r="Q62" s="292"/>
      <c r="R62" s="292"/>
      <c r="S62" s="311"/>
      <c r="T62" s="292"/>
    </row>
    <row r="63" spans="1:20" ht="19.149999999999999" customHeight="1" x14ac:dyDescent="0.2">
      <c r="A63" s="293">
        <v>59</v>
      </c>
      <c r="B63" s="292"/>
      <c r="C63" s="292"/>
      <c r="D63" s="292"/>
      <c r="E63" s="292"/>
      <c r="F63" s="292"/>
      <c r="G63" s="292"/>
      <c r="H63" s="292"/>
      <c r="I63" s="292" t="str">
        <f t="shared" si="5"/>
        <v/>
      </c>
      <c r="J63" s="292" t="str">
        <f t="shared" si="6"/>
        <v/>
      </c>
      <c r="K63" s="292" t="str">
        <f t="shared" si="7"/>
        <v/>
      </c>
      <c r="L63" s="292" t="str">
        <f t="shared" si="8"/>
        <v/>
      </c>
      <c r="M63" s="292" t="str">
        <f t="shared" si="9"/>
        <v/>
      </c>
      <c r="N63" s="311"/>
      <c r="O63" s="292"/>
      <c r="P63" s="292"/>
      <c r="Q63" s="292"/>
      <c r="R63" s="292"/>
      <c r="S63" s="311"/>
      <c r="T63" s="292"/>
    </row>
    <row r="64" spans="1:20" ht="19.149999999999999" customHeight="1" x14ac:dyDescent="0.2">
      <c r="A64" s="293">
        <v>60</v>
      </c>
      <c r="B64" s="292"/>
      <c r="C64" s="292"/>
      <c r="D64" s="292"/>
      <c r="E64" s="292"/>
      <c r="F64" s="292"/>
      <c r="G64" s="292"/>
      <c r="H64" s="292"/>
      <c r="I64" s="292" t="str">
        <f t="shared" si="5"/>
        <v/>
      </c>
      <c r="J64" s="292" t="str">
        <f t="shared" si="6"/>
        <v/>
      </c>
      <c r="K64" s="292" t="str">
        <f t="shared" si="7"/>
        <v/>
      </c>
      <c r="L64" s="292" t="str">
        <f t="shared" si="8"/>
        <v/>
      </c>
      <c r="M64" s="292" t="str">
        <f t="shared" si="9"/>
        <v/>
      </c>
      <c r="N64" s="311"/>
      <c r="O64" s="292"/>
      <c r="P64" s="292"/>
      <c r="Q64" s="292"/>
      <c r="R64" s="292"/>
      <c r="S64" s="311"/>
      <c r="T64" s="292"/>
    </row>
    <row r="65" spans="1:20" ht="14.25" customHeight="1" x14ac:dyDescent="0.2">
      <c r="A65" s="357" t="s">
        <v>56</v>
      </c>
      <c r="B65" s="358"/>
      <c r="C65" s="291"/>
      <c r="D65" s="291"/>
      <c r="E65" s="291"/>
      <c r="F65" s="35"/>
      <c r="G65" s="35"/>
      <c r="H65" s="291">
        <f t="shared" ref="H65:M65" si="10">SUM(H5:H64)</f>
        <v>0</v>
      </c>
      <c r="I65" s="291">
        <f t="shared" si="10"/>
        <v>0</v>
      </c>
      <c r="J65" s="291">
        <f t="shared" si="10"/>
        <v>0</v>
      </c>
      <c r="K65" s="291">
        <f t="shared" si="10"/>
        <v>0</v>
      </c>
      <c r="L65" s="291">
        <f t="shared" si="10"/>
        <v>0</v>
      </c>
      <c r="M65" s="291">
        <f t="shared" si="10"/>
        <v>0</v>
      </c>
      <c r="N65" s="291">
        <f>SUM(N5:N62)</f>
        <v>0</v>
      </c>
      <c r="O65" s="291"/>
      <c r="P65" s="291"/>
      <c r="Q65" s="291"/>
      <c r="R65" s="291"/>
      <c r="S65" s="291"/>
      <c r="T65" s="35"/>
    </row>
    <row r="66" spans="1:20" ht="14.25" customHeight="1" x14ac:dyDescent="0.2">
      <c r="A66" s="18"/>
    </row>
    <row r="67" spans="1:20" ht="14.25" customHeight="1" x14ac:dyDescent="0.2">
      <c r="A67" s="18"/>
    </row>
    <row r="68" spans="1:20" ht="14.25" customHeight="1" x14ac:dyDescent="0.2">
      <c r="A68" s="18"/>
    </row>
    <row r="69" spans="1:20" ht="14.25" customHeight="1" x14ac:dyDescent="0.2">
      <c r="A69" s="18"/>
    </row>
    <row r="70" spans="1:20" ht="14.25" customHeight="1" x14ac:dyDescent="0.2">
      <c r="A70" s="18"/>
    </row>
    <row r="71" spans="1:20" ht="14.25" customHeight="1" x14ac:dyDescent="0.2">
      <c r="A71" s="18"/>
    </row>
    <row r="72" spans="1:20" ht="14.25" customHeight="1" x14ac:dyDescent="0.2">
      <c r="A72" s="18"/>
    </row>
    <row r="73" spans="1:20" ht="14.25" customHeight="1" x14ac:dyDescent="0.2">
      <c r="A73" s="18"/>
    </row>
    <row r="74" spans="1:20" ht="14.25" customHeight="1" x14ac:dyDescent="0.2">
      <c r="A74" s="18"/>
    </row>
    <row r="75" spans="1:20" ht="14.25" customHeight="1" x14ac:dyDescent="0.2">
      <c r="A75" s="18"/>
    </row>
    <row r="76" spans="1:20" ht="14.25" customHeight="1" x14ac:dyDescent="0.2">
      <c r="A76" s="18"/>
    </row>
    <row r="77" spans="1:20" ht="14.25" customHeight="1" x14ac:dyDescent="0.2">
      <c r="A77" s="18"/>
    </row>
    <row r="78" spans="1:20" ht="14.25" customHeight="1" x14ac:dyDescent="0.2">
      <c r="A78" s="18"/>
    </row>
    <row r="79" spans="1:20" ht="14.25" customHeight="1" x14ac:dyDescent="0.2">
      <c r="A79" s="18"/>
    </row>
    <row r="80" spans="1:20" ht="14.25" customHeight="1" x14ac:dyDescent="0.2">
      <c r="A80" s="18"/>
    </row>
    <row r="81" spans="1:1" ht="14.25" customHeight="1" x14ac:dyDescent="0.2">
      <c r="A81" s="18"/>
    </row>
    <row r="82" spans="1:1" ht="14.25" customHeight="1" x14ac:dyDescent="0.2">
      <c r="A82" s="18"/>
    </row>
    <row r="83" spans="1:1" ht="14.25" customHeight="1" x14ac:dyDescent="0.2">
      <c r="A83" s="18"/>
    </row>
    <row r="84" spans="1:1" ht="14.25" customHeight="1" x14ac:dyDescent="0.2">
      <c r="A84" s="18"/>
    </row>
    <row r="85" spans="1:1" ht="14.25" customHeight="1" x14ac:dyDescent="0.2">
      <c r="A85" s="18"/>
    </row>
    <row r="86" spans="1:1" ht="14.25" customHeight="1" x14ac:dyDescent="0.2">
      <c r="A86" s="18"/>
    </row>
    <row r="87" spans="1:1" ht="14.25" customHeight="1" x14ac:dyDescent="0.2">
      <c r="A87" s="18"/>
    </row>
    <row r="88" spans="1:1" ht="14.25" customHeight="1" x14ac:dyDescent="0.2">
      <c r="A88" s="18"/>
    </row>
    <row r="89" spans="1:1" ht="14.25" customHeight="1" x14ac:dyDescent="0.2">
      <c r="A89" s="18"/>
    </row>
    <row r="90" spans="1:1" ht="14.25" customHeight="1" x14ac:dyDescent="0.2">
      <c r="A90" s="18"/>
    </row>
    <row r="91" spans="1:1" ht="14.25" customHeight="1" x14ac:dyDescent="0.2">
      <c r="A91" s="18"/>
    </row>
    <row r="92" spans="1:1" ht="14.25" customHeight="1" x14ac:dyDescent="0.2">
      <c r="A92" s="18"/>
    </row>
    <row r="93" spans="1:1" ht="14.25" customHeight="1" x14ac:dyDescent="0.2">
      <c r="A93" s="18"/>
    </row>
    <row r="94" spans="1:1" ht="14.25" customHeight="1" x14ac:dyDescent="0.2">
      <c r="A94" s="18"/>
    </row>
    <row r="95" spans="1:1" ht="14.25" customHeight="1" x14ac:dyDescent="0.2">
      <c r="A95" s="18"/>
    </row>
    <row r="96" spans="1:1" ht="14.25" customHeight="1" x14ac:dyDescent="0.2">
      <c r="A96" s="18"/>
    </row>
    <row r="97" spans="1:1" ht="14.25" customHeight="1" x14ac:dyDescent="0.2">
      <c r="A97" s="18"/>
    </row>
    <row r="98" spans="1:1" ht="14.25" customHeight="1" x14ac:dyDescent="0.2">
      <c r="A98" s="18"/>
    </row>
    <row r="99" spans="1:1" ht="14.25" customHeight="1" x14ac:dyDescent="0.2">
      <c r="A99" s="18"/>
    </row>
    <row r="100" spans="1:1" ht="14.25" customHeight="1" x14ac:dyDescent="0.2">
      <c r="A100" s="18"/>
    </row>
    <row r="101" spans="1:1" ht="14.25" customHeight="1" x14ac:dyDescent="0.2">
      <c r="A101" s="18"/>
    </row>
    <row r="102" spans="1:1" ht="14.25" customHeight="1" x14ac:dyDescent="0.2">
      <c r="A102" s="18"/>
    </row>
    <row r="103" spans="1:1" ht="14.25" customHeight="1" x14ac:dyDescent="0.2">
      <c r="A103" s="18"/>
    </row>
    <row r="104" spans="1:1" ht="14.25" customHeight="1" x14ac:dyDescent="0.2">
      <c r="A104" s="18"/>
    </row>
    <row r="105" spans="1:1" ht="14.25" customHeight="1" x14ac:dyDescent="0.2">
      <c r="A105" s="18"/>
    </row>
    <row r="106" spans="1:1" ht="14.25" customHeight="1" x14ac:dyDescent="0.2">
      <c r="A106" s="18"/>
    </row>
    <row r="107" spans="1:1" ht="14.25" customHeight="1" x14ac:dyDescent="0.2">
      <c r="A107" s="18"/>
    </row>
    <row r="108" spans="1:1" ht="14.25" customHeight="1" x14ac:dyDescent="0.2">
      <c r="A108" s="18"/>
    </row>
    <row r="109" spans="1:1" ht="14.25" customHeight="1" x14ac:dyDescent="0.2">
      <c r="A109" s="18"/>
    </row>
    <row r="110" spans="1:1" ht="14.25" customHeight="1" x14ac:dyDescent="0.2">
      <c r="A110" s="18"/>
    </row>
    <row r="111" spans="1:1" ht="14.25" customHeight="1" x14ac:dyDescent="0.2">
      <c r="A111" s="18"/>
    </row>
    <row r="112" spans="1:1" ht="14.25" customHeight="1" x14ac:dyDescent="0.2">
      <c r="A112" s="18"/>
    </row>
    <row r="113" spans="1:1" ht="14.25" customHeight="1" x14ac:dyDescent="0.2">
      <c r="A113" s="18"/>
    </row>
    <row r="114" spans="1:1" ht="14.25" customHeight="1" x14ac:dyDescent="0.2">
      <c r="A114" s="18"/>
    </row>
    <row r="115" spans="1:1" ht="14.25" customHeight="1" x14ac:dyDescent="0.2">
      <c r="A115" s="18"/>
    </row>
    <row r="116" spans="1:1" ht="14.25" customHeight="1" x14ac:dyDescent="0.2">
      <c r="A116" s="18"/>
    </row>
    <row r="117" spans="1:1" ht="14.25" customHeight="1" x14ac:dyDescent="0.2">
      <c r="A117" s="18"/>
    </row>
    <row r="118" spans="1:1" ht="14.25" customHeight="1" x14ac:dyDescent="0.2">
      <c r="A118" s="18"/>
    </row>
    <row r="119" spans="1:1" ht="14.25" customHeight="1" x14ac:dyDescent="0.2">
      <c r="A119" s="18"/>
    </row>
    <row r="120" spans="1:1" ht="14.25" customHeight="1" x14ac:dyDescent="0.2">
      <c r="A120" s="18"/>
    </row>
    <row r="121" spans="1:1" ht="14.25" customHeight="1" x14ac:dyDescent="0.2">
      <c r="A121" s="18"/>
    </row>
    <row r="122" spans="1:1" ht="14.25" customHeight="1" x14ac:dyDescent="0.2">
      <c r="A122" s="18"/>
    </row>
    <row r="123" spans="1:1" ht="14.25" customHeight="1" x14ac:dyDescent="0.2">
      <c r="A123" s="18"/>
    </row>
    <row r="124" spans="1:1" ht="14.25" customHeight="1" x14ac:dyDescent="0.2">
      <c r="A124" s="18"/>
    </row>
    <row r="125" spans="1:1" ht="14.25" customHeight="1" x14ac:dyDescent="0.2">
      <c r="A125" s="18"/>
    </row>
    <row r="126" spans="1:1" ht="14.25" customHeight="1" x14ac:dyDescent="0.2">
      <c r="A126" s="18"/>
    </row>
    <row r="127" spans="1:1" ht="14.25" customHeight="1" x14ac:dyDescent="0.2">
      <c r="A127" s="18"/>
    </row>
    <row r="128" spans="1:1" ht="14.25" customHeight="1" x14ac:dyDescent="0.2">
      <c r="A128" s="18"/>
    </row>
    <row r="129" spans="1:1" ht="14.25" customHeight="1" x14ac:dyDescent="0.2">
      <c r="A129" s="18"/>
    </row>
    <row r="130" spans="1:1" ht="14.25" customHeight="1" x14ac:dyDescent="0.2">
      <c r="A130" s="18"/>
    </row>
    <row r="131" spans="1:1" ht="14.25" customHeight="1" x14ac:dyDescent="0.2">
      <c r="A131" s="18"/>
    </row>
    <row r="132" spans="1:1" ht="14.25" customHeight="1" x14ac:dyDescent="0.2">
      <c r="A132" s="18"/>
    </row>
    <row r="133" spans="1:1" ht="14.25" customHeight="1" x14ac:dyDescent="0.2">
      <c r="A133" s="18"/>
    </row>
    <row r="134" spans="1:1" ht="14.25" customHeight="1" x14ac:dyDescent="0.2">
      <c r="A134" s="18"/>
    </row>
    <row r="135" spans="1:1" ht="14.25" customHeight="1" x14ac:dyDescent="0.2">
      <c r="A135" s="18"/>
    </row>
    <row r="136" spans="1:1" ht="14.25" customHeight="1" x14ac:dyDescent="0.2">
      <c r="A136" s="18"/>
    </row>
    <row r="137" spans="1:1" ht="14.25" customHeight="1" x14ac:dyDescent="0.2">
      <c r="A137" s="18"/>
    </row>
    <row r="138" spans="1:1" ht="14.25" customHeight="1" x14ac:dyDescent="0.2">
      <c r="A138" s="18"/>
    </row>
    <row r="139" spans="1:1" ht="14.25" customHeight="1" x14ac:dyDescent="0.2">
      <c r="A139" s="18"/>
    </row>
    <row r="140" spans="1:1" ht="14.25" customHeight="1" x14ac:dyDescent="0.2">
      <c r="A140" s="18"/>
    </row>
    <row r="141" spans="1:1" ht="14.25" customHeight="1" x14ac:dyDescent="0.2">
      <c r="A141" s="18"/>
    </row>
    <row r="142" spans="1:1" ht="14.25" customHeight="1" x14ac:dyDescent="0.2">
      <c r="A142" s="18"/>
    </row>
    <row r="143" spans="1:1" ht="14.25" customHeight="1" x14ac:dyDescent="0.2">
      <c r="A143" s="18"/>
    </row>
    <row r="144" spans="1:1" ht="14.25" customHeight="1" x14ac:dyDescent="0.2">
      <c r="A144" s="18"/>
    </row>
    <row r="145" spans="1:1" ht="14.25" customHeight="1" x14ac:dyDescent="0.2">
      <c r="A145" s="18"/>
    </row>
    <row r="146" spans="1:1" ht="14.25" customHeight="1" x14ac:dyDescent="0.2">
      <c r="A146" s="18"/>
    </row>
    <row r="147" spans="1:1" ht="14.25" customHeight="1" x14ac:dyDescent="0.2">
      <c r="A147" s="18"/>
    </row>
    <row r="148" spans="1:1" ht="14.25" customHeight="1" x14ac:dyDescent="0.2">
      <c r="A148" s="18"/>
    </row>
    <row r="149" spans="1:1" ht="14.25" customHeight="1" x14ac:dyDescent="0.2">
      <c r="A149" s="18"/>
    </row>
    <row r="150" spans="1:1" ht="14.25" customHeight="1" x14ac:dyDescent="0.2">
      <c r="A150" s="18"/>
    </row>
    <row r="151" spans="1:1" ht="14.25" customHeight="1" x14ac:dyDescent="0.2">
      <c r="A151" s="18"/>
    </row>
    <row r="152" spans="1:1" ht="14.25" customHeight="1" x14ac:dyDescent="0.2">
      <c r="A152" s="18"/>
    </row>
    <row r="153" spans="1:1" ht="14.25" customHeight="1" x14ac:dyDescent="0.2">
      <c r="A153" s="18"/>
    </row>
    <row r="154" spans="1:1" ht="14.25" customHeight="1" x14ac:dyDescent="0.2">
      <c r="A154" s="18"/>
    </row>
    <row r="155" spans="1:1" ht="14.25" customHeight="1" x14ac:dyDescent="0.2">
      <c r="A155" s="18"/>
    </row>
    <row r="156" spans="1:1" ht="14.25" customHeight="1" x14ac:dyDescent="0.2">
      <c r="A156" s="18"/>
    </row>
    <row r="157" spans="1:1" ht="14.25" customHeight="1" x14ac:dyDescent="0.2">
      <c r="A157" s="18"/>
    </row>
    <row r="158" spans="1:1" ht="14.25" customHeight="1" x14ac:dyDescent="0.2">
      <c r="A158" s="18"/>
    </row>
    <row r="159" spans="1:1" ht="14.25" customHeight="1" x14ac:dyDescent="0.2">
      <c r="A159" s="18"/>
    </row>
    <row r="160" spans="1:1" ht="14.25" customHeight="1" x14ac:dyDescent="0.2">
      <c r="A160" s="18"/>
    </row>
    <row r="161" spans="1:1" ht="14.25" customHeight="1" x14ac:dyDescent="0.2">
      <c r="A161" s="18"/>
    </row>
    <row r="162" spans="1:1" ht="14.25" customHeight="1" x14ac:dyDescent="0.2">
      <c r="A162" s="18"/>
    </row>
    <row r="163" spans="1:1" ht="14.25" customHeight="1" x14ac:dyDescent="0.2">
      <c r="A163" s="18"/>
    </row>
    <row r="164" spans="1:1" ht="14.25" customHeight="1" x14ac:dyDescent="0.2">
      <c r="A164" s="18"/>
    </row>
    <row r="165" spans="1:1" ht="14.25" customHeight="1" x14ac:dyDescent="0.2">
      <c r="A165" s="18"/>
    </row>
    <row r="166" spans="1:1" ht="14.25" customHeight="1" x14ac:dyDescent="0.2">
      <c r="A166" s="18"/>
    </row>
    <row r="167" spans="1:1" ht="14.25" customHeight="1" x14ac:dyDescent="0.2">
      <c r="A167" s="18"/>
    </row>
    <row r="168" spans="1:1" ht="14.25" customHeight="1" x14ac:dyDescent="0.2">
      <c r="A168" s="18"/>
    </row>
    <row r="169" spans="1:1" ht="14.25" customHeight="1" x14ac:dyDescent="0.2">
      <c r="A169" s="18"/>
    </row>
    <row r="170" spans="1:1" ht="14.25" customHeight="1" x14ac:dyDescent="0.2">
      <c r="A170" s="18"/>
    </row>
    <row r="171" spans="1:1" ht="14.25" customHeight="1" x14ac:dyDescent="0.2">
      <c r="A171" s="18"/>
    </row>
    <row r="172" spans="1:1" ht="14.25" customHeight="1" x14ac:dyDescent="0.2">
      <c r="A172" s="18"/>
    </row>
    <row r="173" spans="1:1" ht="14.25" customHeight="1" x14ac:dyDescent="0.2">
      <c r="A173" s="18"/>
    </row>
    <row r="174" spans="1:1" ht="14.25" customHeight="1" x14ac:dyDescent="0.2">
      <c r="A174" s="18"/>
    </row>
    <row r="175" spans="1:1" ht="14.25" customHeight="1" x14ac:dyDescent="0.2">
      <c r="A175" s="18"/>
    </row>
    <row r="176" spans="1:1" ht="14.25" customHeight="1" x14ac:dyDescent="0.2">
      <c r="A176" s="18"/>
    </row>
    <row r="177" spans="1:1" ht="14.25" customHeight="1" x14ac:dyDescent="0.2">
      <c r="A177" s="18"/>
    </row>
    <row r="178" spans="1:1" ht="14.25" customHeight="1" x14ac:dyDescent="0.2">
      <c r="A178" s="18"/>
    </row>
    <row r="179" spans="1:1" ht="14.25" customHeight="1" x14ac:dyDescent="0.2">
      <c r="A179" s="18"/>
    </row>
    <row r="180" spans="1:1" ht="14.25" customHeight="1" x14ac:dyDescent="0.2">
      <c r="A180" s="18"/>
    </row>
    <row r="181" spans="1:1" ht="14.25" customHeight="1" x14ac:dyDescent="0.2">
      <c r="A181" s="18"/>
    </row>
    <row r="182" spans="1:1" ht="14.25" customHeight="1" x14ac:dyDescent="0.2">
      <c r="A182" s="18"/>
    </row>
    <row r="183" spans="1:1" ht="14.25" customHeight="1" x14ac:dyDescent="0.2">
      <c r="A183" s="18"/>
    </row>
    <row r="184" spans="1:1" ht="14.25" customHeight="1" x14ac:dyDescent="0.2">
      <c r="A184" s="18"/>
    </row>
    <row r="185" spans="1:1" ht="14.25" customHeight="1" x14ac:dyDescent="0.2">
      <c r="A185" s="18"/>
    </row>
    <row r="186" spans="1:1" ht="14.25" customHeight="1" x14ac:dyDescent="0.2">
      <c r="A186" s="18"/>
    </row>
    <row r="187" spans="1:1" ht="14.25" customHeight="1" x14ac:dyDescent="0.2">
      <c r="A187" s="18"/>
    </row>
    <row r="188" spans="1:1" ht="14.25" customHeight="1" x14ac:dyDescent="0.2">
      <c r="A188" s="18"/>
    </row>
    <row r="189" spans="1:1" ht="14.25" customHeight="1" x14ac:dyDescent="0.2">
      <c r="A189" s="18"/>
    </row>
    <row r="190" spans="1:1" ht="14.25" customHeight="1" x14ac:dyDescent="0.2">
      <c r="A190" s="18"/>
    </row>
    <row r="191" spans="1:1" ht="14.25" customHeight="1" x14ac:dyDescent="0.2">
      <c r="A191" s="18"/>
    </row>
    <row r="192" spans="1:1" ht="14.25" customHeight="1" x14ac:dyDescent="0.2">
      <c r="A192" s="18"/>
    </row>
    <row r="193" spans="1:1" ht="14.25" customHeight="1" x14ac:dyDescent="0.2">
      <c r="A193" s="18"/>
    </row>
    <row r="194" spans="1:1" ht="14.25" customHeight="1" x14ac:dyDescent="0.2">
      <c r="A194" s="18"/>
    </row>
    <row r="195" spans="1:1" ht="14.25" customHeight="1" x14ac:dyDescent="0.2">
      <c r="A195" s="18"/>
    </row>
    <row r="196" spans="1:1" ht="14.25" customHeight="1" x14ac:dyDescent="0.2">
      <c r="A196" s="18"/>
    </row>
    <row r="197" spans="1:1" ht="14.25" customHeight="1" x14ac:dyDescent="0.2">
      <c r="A197" s="18"/>
    </row>
    <row r="198" spans="1:1" ht="14.25" customHeight="1" x14ac:dyDescent="0.2">
      <c r="A198" s="18"/>
    </row>
    <row r="199" spans="1:1" ht="14.25" customHeight="1" x14ac:dyDescent="0.2">
      <c r="A199" s="18"/>
    </row>
    <row r="200" spans="1:1" ht="14.25" customHeight="1" x14ac:dyDescent="0.2">
      <c r="A200" s="18"/>
    </row>
    <row r="201" spans="1:1" ht="14.25" customHeight="1" x14ac:dyDescent="0.2">
      <c r="A201" s="18"/>
    </row>
    <row r="202" spans="1:1" ht="14.25" customHeight="1" x14ac:dyDescent="0.2">
      <c r="A202" s="18"/>
    </row>
    <row r="203" spans="1:1" ht="14.25" customHeight="1" x14ac:dyDescent="0.2">
      <c r="A203" s="18"/>
    </row>
    <row r="204" spans="1:1" ht="14.25" customHeight="1" x14ac:dyDescent="0.2">
      <c r="A204" s="18"/>
    </row>
    <row r="205" spans="1:1" ht="14.25" customHeight="1" x14ac:dyDescent="0.2">
      <c r="A205" s="18"/>
    </row>
    <row r="206" spans="1:1" ht="14.25" customHeight="1" x14ac:dyDescent="0.2">
      <c r="A206" s="18"/>
    </row>
    <row r="207" spans="1:1" ht="14.25" customHeight="1" x14ac:dyDescent="0.2">
      <c r="A207" s="18"/>
    </row>
    <row r="208" spans="1:1" ht="14.25" customHeight="1" x14ac:dyDescent="0.2">
      <c r="A208" s="18"/>
    </row>
    <row r="209" spans="1:1" ht="14.25" customHeight="1" x14ac:dyDescent="0.2">
      <c r="A209" s="18"/>
    </row>
    <row r="210" spans="1:1" ht="14.25" customHeight="1" x14ac:dyDescent="0.2">
      <c r="A210" s="18"/>
    </row>
    <row r="211" spans="1:1" ht="14.25" customHeight="1" x14ac:dyDescent="0.2">
      <c r="A211" s="18"/>
    </row>
    <row r="212" spans="1:1" ht="14.25" customHeight="1" x14ac:dyDescent="0.2">
      <c r="A212" s="18"/>
    </row>
    <row r="213" spans="1:1" ht="14.25" customHeight="1" x14ac:dyDescent="0.2">
      <c r="A213" s="18"/>
    </row>
    <row r="214" spans="1:1" ht="14.25" customHeight="1" x14ac:dyDescent="0.2">
      <c r="A214" s="18"/>
    </row>
    <row r="215" spans="1:1" ht="14.25" customHeight="1" x14ac:dyDescent="0.2">
      <c r="A215" s="18"/>
    </row>
    <row r="216" spans="1:1" ht="14.25" customHeight="1" x14ac:dyDescent="0.2">
      <c r="A216" s="18"/>
    </row>
    <row r="217" spans="1:1" ht="14.25" customHeight="1" x14ac:dyDescent="0.2">
      <c r="A217" s="18"/>
    </row>
    <row r="218" spans="1:1" ht="14.25" customHeight="1" x14ac:dyDescent="0.2">
      <c r="A218" s="18"/>
    </row>
    <row r="219" spans="1:1" ht="14.25" customHeight="1" x14ac:dyDescent="0.2">
      <c r="A219" s="18"/>
    </row>
    <row r="220" spans="1:1" ht="14.25" customHeight="1" x14ac:dyDescent="0.2">
      <c r="A220" s="18"/>
    </row>
    <row r="221" spans="1:1" ht="14.25" customHeight="1" x14ac:dyDescent="0.2">
      <c r="A221" s="18"/>
    </row>
    <row r="222" spans="1:1" ht="14.25" customHeight="1" x14ac:dyDescent="0.2">
      <c r="A222" s="18"/>
    </row>
    <row r="223" spans="1:1" ht="14.25" customHeight="1" x14ac:dyDescent="0.2">
      <c r="A223" s="18"/>
    </row>
    <row r="224" spans="1:1" ht="14.25" customHeight="1" x14ac:dyDescent="0.2">
      <c r="A224" s="18"/>
    </row>
    <row r="225" spans="1:1" ht="14.25" customHeight="1" x14ac:dyDescent="0.2">
      <c r="A225" s="18"/>
    </row>
    <row r="226" spans="1:1" ht="14.25" customHeight="1" x14ac:dyDescent="0.2">
      <c r="A226" s="18"/>
    </row>
    <row r="227" spans="1:1" ht="14.25" customHeight="1" x14ac:dyDescent="0.2">
      <c r="A227" s="18"/>
    </row>
    <row r="228" spans="1:1" ht="14.25" customHeight="1" x14ac:dyDescent="0.2">
      <c r="A228" s="18"/>
    </row>
    <row r="229" spans="1:1" ht="14.25" customHeight="1" x14ac:dyDescent="0.2">
      <c r="A229" s="18"/>
    </row>
    <row r="230" spans="1:1" ht="14.25" customHeight="1" x14ac:dyDescent="0.2">
      <c r="A230" s="18"/>
    </row>
    <row r="231" spans="1:1" ht="14.25" customHeight="1" x14ac:dyDescent="0.2">
      <c r="A231" s="18"/>
    </row>
    <row r="232" spans="1:1" ht="14.25" customHeight="1" x14ac:dyDescent="0.2">
      <c r="A232" s="18"/>
    </row>
    <row r="233" spans="1:1" ht="14.25" customHeight="1" x14ac:dyDescent="0.2">
      <c r="A233" s="18"/>
    </row>
    <row r="234" spans="1:1" ht="14.25" customHeight="1" x14ac:dyDescent="0.2">
      <c r="A234" s="18"/>
    </row>
    <row r="235" spans="1:1" ht="14.25" customHeight="1" x14ac:dyDescent="0.2">
      <c r="A235" s="18"/>
    </row>
    <row r="236" spans="1:1" ht="14.25" customHeight="1" x14ac:dyDescent="0.2">
      <c r="A236" s="18"/>
    </row>
    <row r="237" spans="1:1" ht="14.25" customHeight="1" x14ac:dyDescent="0.2">
      <c r="A237" s="18"/>
    </row>
    <row r="238" spans="1:1" ht="14.25" customHeight="1" x14ac:dyDescent="0.2">
      <c r="A238" s="18"/>
    </row>
    <row r="239" spans="1:1" ht="14.25" customHeight="1" x14ac:dyDescent="0.2">
      <c r="A239" s="18"/>
    </row>
    <row r="240" spans="1:1" ht="14.25" customHeight="1" x14ac:dyDescent="0.2">
      <c r="A240" s="18"/>
    </row>
    <row r="241" spans="1:1" ht="14.25" customHeight="1" x14ac:dyDescent="0.2">
      <c r="A241" s="18"/>
    </row>
    <row r="242" spans="1:1" ht="14.25" customHeight="1" x14ac:dyDescent="0.2">
      <c r="A242" s="18"/>
    </row>
    <row r="243" spans="1:1" ht="14.25" customHeight="1" x14ac:dyDescent="0.2">
      <c r="A243" s="18"/>
    </row>
    <row r="244" spans="1:1" ht="14.25" customHeight="1" x14ac:dyDescent="0.2">
      <c r="A244" s="18"/>
    </row>
    <row r="245" spans="1:1" ht="14.25" customHeight="1" x14ac:dyDescent="0.2">
      <c r="A245" s="18"/>
    </row>
    <row r="246" spans="1:1" ht="14.25" customHeight="1" x14ac:dyDescent="0.2">
      <c r="A246" s="18"/>
    </row>
    <row r="247" spans="1:1" ht="14.25" customHeight="1" x14ac:dyDescent="0.2">
      <c r="A247" s="18"/>
    </row>
    <row r="248" spans="1:1" ht="14.25" customHeight="1" x14ac:dyDescent="0.2">
      <c r="A248" s="18"/>
    </row>
    <row r="249" spans="1:1" ht="14.25" customHeight="1" x14ac:dyDescent="0.2">
      <c r="A249" s="18"/>
    </row>
    <row r="250" spans="1:1" ht="14.25" customHeight="1" x14ac:dyDescent="0.2">
      <c r="A250" s="18"/>
    </row>
    <row r="251" spans="1:1" ht="14.25" customHeight="1" x14ac:dyDescent="0.2">
      <c r="A251" s="18"/>
    </row>
    <row r="252" spans="1:1" ht="14.25" customHeight="1" x14ac:dyDescent="0.2">
      <c r="A252" s="18"/>
    </row>
    <row r="253" spans="1:1" ht="14.25" customHeight="1" x14ac:dyDescent="0.2">
      <c r="A253" s="18"/>
    </row>
    <row r="254" spans="1:1" ht="14.25" customHeight="1" x14ac:dyDescent="0.2">
      <c r="A254" s="18"/>
    </row>
    <row r="255" spans="1:1" ht="14.25" customHeight="1" x14ac:dyDescent="0.2">
      <c r="A255" s="18"/>
    </row>
    <row r="256" spans="1:1" ht="14.25" customHeight="1" x14ac:dyDescent="0.2">
      <c r="A256" s="18"/>
    </row>
    <row r="257" spans="1:1" ht="14.25" customHeight="1" x14ac:dyDescent="0.2">
      <c r="A257" s="18"/>
    </row>
    <row r="258" spans="1:1" ht="14.25" customHeight="1" x14ac:dyDescent="0.2">
      <c r="A258" s="18"/>
    </row>
    <row r="259" spans="1:1" ht="14.25" customHeight="1" x14ac:dyDescent="0.2">
      <c r="A259" s="18"/>
    </row>
    <row r="260" spans="1:1" ht="14.25" customHeight="1" x14ac:dyDescent="0.2">
      <c r="A260" s="18"/>
    </row>
    <row r="261" spans="1:1" ht="14.25" customHeight="1" x14ac:dyDescent="0.2">
      <c r="A261" s="18"/>
    </row>
    <row r="262" spans="1:1" ht="14.25" customHeight="1" x14ac:dyDescent="0.2">
      <c r="A262" s="18"/>
    </row>
    <row r="263" spans="1:1" ht="14.25" customHeight="1" x14ac:dyDescent="0.2">
      <c r="A263" s="18"/>
    </row>
    <row r="264" spans="1:1" ht="14.25" customHeight="1" x14ac:dyDescent="0.2">
      <c r="A264" s="18"/>
    </row>
    <row r="265" spans="1:1" ht="14.25" customHeight="1" x14ac:dyDescent="0.2">
      <c r="A265" s="18"/>
    </row>
    <row r="266" spans="1:1" ht="14.25" customHeight="1" x14ac:dyDescent="0.2">
      <c r="A266" s="18"/>
    </row>
    <row r="267" spans="1:1" ht="14.25" customHeight="1" x14ac:dyDescent="0.2">
      <c r="A267" s="18"/>
    </row>
    <row r="268" spans="1:1" ht="14.25" customHeight="1" x14ac:dyDescent="0.2">
      <c r="A268" s="18"/>
    </row>
    <row r="269" spans="1:1" ht="14.25" customHeight="1" x14ac:dyDescent="0.2">
      <c r="A269" s="18"/>
    </row>
    <row r="270" spans="1:1" ht="14.25" customHeight="1" x14ac:dyDescent="0.2">
      <c r="A270" s="18"/>
    </row>
    <row r="271" spans="1:1" ht="14.25" customHeight="1" x14ac:dyDescent="0.2">
      <c r="A271" s="18"/>
    </row>
    <row r="272" spans="1:1" ht="14.25" customHeight="1" x14ac:dyDescent="0.2">
      <c r="A272" s="18"/>
    </row>
    <row r="273" spans="1:1" ht="14.25" customHeight="1" x14ac:dyDescent="0.2">
      <c r="A273" s="18"/>
    </row>
    <row r="274" spans="1:1" ht="14.25" customHeight="1" x14ac:dyDescent="0.2">
      <c r="A274" s="18"/>
    </row>
    <row r="275" spans="1:1" ht="14.25" customHeight="1" x14ac:dyDescent="0.2">
      <c r="A275" s="18"/>
    </row>
    <row r="276" spans="1:1" ht="14.25" customHeight="1" x14ac:dyDescent="0.2">
      <c r="A276" s="18"/>
    </row>
    <row r="277" spans="1:1" ht="14.25" customHeight="1" x14ac:dyDescent="0.2">
      <c r="A277" s="18"/>
    </row>
    <row r="278" spans="1:1" ht="14.25" customHeight="1" x14ac:dyDescent="0.2">
      <c r="A278" s="18"/>
    </row>
    <row r="279" spans="1:1" ht="14.25" customHeight="1" x14ac:dyDescent="0.2">
      <c r="A279" s="18"/>
    </row>
    <row r="280" spans="1:1" ht="14.25" customHeight="1" x14ac:dyDescent="0.2">
      <c r="A280" s="18"/>
    </row>
    <row r="281" spans="1:1" ht="14.25" customHeight="1" x14ac:dyDescent="0.2">
      <c r="A281" s="18"/>
    </row>
    <row r="282" spans="1:1" ht="14.25" customHeight="1" x14ac:dyDescent="0.2">
      <c r="A282" s="18"/>
    </row>
    <row r="283" spans="1:1" ht="14.25" customHeight="1" x14ac:dyDescent="0.2">
      <c r="A283" s="18"/>
    </row>
    <row r="284" spans="1:1" ht="14.25" customHeight="1" x14ac:dyDescent="0.2">
      <c r="A284" s="18"/>
    </row>
    <row r="285" spans="1:1" ht="14.25" customHeight="1" x14ac:dyDescent="0.2">
      <c r="A285" s="18"/>
    </row>
    <row r="286" spans="1:1" ht="14.25" customHeight="1" x14ac:dyDescent="0.2">
      <c r="A286" s="18"/>
    </row>
    <row r="287" spans="1:1" ht="14.25" customHeight="1" x14ac:dyDescent="0.2">
      <c r="A287" s="18"/>
    </row>
    <row r="288" spans="1:1" ht="14.25" customHeight="1" x14ac:dyDescent="0.2">
      <c r="A288" s="18"/>
    </row>
    <row r="289" spans="1:1" ht="14.25" customHeight="1" x14ac:dyDescent="0.2">
      <c r="A289" s="18"/>
    </row>
    <row r="290" spans="1:1" ht="14.25" customHeight="1" x14ac:dyDescent="0.2">
      <c r="A290" s="18"/>
    </row>
    <row r="291" spans="1:1" ht="14.25" customHeight="1" x14ac:dyDescent="0.2">
      <c r="A291" s="18"/>
    </row>
    <row r="292" spans="1:1" ht="14.25" customHeight="1" x14ac:dyDescent="0.2">
      <c r="A292" s="18"/>
    </row>
    <row r="293" spans="1:1" ht="14.25" customHeight="1" x14ac:dyDescent="0.2">
      <c r="A293" s="18"/>
    </row>
    <row r="294" spans="1:1" ht="14.25" customHeight="1" x14ac:dyDescent="0.2">
      <c r="A294" s="18"/>
    </row>
    <row r="295" spans="1:1" ht="14.25" customHeight="1" x14ac:dyDescent="0.2">
      <c r="A295" s="18"/>
    </row>
    <row r="296" spans="1:1" ht="14.25" customHeight="1" x14ac:dyDescent="0.2">
      <c r="A296" s="18"/>
    </row>
    <row r="297" spans="1:1" ht="14.25" customHeight="1" x14ac:dyDescent="0.2">
      <c r="A297" s="18"/>
    </row>
    <row r="298" spans="1:1" ht="14.25" customHeight="1" x14ac:dyDescent="0.2">
      <c r="A298" s="18"/>
    </row>
    <row r="299" spans="1:1" ht="14.25" customHeight="1" x14ac:dyDescent="0.2">
      <c r="A299" s="18"/>
    </row>
    <row r="300" spans="1:1" ht="14.25" customHeight="1" x14ac:dyDescent="0.2">
      <c r="A300" s="18"/>
    </row>
    <row r="301" spans="1:1" ht="14.25" customHeight="1" x14ac:dyDescent="0.2">
      <c r="A301" s="18"/>
    </row>
    <row r="302" spans="1:1" ht="14.25" customHeight="1" x14ac:dyDescent="0.2">
      <c r="A302" s="18"/>
    </row>
    <row r="303" spans="1:1" ht="14.25" customHeight="1" x14ac:dyDescent="0.2">
      <c r="A303" s="18"/>
    </row>
    <row r="304" spans="1:1" ht="14.25" customHeight="1" x14ac:dyDescent="0.2">
      <c r="A304" s="18"/>
    </row>
    <row r="305" spans="1:1" ht="14.25" customHeight="1" x14ac:dyDescent="0.2">
      <c r="A305" s="18"/>
    </row>
    <row r="306" spans="1:1" ht="14.25" customHeight="1" x14ac:dyDescent="0.2">
      <c r="A306" s="18"/>
    </row>
    <row r="307" spans="1:1" ht="14.25" customHeight="1" x14ac:dyDescent="0.2">
      <c r="A307" s="18"/>
    </row>
    <row r="308" spans="1:1" ht="14.25" customHeight="1" x14ac:dyDescent="0.2">
      <c r="A308" s="18"/>
    </row>
    <row r="309" spans="1:1" ht="14.25" customHeight="1" x14ac:dyDescent="0.2">
      <c r="A309" s="18"/>
    </row>
    <row r="310" spans="1:1" ht="14.25" customHeight="1" x14ac:dyDescent="0.2">
      <c r="A310" s="18"/>
    </row>
    <row r="311" spans="1:1" ht="14.25" customHeight="1" x14ac:dyDescent="0.2">
      <c r="A311" s="18"/>
    </row>
    <row r="312" spans="1:1" ht="14.25" customHeight="1" x14ac:dyDescent="0.2">
      <c r="A312" s="18"/>
    </row>
    <row r="313" spans="1:1" ht="14.25" customHeight="1" x14ac:dyDescent="0.2">
      <c r="A313" s="18"/>
    </row>
    <row r="314" spans="1:1" ht="14.25" customHeight="1" x14ac:dyDescent="0.2">
      <c r="A314" s="18"/>
    </row>
    <row r="315" spans="1:1" ht="14.25" customHeight="1" x14ac:dyDescent="0.2">
      <c r="A315" s="18"/>
    </row>
    <row r="316" spans="1:1" ht="14.25" customHeight="1" x14ac:dyDescent="0.2">
      <c r="A316" s="18"/>
    </row>
    <row r="317" spans="1:1" ht="14.25" customHeight="1" x14ac:dyDescent="0.2">
      <c r="A317" s="18"/>
    </row>
    <row r="318" spans="1:1" ht="14.25" customHeight="1" x14ac:dyDescent="0.2">
      <c r="A318" s="18"/>
    </row>
    <row r="319" spans="1:1" ht="14.25" customHeight="1" x14ac:dyDescent="0.2">
      <c r="A319" s="18"/>
    </row>
    <row r="320" spans="1:1" ht="14.25" customHeight="1" x14ac:dyDescent="0.2">
      <c r="A320" s="18"/>
    </row>
    <row r="321" spans="1:1" ht="14.25" customHeight="1" x14ac:dyDescent="0.2">
      <c r="A321" s="18"/>
    </row>
    <row r="322" spans="1:1" ht="14.25" customHeight="1" x14ac:dyDescent="0.2">
      <c r="A322" s="18"/>
    </row>
    <row r="323" spans="1:1" ht="14.25" customHeight="1" x14ac:dyDescent="0.2">
      <c r="A323" s="18"/>
    </row>
    <row r="324" spans="1:1" ht="14.25" customHeight="1" x14ac:dyDescent="0.2">
      <c r="A324" s="18"/>
    </row>
    <row r="325" spans="1:1" ht="14.25" customHeight="1" x14ac:dyDescent="0.2">
      <c r="A325" s="18"/>
    </row>
    <row r="326" spans="1:1" ht="14.25" customHeight="1" x14ac:dyDescent="0.2">
      <c r="A326" s="18"/>
    </row>
    <row r="327" spans="1:1" ht="14.25" customHeight="1" x14ac:dyDescent="0.2">
      <c r="A327" s="18"/>
    </row>
    <row r="328" spans="1:1" ht="14.25" customHeight="1" x14ac:dyDescent="0.2">
      <c r="A328" s="18"/>
    </row>
    <row r="329" spans="1:1" ht="14.25" customHeight="1" x14ac:dyDescent="0.2">
      <c r="A329" s="18"/>
    </row>
    <row r="330" spans="1:1" ht="14.25" customHeight="1" x14ac:dyDescent="0.2">
      <c r="A330" s="18"/>
    </row>
    <row r="331" spans="1:1" ht="14.25" customHeight="1" x14ac:dyDescent="0.2">
      <c r="A331" s="18"/>
    </row>
    <row r="332" spans="1:1" ht="14.25" customHeight="1" x14ac:dyDescent="0.2">
      <c r="A332" s="18"/>
    </row>
    <row r="333" spans="1:1" ht="14.25" customHeight="1" x14ac:dyDescent="0.2">
      <c r="A333" s="18"/>
    </row>
    <row r="334" spans="1:1" ht="14.25" customHeight="1" x14ac:dyDescent="0.2">
      <c r="A334" s="18"/>
    </row>
    <row r="335" spans="1:1" ht="14.25" customHeight="1" x14ac:dyDescent="0.2">
      <c r="A335" s="18"/>
    </row>
    <row r="336" spans="1:1" ht="14.25" customHeight="1" x14ac:dyDescent="0.2">
      <c r="A336" s="18"/>
    </row>
    <row r="337" spans="1:1" ht="14.25" customHeight="1" x14ac:dyDescent="0.2">
      <c r="A337" s="18"/>
    </row>
    <row r="338" spans="1:1" ht="14.25" customHeight="1" x14ac:dyDescent="0.2">
      <c r="A338" s="18"/>
    </row>
    <row r="339" spans="1:1" ht="14.25" customHeight="1" x14ac:dyDescent="0.2">
      <c r="A339" s="18"/>
    </row>
    <row r="340" spans="1:1" ht="14.25" customHeight="1" x14ac:dyDescent="0.2">
      <c r="A340" s="18"/>
    </row>
    <row r="341" spans="1:1" ht="14.25" customHeight="1" x14ac:dyDescent="0.2">
      <c r="A341" s="18"/>
    </row>
    <row r="342" spans="1:1" ht="14.25" customHeight="1" x14ac:dyDescent="0.2">
      <c r="A342" s="18"/>
    </row>
    <row r="343" spans="1:1" ht="14.25" customHeight="1" x14ac:dyDescent="0.2">
      <c r="A343" s="18"/>
    </row>
    <row r="344" spans="1:1" ht="14.25" customHeight="1" x14ac:dyDescent="0.2">
      <c r="A344" s="18"/>
    </row>
    <row r="345" spans="1:1" ht="14.25" customHeight="1" x14ac:dyDescent="0.2">
      <c r="A345" s="18"/>
    </row>
    <row r="346" spans="1:1" ht="14.25" customHeight="1" x14ac:dyDescent="0.2">
      <c r="A346" s="18"/>
    </row>
    <row r="347" spans="1:1" ht="14.25" customHeight="1" x14ac:dyDescent="0.2">
      <c r="A347" s="18"/>
    </row>
    <row r="348" spans="1:1" ht="14.25" customHeight="1" x14ac:dyDescent="0.2">
      <c r="A348" s="18"/>
    </row>
    <row r="349" spans="1:1" ht="14.25" customHeight="1" x14ac:dyDescent="0.2">
      <c r="A349" s="18"/>
    </row>
    <row r="350" spans="1:1" ht="14.25" customHeight="1" x14ac:dyDescent="0.2">
      <c r="A350" s="18"/>
    </row>
    <row r="351" spans="1:1" ht="14.25" customHeight="1" x14ac:dyDescent="0.2">
      <c r="A351" s="18"/>
    </row>
    <row r="352" spans="1:1" ht="14.25" customHeight="1" x14ac:dyDescent="0.2">
      <c r="A352" s="18"/>
    </row>
    <row r="353" spans="1:1" ht="14.25" customHeight="1" x14ac:dyDescent="0.2">
      <c r="A353" s="18"/>
    </row>
    <row r="354" spans="1:1" ht="14.25" customHeight="1" x14ac:dyDescent="0.2">
      <c r="A354" s="18"/>
    </row>
    <row r="355" spans="1:1" ht="14.25" customHeight="1" x14ac:dyDescent="0.2">
      <c r="A355" s="18"/>
    </row>
    <row r="356" spans="1:1" ht="14.25" customHeight="1" x14ac:dyDescent="0.2">
      <c r="A356" s="18"/>
    </row>
    <row r="357" spans="1:1" ht="14.25" customHeight="1" x14ac:dyDescent="0.2">
      <c r="A357" s="18"/>
    </row>
    <row r="358" spans="1:1" ht="14.25" customHeight="1" x14ac:dyDescent="0.2">
      <c r="A358" s="18"/>
    </row>
    <row r="359" spans="1:1" ht="14.25" customHeight="1" x14ac:dyDescent="0.2">
      <c r="A359" s="18"/>
    </row>
    <row r="360" spans="1:1" ht="14.25" customHeight="1" x14ac:dyDescent="0.2">
      <c r="A360" s="18"/>
    </row>
    <row r="361" spans="1:1" ht="14.25" customHeight="1" x14ac:dyDescent="0.2">
      <c r="A361" s="18"/>
    </row>
    <row r="362" spans="1:1" ht="14.25" customHeight="1" x14ac:dyDescent="0.2">
      <c r="A362" s="18"/>
    </row>
    <row r="363" spans="1:1" ht="14.25" customHeight="1" x14ac:dyDescent="0.2">
      <c r="A363" s="18"/>
    </row>
    <row r="364" spans="1:1" ht="14.25" customHeight="1" x14ac:dyDescent="0.2">
      <c r="A364" s="18"/>
    </row>
    <row r="365" spans="1:1" ht="14.25" customHeight="1" x14ac:dyDescent="0.2">
      <c r="A365" s="18"/>
    </row>
    <row r="366" spans="1:1" ht="14.25" customHeight="1" x14ac:dyDescent="0.2">
      <c r="A366" s="18"/>
    </row>
    <row r="367" spans="1:1" ht="14.25" customHeight="1" x14ac:dyDescent="0.2">
      <c r="A367" s="18"/>
    </row>
    <row r="368" spans="1:1" ht="14.25" customHeight="1" x14ac:dyDescent="0.2">
      <c r="A368" s="18"/>
    </row>
    <row r="369" spans="1:1" ht="14.25" customHeight="1" x14ac:dyDescent="0.2">
      <c r="A369" s="18"/>
    </row>
    <row r="370" spans="1:1" ht="14.25" customHeight="1" x14ac:dyDescent="0.2">
      <c r="A370" s="18"/>
    </row>
    <row r="371" spans="1:1" ht="14.25" customHeight="1" x14ac:dyDescent="0.2">
      <c r="A371" s="18"/>
    </row>
    <row r="372" spans="1:1" ht="14.25" customHeight="1" x14ac:dyDescent="0.2">
      <c r="A372" s="18"/>
    </row>
    <row r="373" spans="1:1" ht="14.25" customHeight="1" x14ac:dyDescent="0.2">
      <c r="A373" s="18"/>
    </row>
    <row r="374" spans="1:1" ht="14.25" customHeight="1" x14ac:dyDescent="0.2">
      <c r="A374" s="18"/>
    </row>
    <row r="375" spans="1:1" ht="14.25" customHeight="1" x14ac:dyDescent="0.2">
      <c r="A375" s="18"/>
    </row>
    <row r="376" spans="1:1" ht="14.25" customHeight="1" x14ac:dyDescent="0.2">
      <c r="A376" s="18"/>
    </row>
    <row r="377" spans="1:1" ht="14.25" customHeight="1" x14ac:dyDescent="0.2">
      <c r="A377" s="18"/>
    </row>
    <row r="378" spans="1:1" ht="14.25" customHeight="1" x14ac:dyDescent="0.2">
      <c r="A378" s="18"/>
    </row>
    <row r="379" spans="1:1" ht="14.25" customHeight="1" x14ac:dyDescent="0.2">
      <c r="A379" s="18"/>
    </row>
    <row r="380" spans="1:1" ht="14.25" customHeight="1" x14ac:dyDescent="0.2">
      <c r="A380" s="18"/>
    </row>
    <row r="381" spans="1:1" ht="14.25" customHeight="1" x14ac:dyDescent="0.2">
      <c r="A381" s="18"/>
    </row>
    <row r="382" spans="1:1" ht="14.25" customHeight="1" x14ac:dyDescent="0.2">
      <c r="A382" s="18"/>
    </row>
    <row r="383" spans="1:1" ht="14.25" customHeight="1" x14ac:dyDescent="0.2">
      <c r="A383" s="18"/>
    </row>
    <row r="384" spans="1:1" ht="14.25" customHeight="1" x14ac:dyDescent="0.2">
      <c r="A384" s="18"/>
    </row>
    <row r="385" spans="1:1" ht="14.25" customHeight="1" x14ac:dyDescent="0.2">
      <c r="A385" s="18"/>
    </row>
    <row r="386" spans="1:1" ht="14.25" customHeight="1" x14ac:dyDescent="0.2">
      <c r="A386" s="18"/>
    </row>
    <row r="387" spans="1:1" ht="14.25" customHeight="1" x14ac:dyDescent="0.2">
      <c r="A387" s="18"/>
    </row>
    <row r="388" spans="1:1" ht="14.25" customHeight="1" x14ac:dyDescent="0.2">
      <c r="A388" s="18"/>
    </row>
    <row r="389" spans="1:1" ht="14.25" customHeight="1" x14ac:dyDescent="0.2">
      <c r="A389" s="18"/>
    </row>
    <row r="390" spans="1:1" ht="14.25" customHeight="1" x14ac:dyDescent="0.2">
      <c r="A390" s="18"/>
    </row>
    <row r="391" spans="1:1" ht="14.25" customHeight="1" x14ac:dyDescent="0.2">
      <c r="A391" s="18"/>
    </row>
    <row r="392" spans="1:1" ht="14.25" customHeight="1" x14ac:dyDescent="0.2">
      <c r="A392" s="18"/>
    </row>
    <row r="393" spans="1:1" ht="14.25" customHeight="1" x14ac:dyDescent="0.2">
      <c r="A393" s="18"/>
    </row>
    <row r="394" spans="1:1" ht="14.25" customHeight="1" x14ac:dyDescent="0.2">
      <c r="A394" s="18"/>
    </row>
    <row r="395" spans="1:1" ht="14.25" customHeight="1" x14ac:dyDescent="0.2">
      <c r="A395" s="18"/>
    </row>
    <row r="396" spans="1:1" ht="14.25" customHeight="1" x14ac:dyDescent="0.2">
      <c r="A396" s="18"/>
    </row>
    <row r="397" spans="1:1" ht="14.25" customHeight="1" x14ac:dyDescent="0.2">
      <c r="A397" s="18"/>
    </row>
    <row r="398" spans="1:1" ht="14.25" customHeight="1" x14ac:dyDescent="0.2">
      <c r="A398" s="18"/>
    </row>
    <row r="399" spans="1:1" ht="14.25" customHeight="1" x14ac:dyDescent="0.2">
      <c r="A399" s="18"/>
    </row>
    <row r="400" spans="1:1" ht="14.25" customHeight="1" x14ac:dyDescent="0.2">
      <c r="A400" s="18"/>
    </row>
    <row r="401" spans="1:1" ht="14.25" customHeight="1" x14ac:dyDescent="0.2">
      <c r="A401" s="18"/>
    </row>
    <row r="402" spans="1:1" ht="14.25" customHeight="1" x14ac:dyDescent="0.2">
      <c r="A402" s="18"/>
    </row>
    <row r="403" spans="1:1" ht="14.25" customHeight="1" x14ac:dyDescent="0.2">
      <c r="A403" s="18"/>
    </row>
    <row r="404" spans="1:1" ht="14.25" customHeight="1" x14ac:dyDescent="0.2">
      <c r="A404" s="18"/>
    </row>
    <row r="405" spans="1:1" ht="14.25" customHeight="1" x14ac:dyDescent="0.2">
      <c r="A405" s="18"/>
    </row>
    <row r="406" spans="1:1" ht="14.25" customHeight="1" x14ac:dyDescent="0.2">
      <c r="A406" s="18"/>
    </row>
    <row r="407" spans="1:1" ht="14.25" customHeight="1" x14ac:dyDescent="0.2">
      <c r="A407" s="18"/>
    </row>
    <row r="408" spans="1:1" ht="14.25" customHeight="1" x14ac:dyDescent="0.2">
      <c r="A408" s="18"/>
    </row>
    <row r="409" spans="1:1" ht="14.25" customHeight="1" x14ac:dyDescent="0.2">
      <c r="A409" s="18"/>
    </row>
    <row r="410" spans="1:1" ht="14.25" customHeight="1" x14ac:dyDescent="0.2">
      <c r="A410" s="18"/>
    </row>
    <row r="411" spans="1:1" ht="14.25" customHeight="1" x14ac:dyDescent="0.2">
      <c r="A411" s="18"/>
    </row>
    <row r="412" spans="1:1" ht="14.25" customHeight="1" x14ac:dyDescent="0.2">
      <c r="A412" s="18"/>
    </row>
    <row r="413" spans="1:1" ht="14.25" customHeight="1" x14ac:dyDescent="0.2">
      <c r="A413" s="18"/>
    </row>
    <row r="414" spans="1:1" ht="14.25" customHeight="1" x14ac:dyDescent="0.2">
      <c r="A414" s="18"/>
    </row>
    <row r="415" spans="1:1" ht="14.25" customHeight="1" x14ac:dyDescent="0.2">
      <c r="A415" s="18"/>
    </row>
    <row r="416" spans="1:1" ht="14.25" customHeight="1" x14ac:dyDescent="0.2">
      <c r="A416" s="18"/>
    </row>
    <row r="417" spans="1:1" ht="14.25" customHeight="1" x14ac:dyDescent="0.2">
      <c r="A417" s="18"/>
    </row>
    <row r="418" spans="1:1" ht="14.25" customHeight="1" x14ac:dyDescent="0.2">
      <c r="A418" s="18"/>
    </row>
    <row r="419" spans="1:1" ht="14.25" customHeight="1" x14ac:dyDescent="0.2">
      <c r="A419" s="18"/>
    </row>
    <row r="420" spans="1:1" ht="14.25" customHeight="1" x14ac:dyDescent="0.2">
      <c r="A420" s="18"/>
    </row>
    <row r="421" spans="1:1" ht="14.25" customHeight="1" x14ac:dyDescent="0.2">
      <c r="A421" s="18"/>
    </row>
    <row r="422" spans="1:1" ht="14.25" customHeight="1" x14ac:dyDescent="0.2">
      <c r="A422" s="18"/>
    </row>
    <row r="423" spans="1:1" ht="14.25" customHeight="1" x14ac:dyDescent="0.2">
      <c r="A423" s="18"/>
    </row>
    <row r="424" spans="1:1" ht="14.25" customHeight="1" x14ac:dyDescent="0.2">
      <c r="A424" s="18"/>
    </row>
    <row r="425" spans="1:1" ht="14.25" customHeight="1" x14ac:dyDescent="0.2">
      <c r="A425" s="18"/>
    </row>
    <row r="426" spans="1:1" ht="14.25" customHeight="1" x14ac:dyDescent="0.2">
      <c r="A426" s="18"/>
    </row>
    <row r="427" spans="1:1" ht="14.25" customHeight="1" x14ac:dyDescent="0.2">
      <c r="A427" s="18"/>
    </row>
    <row r="428" spans="1:1" ht="14.25" customHeight="1" x14ac:dyDescent="0.2">
      <c r="A428" s="18"/>
    </row>
    <row r="429" spans="1:1" ht="14.25" customHeight="1" x14ac:dyDescent="0.2">
      <c r="A429" s="18"/>
    </row>
    <row r="430" spans="1:1" ht="14.25" customHeight="1" x14ac:dyDescent="0.2">
      <c r="A430" s="18"/>
    </row>
    <row r="431" spans="1:1" ht="14.25" customHeight="1" x14ac:dyDescent="0.2">
      <c r="A431" s="18"/>
    </row>
    <row r="432" spans="1:1" ht="14.25" customHeight="1" x14ac:dyDescent="0.2">
      <c r="A432" s="18"/>
    </row>
    <row r="433" spans="1:1" ht="14.25" customHeight="1" x14ac:dyDescent="0.2">
      <c r="A433" s="18"/>
    </row>
    <row r="434" spans="1:1" ht="14.25" customHeight="1" x14ac:dyDescent="0.2">
      <c r="A434" s="18"/>
    </row>
    <row r="435" spans="1:1" ht="14.25" customHeight="1" x14ac:dyDescent="0.2">
      <c r="A435" s="18"/>
    </row>
    <row r="436" spans="1:1" ht="14.25" customHeight="1" x14ac:dyDescent="0.2">
      <c r="A436" s="18"/>
    </row>
    <row r="437" spans="1:1" ht="14.25" customHeight="1" x14ac:dyDescent="0.2">
      <c r="A437" s="18"/>
    </row>
    <row r="438" spans="1:1" ht="14.25" customHeight="1" x14ac:dyDescent="0.2">
      <c r="A438" s="18"/>
    </row>
    <row r="439" spans="1:1" ht="14.25" customHeight="1" x14ac:dyDescent="0.2">
      <c r="A439" s="18"/>
    </row>
    <row r="440" spans="1:1" ht="14.25" customHeight="1" x14ac:dyDescent="0.2">
      <c r="A440" s="18"/>
    </row>
    <row r="441" spans="1:1" ht="14.25" customHeight="1" x14ac:dyDescent="0.2">
      <c r="A441" s="18"/>
    </row>
    <row r="442" spans="1:1" ht="14.25" customHeight="1" x14ac:dyDescent="0.2">
      <c r="A442" s="18"/>
    </row>
    <row r="443" spans="1:1" ht="14.25" customHeight="1" x14ac:dyDescent="0.2">
      <c r="A443" s="18"/>
    </row>
    <row r="444" spans="1:1" ht="14.25" customHeight="1" x14ac:dyDescent="0.2">
      <c r="A444" s="18"/>
    </row>
    <row r="445" spans="1:1" ht="14.25" customHeight="1" x14ac:dyDescent="0.2">
      <c r="A445" s="18"/>
    </row>
    <row r="446" spans="1:1" ht="14.25" customHeight="1" x14ac:dyDescent="0.2">
      <c r="A446" s="18"/>
    </row>
    <row r="447" spans="1:1" ht="14.25" customHeight="1" x14ac:dyDescent="0.2">
      <c r="A447" s="18"/>
    </row>
    <row r="448" spans="1:1" ht="14.25" customHeight="1" x14ac:dyDescent="0.2">
      <c r="A448" s="18"/>
    </row>
    <row r="449" spans="1:1" ht="14.25" customHeight="1" x14ac:dyDescent="0.2">
      <c r="A449" s="18"/>
    </row>
    <row r="450" spans="1:1" ht="14.25" customHeight="1" x14ac:dyDescent="0.2">
      <c r="A450" s="18"/>
    </row>
    <row r="451" spans="1:1" ht="14.25" customHeight="1" x14ac:dyDescent="0.2">
      <c r="A451" s="18"/>
    </row>
    <row r="452" spans="1:1" ht="14.25" customHeight="1" x14ac:dyDescent="0.2">
      <c r="A452" s="18"/>
    </row>
    <row r="453" spans="1:1" ht="14.25" customHeight="1" x14ac:dyDescent="0.2">
      <c r="A453" s="18"/>
    </row>
    <row r="454" spans="1:1" ht="14.25" customHeight="1" x14ac:dyDescent="0.2">
      <c r="A454" s="18"/>
    </row>
    <row r="455" spans="1:1" ht="14.25" customHeight="1" x14ac:dyDescent="0.2">
      <c r="A455" s="18"/>
    </row>
    <row r="456" spans="1:1" ht="14.25" customHeight="1" x14ac:dyDescent="0.2">
      <c r="A456" s="18"/>
    </row>
    <row r="457" spans="1:1" ht="14.25" customHeight="1" x14ac:dyDescent="0.2">
      <c r="A457" s="18"/>
    </row>
    <row r="458" spans="1:1" ht="14.25" customHeight="1" x14ac:dyDescent="0.2">
      <c r="A458" s="18"/>
    </row>
    <row r="459" spans="1:1" ht="14.25" customHeight="1" x14ac:dyDescent="0.2">
      <c r="A459" s="18"/>
    </row>
    <row r="460" spans="1:1" ht="14.25" customHeight="1" x14ac:dyDescent="0.2">
      <c r="A460" s="18"/>
    </row>
    <row r="461" spans="1:1" ht="14.25" customHeight="1" x14ac:dyDescent="0.2">
      <c r="A461" s="18"/>
    </row>
    <row r="462" spans="1:1" ht="14.25" customHeight="1" x14ac:dyDescent="0.2">
      <c r="A462" s="18"/>
    </row>
    <row r="463" spans="1:1" ht="14.25" customHeight="1" x14ac:dyDescent="0.2">
      <c r="A463" s="18"/>
    </row>
    <row r="464" spans="1:1" ht="14.25" customHeight="1" x14ac:dyDescent="0.2">
      <c r="A464" s="18"/>
    </row>
    <row r="465" spans="1:1" ht="14.25" customHeight="1" x14ac:dyDescent="0.2">
      <c r="A465" s="18"/>
    </row>
    <row r="466" spans="1:1" ht="14.25" customHeight="1" x14ac:dyDescent="0.2">
      <c r="A466" s="18"/>
    </row>
    <row r="467" spans="1:1" ht="14.25" customHeight="1" x14ac:dyDescent="0.2">
      <c r="A467" s="18"/>
    </row>
    <row r="468" spans="1:1" ht="14.25" customHeight="1" x14ac:dyDescent="0.2">
      <c r="A468" s="18"/>
    </row>
    <row r="469" spans="1:1" ht="14.25" customHeight="1" x14ac:dyDescent="0.2">
      <c r="A469" s="18"/>
    </row>
    <row r="470" spans="1:1" ht="14.25" customHeight="1" x14ac:dyDescent="0.2">
      <c r="A470" s="18"/>
    </row>
    <row r="471" spans="1:1" ht="14.25" customHeight="1" x14ac:dyDescent="0.2">
      <c r="A471" s="18"/>
    </row>
    <row r="472" spans="1:1" ht="14.25" customHeight="1" x14ac:dyDescent="0.2">
      <c r="A472" s="18"/>
    </row>
    <row r="473" spans="1:1" ht="14.25" customHeight="1" x14ac:dyDescent="0.2">
      <c r="A473" s="18"/>
    </row>
    <row r="474" spans="1:1" ht="14.25" customHeight="1" x14ac:dyDescent="0.2">
      <c r="A474" s="18"/>
    </row>
    <row r="475" spans="1:1" ht="14.25" customHeight="1" x14ac:dyDescent="0.2">
      <c r="A475" s="18"/>
    </row>
    <row r="476" spans="1:1" ht="14.25" customHeight="1" x14ac:dyDescent="0.2">
      <c r="A476" s="18"/>
    </row>
    <row r="477" spans="1:1" ht="14.25" customHeight="1" x14ac:dyDescent="0.2">
      <c r="A477" s="18"/>
    </row>
    <row r="478" spans="1:1" ht="14.25" customHeight="1" x14ac:dyDescent="0.2">
      <c r="A478" s="18"/>
    </row>
    <row r="479" spans="1:1" ht="14.25" customHeight="1" x14ac:dyDescent="0.2">
      <c r="A479" s="18"/>
    </row>
    <row r="480" spans="1:1" ht="14.25" customHeight="1" x14ac:dyDescent="0.2">
      <c r="A480" s="18"/>
    </row>
    <row r="481" spans="1:1" ht="14.25" customHeight="1" x14ac:dyDescent="0.2">
      <c r="A481" s="18"/>
    </row>
    <row r="482" spans="1:1" ht="14.25" customHeight="1" x14ac:dyDescent="0.2">
      <c r="A482" s="18"/>
    </row>
    <row r="483" spans="1:1" ht="14.25" customHeight="1" x14ac:dyDescent="0.2">
      <c r="A483" s="18"/>
    </row>
    <row r="484" spans="1:1" ht="14.25" customHeight="1" x14ac:dyDescent="0.2">
      <c r="A484" s="18"/>
    </row>
    <row r="485" spans="1:1" ht="14.25" customHeight="1" x14ac:dyDescent="0.2">
      <c r="A485" s="18"/>
    </row>
    <row r="486" spans="1:1" ht="14.25" customHeight="1" x14ac:dyDescent="0.2">
      <c r="A486" s="18"/>
    </row>
    <row r="487" spans="1:1" ht="14.25" customHeight="1" x14ac:dyDescent="0.2">
      <c r="A487" s="18"/>
    </row>
    <row r="488" spans="1:1" ht="14.25" customHeight="1" x14ac:dyDescent="0.2">
      <c r="A488" s="18"/>
    </row>
    <row r="489" spans="1:1" ht="14.25" customHeight="1" x14ac:dyDescent="0.2">
      <c r="A489" s="18"/>
    </row>
    <row r="490" spans="1:1" ht="14.25" customHeight="1" x14ac:dyDescent="0.2">
      <c r="A490" s="18"/>
    </row>
    <row r="491" spans="1:1" ht="14.25" customHeight="1" x14ac:dyDescent="0.2">
      <c r="A491" s="18"/>
    </row>
    <row r="492" spans="1:1" ht="14.25" customHeight="1" x14ac:dyDescent="0.2">
      <c r="A492" s="18"/>
    </row>
    <row r="493" spans="1:1" ht="14.25" customHeight="1" x14ac:dyDescent="0.2">
      <c r="A493" s="18"/>
    </row>
    <row r="494" spans="1:1" ht="14.25" customHeight="1" x14ac:dyDescent="0.2">
      <c r="A494" s="18"/>
    </row>
    <row r="495" spans="1:1" ht="14.25" customHeight="1" x14ac:dyDescent="0.2">
      <c r="A495" s="18"/>
    </row>
    <row r="496" spans="1:1" ht="14.25" customHeight="1" x14ac:dyDescent="0.2">
      <c r="A496" s="18"/>
    </row>
    <row r="497" spans="1:1" ht="14.25" customHeight="1" x14ac:dyDescent="0.2">
      <c r="A497" s="18"/>
    </row>
    <row r="498" spans="1:1" ht="14.25" customHeight="1" x14ac:dyDescent="0.2">
      <c r="A498" s="18"/>
    </row>
    <row r="499" spans="1:1" ht="14.25" customHeight="1" x14ac:dyDescent="0.2">
      <c r="A499" s="18"/>
    </row>
    <row r="500" spans="1:1" ht="14.25" customHeight="1" x14ac:dyDescent="0.2">
      <c r="A500" s="18"/>
    </row>
    <row r="501" spans="1:1" ht="14.25" customHeight="1" x14ac:dyDescent="0.2">
      <c r="A501" s="18"/>
    </row>
    <row r="502" spans="1:1" ht="14.25" customHeight="1" x14ac:dyDescent="0.2">
      <c r="A502" s="18"/>
    </row>
    <row r="503" spans="1:1" ht="14.25" customHeight="1" x14ac:dyDescent="0.2">
      <c r="A503" s="18"/>
    </row>
    <row r="504" spans="1:1" ht="14.25" customHeight="1" x14ac:dyDescent="0.2">
      <c r="A504" s="18"/>
    </row>
    <row r="505" spans="1:1" ht="14.25" customHeight="1" x14ac:dyDescent="0.2">
      <c r="A505" s="18"/>
    </row>
    <row r="506" spans="1:1" ht="14.25" customHeight="1" x14ac:dyDescent="0.2">
      <c r="A506" s="18"/>
    </row>
    <row r="507" spans="1:1" ht="14.25" customHeight="1" x14ac:dyDescent="0.2">
      <c r="A507" s="18"/>
    </row>
    <row r="508" spans="1:1" ht="14.25" customHeight="1" x14ac:dyDescent="0.2">
      <c r="A508" s="18"/>
    </row>
    <row r="509" spans="1:1" ht="14.25" customHeight="1" x14ac:dyDescent="0.2">
      <c r="A509" s="18"/>
    </row>
    <row r="510" spans="1:1" ht="14.25" customHeight="1" x14ac:dyDescent="0.2">
      <c r="A510" s="18"/>
    </row>
    <row r="511" spans="1:1" ht="14.25" customHeight="1" x14ac:dyDescent="0.2">
      <c r="A511" s="18"/>
    </row>
    <row r="512" spans="1:1" ht="14.25" customHeight="1" x14ac:dyDescent="0.2">
      <c r="A512" s="18"/>
    </row>
    <row r="513" spans="1:1" ht="14.25" customHeight="1" x14ac:dyDescent="0.2">
      <c r="A513" s="18"/>
    </row>
    <row r="514" spans="1:1" ht="14.25" customHeight="1" x14ac:dyDescent="0.2">
      <c r="A514" s="18"/>
    </row>
    <row r="515" spans="1:1" ht="14.25" customHeight="1" x14ac:dyDescent="0.2">
      <c r="A515" s="18"/>
    </row>
    <row r="516" spans="1:1" ht="14.25" customHeight="1" x14ac:dyDescent="0.2">
      <c r="A516" s="18"/>
    </row>
    <row r="517" spans="1:1" ht="14.25" customHeight="1" x14ac:dyDescent="0.2">
      <c r="A517" s="18"/>
    </row>
    <row r="518" spans="1:1" ht="14.25" customHeight="1" x14ac:dyDescent="0.2">
      <c r="A518" s="18"/>
    </row>
    <row r="519" spans="1:1" ht="14.25" customHeight="1" x14ac:dyDescent="0.2">
      <c r="A519" s="18"/>
    </row>
    <row r="520" spans="1:1" ht="14.25" customHeight="1" x14ac:dyDescent="0.2">
      <c r="A520" s="18"/>
    </row>
    <row r="521" spans="1:1" ht="14.25" customHeight="1" x14ac:dyDescent="0.2">
      <c r="A521" s="18"/>
    </row>
    <row r="522" spans="1:1" ht="14.25" customHeight="1" x14ac:dyDescent="0.2">
      <c r="A522" s="18"/>
    </row>
    <row r="523" spans="1:1" ht="14.25" customHeight="1" x14ac:dyDescent="0.2">
      <c r="A523" s="18"/>
    </row>
    <row r="524" spans="1:1" ht="14.25" customHeight="1" x14ac:dyDescent="0.2">
      <c r="A524" s="18"/>
    </row>
    <row r="525" spans="1:1" ht="14.25" customHeight="1" x14ac:dyDescent="0.2">
      <c r="A525" s="18"/>
    </row>
    <row r="526" spans="1:1" ht="14.25" customHeight="1" x14ac:dyDescent="0.2">
      <c r="A526" s="18"/>
    </row>
    <row r="527" spans="1:1" ht="14.25" customHeight="1" x14ac:dyDescent="0.2">
      <c r="A527" s="18"/>
    </row>
    <row r="528" spans="1:1" ht="14.25" customHeight="1" x14ac:dyDescent="0.2">
      <c r="A528" s="18"/>
    </row>
    <row r="529" spans="1:1" ht="14.25" customHeight="1" x14ac:dyDescent="0.2">
      <c r="A529" s="18"/>
    </row>
    <row r="530" spans="1:1" ht="14.25" customHeight="1" x14ac:dyDescent="0.2">
      <c r="A530" s="18"/>
    </row>
    <row r="531" spans="1:1" ht="14.25" customHeight="1" x14ac:dyDescent="0.2">
      <c r="A531" s="18"/>
    </row>
    <row r="532" spans="1:1" ht="14.25" customHeight="1" x14ac:dyDescent="0.2">
      <c r="A532" s="18"/>
    </row>
    <row r="533" spans="1:1" ht="14.25" customHeight="1" x14ac:dyDescent="0.2">
      <c r="A533" s="18"/>
    </row>
    <row r="534" spans="1:1" ht="14.25" customHeight="1" x14ac:dyDescent="0.2">
      <c r="A534" s="18"/>
    </row>
    <row r="535" spans="1:1" ht="14.25" customHeight="1" x14ac:dyDescent="0.2">
      <c r="A535" s="18"/>
    </row>
    <row r="536" spans="1:1" ht="14.25" customHeight="1" x14ac:dyDescent="0.2">
      <c r="A536" s="18"/>
    </row>
    <row r="537" spans="1:1" ht="14.25" customHeight="1" x14ac:dyDescent="0.2">
      <c r="A537" s="18"/>
    </row>
    <row r="538" spans="1:1" ht="14.25" customHeight="1" x14ac:dyDescent="0.2">
      <c r="A538" s="18"/>
    </row>
    <row r="539" spans="1:1" ht="14.25" customHeight="1" x14ac:dyDescent="0.2">
      <c r="A539" s="18"/>
    </row>
    <row r="540" spans="1:1" ht="14.25" customHeight="1" x14ac:dyDescent="0.2">
      <c r="A540" s="18"/>
    </row>
    <row r="541" spans="1:1" ht="14.25" customHeight="1" x14ac:dyDescent="0.2">
      <c r="A541" s="18"/>
    </row>
    <row r="542" spans="1:1" ht="14.25" customHeight="1" x14ac:dyDescent="0.2">
      <c r="A542" s="18"/>
    </row>
    <row r="543" spans="1:1" ht="14.25" customHeight="1" x14ac:dyDescent="0.2">
      <c r="A543" s="18"/>
    </row>
    <row r="544" spans="1:1" ht="14.25" customHeight="1" x14ac:dyDescent="0.2">
      <c r="A544" s="18"/>
    </row>
    <row r="545" spans="1:1" ht="14.25" customHeight="1" x14ac:dyDescent="0.2">
      <c r="A545" s="18"/>
    </row>
    <row r="546" spans="1:1" ht="14.25" customHeight="1" x14ac:dyDescent="0.2">
      <c r="A546" s="18"/>
    </row>
    <row r="547" spans="1:1" ht="14.25" customHeight="1" x14ac:dyDescent="0.2">
      <c r="A547" s="18"/>
    </row>
    <row r="548" spans="1:1" ht="14.25" customHeight="1" x14ac:dyDescent="0.2">
      <c r="A548" s="18"/>
    </row>
    <row r="549" spans="1:1" ht="14.25" customHeight="1" x14ac:dyDescent="0.2">
      <c r="A549" s="18"/>
    </row>
    <row r="550" spans="1:1" ht="14.25" customHeight="1" x14ac:dyDescent="0.2">
      <c r="A550" s="18"/>
    </row>
    <row r="551" spans="1:1" ht="14.25" customHeight="1" x14ac:dyDescent="0.2">
      <c r="A551" s="18"/>
    </row>
    <row r="552" spans="1:1" ht="14.25" customHeight="1" x14ac:dyDescent="0.2">
      <c r="A552" s="18"/>
    </row>
    <row r="553" spans="1:1" ht="14.25" customHeight="1" x14ac:dyDescent="0.2">
      <c r="A553" s="18"/>
    </row>
    <row r="554" spans="1:1" ht="14.25" customHeight="1" x14ac:dyDescent="0.2">
      <c r="A554" s="18"/>
    </row>
    <row r="555" spans="1:1" ht="14.25" customHeight="1" x14ac:dyDescent="0.2">
      <c r="A555" s="18"/>
    </row>
    <row r="556" spans="1:1" ht="14.25" customHeight="1" x14ac:dyDescent="0.2">
      <c r="A556" s="18"/>
    </row>
    <row r="557" spans="1:1" ht="14.25" customHeight="1" x14ac:dyDescent="0.2">
      <c r="A557" s="18"/>
    </row>
    <row r="558" spans="1:1" ht="14.25" customHeight="1" x14ac:dyDescent="0.2">
      <c r="A558" s="18"/>
    </row>
    <row r="559" spans="1:1" ht="14.25" customHeight="1" x14ac:dyDescent="0.2">
      <c r="A559" s="18"/>
    </row>
    <row r="560" spans="1:1" ht="14.25" customHeight="1" x14ac:dyDescent="0.2">
      <c r="A560" s="18"/>
    </row>
    <row r="561" spans="1:1" ht="14.25" customHeight="1" x14ac:dyDescent="0.2">
      <c r="A561" s="18"/>
    </row>
    <row r="562" spans="1:1" ht="14.25" customHeight="1" x14ac:dyDescent="0.2">
      <c r="A562" s="18"/>
    </row>
    <row r="563" spans="1:1" ht="14.25" customHeight="1" x14ac:dyDescent="0.2">
      <c r="A563" s="18"/>
    </row>
    <row r="564" spans="1:1" ht="14.25" customHeight="1" x14ac:dyDescent="0.2">
      <c r="A564" s="18"/>
    </row>
    <row r="565" spans="1:1" ht="14.25" customHeight="1" x14ac:dyDescent="0.2">
      <c r="A565" s="18"/>
    </row>
    <row r="566" spans="1:1" ht="14.25" customHeight="1" x14ac:dyDescent="0.2">
      <c r="A566" s="18"/>
    </row>
    <row r="567" spans="1:1" ht="14.25" customHeight="1" x14ac:dyDescent="0.2">
      <c r="A567" s="18"/>
    </row>
    <row r="568" spans="1:1" ht="14.25" customHeight="1" x14ac:dyDescent="0.2">
      <c r="A568" s="18"/>
    </row>
    <row r="569" spans="1:1" ht="14.25" customHeight="1" x14ac:dyDescent="0.2">
      <c r="A569" s="18"/>
    </row>
    <row r="570" spans="1:1" ht="14.25" customHeight="1" x14ac:dyDescent="0.2">
      <c r="A570" s="18"/>
    </row>
    <row r="571" spans="1:1" ht="14.25" customHeight="1" x14ac:dyDescent="0.2">
      <c r="A571" s="18"/>
    </row>
    <row r="572" spans="1:1" ht="14.25" customHeight="1" x14ac:dyDescent="0.2">
      <c r="A572" s="18"/>
    </row>
    <row r="573" spans="1:1" ht="14.25" customHeight="1" x14ac:dyDescent="0.2">
      <c r="A573" s="18"/>
    </row>
    <row r="574" spans="1:1" ht="14.25" customHeight="1" x14ac:dyDescent="0.2">
      <c r="A574" s="18"/>
    </row>
    <row r="575" spans="1:1" ht="14.25" customHeight="1" x14ac:dyDescent="0.2">
      <c r="A575" s="18"/>
    </row>
    <row r="576" spans="1:1" ht="14.25" customHeight="1" x14ac:dyDescent="0.2">
      <c r="A576" s="18"/>
    </row>
    <row r="577" spans="1:1" ht="14.25" customHeight="1" x14ac:dyDescent="0.2">
      <c r="A577" s="18"/>
    </row>
    <row r="578" spans="1:1" ht="14.25" customHeight="1" x14ac:dyDescent="0.2">
      <c r="A578" s="18"/>
    </row>
    <row r="579" spans="1:1" ht="14.25" customHeight="1" x14ac:dyDescent="0.2">
      <c r="A579" s="18"/>
    </row>
    <row r="580" spans="1:1" ht="14.25" customHeight="1" x14ac:dyDescent="0.2">
      <c r="A580" s="18"/>
    </row>
    <row r="581" spans="1:1" ht="14.25" customHeight="1" x14ac:dyDescent="0.2">
      <c r="A581" s="18"/>
    </row>
    <row r="582" spans="1:1" ht="14.25" customHeight="1" x14ac:dyDescent="0.2">
      <c r="A582" s="18"/>
    </row>
    <row r="583" spans="1:1" ht="14.25" customHeight="1" x14ac:dyDescent="0.2">
      <c r="A583" s="18"/>
    </row>
    <row r="584" spans="1:1" ht="14.25" customHeight="1" x14ac:dyDescent="0.2">
      <c r="A584" s="18"/>
    </row>
    <row r="585" spans="1:1" ht="14.25" customHeight="1" x14ac:dyDescent="0.2">
      <c r="A585" s="18"/>
    </row>
    <row r="586" spans="1:1" ht="14.25" customHeight="1" x14ac:dyDescent="0.2">
      <c r="A586" s="18"/>
    </row>
    <row r="587" spans="1:1" ht="14.25" customHeight="1" x14ac:dyDescent="0.2">
      <c r="A587" s="18"/>
    </row>
    <row r="588" spans="1:1" ht="14.25" customHeight="1" x14ac:dyDescent="0.2">
      <c r="A588" s="18"/>
    </row>
    <row r="589" spans="1:1" ht="14.25" customHeight="1" x14ac:dyDescent="0.2">
      <c r="A589" s="18"/>
    </row>
    <row r="590" spans="1:1" ht="14.25" customHeight="1" x14ac:dyDescent="0.2">
      <c r="A590" s="18"/>
    </row>
    <row r="591" spans="1:1" ht="14.25" customHeight="1" x14ac:dyDescent="0.2">
      <c r="A591" s="18"/>
    </row>
    <row r="592" spans="1:1" ht="14.25" customHeight="1" x14ac:dyDescent="0.2">
      <c r="A592" s="18"/>
    </row>
    <row r="593" spans="1:1" ht="14.25" customHeight="1" x14ac:dyDescent="0.2">
      <c r="A593" s="18"/>
    </row>
    <row r="594" spans="1:1" ht="14.25" customHeight="1" x14ac:dyDescent="0.2">
      <c r="A594" s="18"/>
    </row>
    <row r="595" spans="1:1" ht="14.25" customHeight="1" x14ac:dyDescent="0.2">
      <c r="A595" s="18"/>
    </row>
    <row r="596" spans="1:1" ht="14.25" customHeight="1" x14ac:dyDescent="0.2">
      <c r="A596" s="18"/>
    </row>
    <row r="597" spans="1:1" ht="14.25" customHeight="1" x14ac:dyDescent="0.2">
      <c r="A597" s="18"/>
    </row>
    <row r="598" spans="1:1" ht="14.25" customHeight="1" x14ac:dyDescent="0.2">
      <c r="A598" s="18"/>
    </row>
    <row r="599" spans="1:1" ht="14.25" customHeight="1" x14ac:dyDescent="0.2">
      <c r="A599" s="18"/>
    </row>
    <row r="600" spans="1:1" ht="14.25" customHeight="1" x14ac:dyDescent="0.2">
      <c r="A600" s="18"/>
    </row>
    <row r="601" spans="1:1" ht="14.25" customHeight="1" x14ac:dyDescent="0.2">
      <c r="A601" s="18"/>
    </row>
    <row r="602" spans="1:1" ht="14.25" customHeight="1" x14ac:dyDescent="0.2">
      <c r="A602" s="18"/>
    </row>
    <row r="603" spans="1:1" ht="14.25" customHeight="1" x14ac:dyDescent="0.2">
      <c r="A603" s="18"/>
    </row>
    <row r="604" spans="1:1" ht="14.25" customHeight="1" x14ac:dyDescent="0.2">
      <c r="A604" s="18"/>
    </row>
    <row r="605" spans="1:1" ht="14.25" customHeight="1" x14ac:dyDescent="0.2">
      <c r="A605" s="18"/>
    </row>
    <row r="606" spans="1:1" ht="14.25" customHeight="1" x14ac:dyDescent="0.2">
      <c r="A606" s="18"/>
    </row>
    <row r="607" spans="1:1" ht="14.25" customHeight="1" x14ac:dyDescent="0.2">
      <c r="A607" s="18"/>
    </row>
    <row r="608" spans="1:1" ht="14.25" customHeight="1" x14ac:dyDescent="0.2">
      <c r="A608" s="18"/>
    </row>
    <row r="609" spans="1:1" ht="14.25" customHeight="1" x14ac:dyDescent="0.2">
      <c r="A609" s="18"/>
    </row>
    <row r="610" spans="1:1" ht="14.25" customHeight="1" x14ac:dyDescent="0.2">
      <c r="A610" s="18"/>
    </row>
    <row r="611" spans="1:1" ht="14.25" customHeight="1" x14ac:dyDescent="0.2">
      <c r="A611" s="18"/>
    </row>
    <row r="612" spans="1:1" ht="14.25" customHeight="1" x14ac:dyDescent="0.2">
      <c r="A612" s="18"/>
    </row>
    <row r="613" spans="1:1" ht="14.25" customHeight="1" x14ac:dyDescent="0.2">
      <c r="A613" s="18"/>
    </row>
    <row r="614" spans="1:1" ht="14.25" customHeight="1" x14ac:dyDescent="0.2">
      <c r="A614" s="18"/>
    </row>
    <row r="615" spans="1:1" ht="14.25" customHeight="1" x14ac:dyDescent="0.2">
      <c r="A615" s="18"/>
    </row>
    <row r="616" spans="1:1" ht="14.25" customHeight="1" x14ac:dyDescent="0.2">
      <c r="A616" s="18"/>
    </row>
    <row r="617" spans="1:1" ht="14.25" customHeight="1" x14ac:dyDescent="0.2">
      <c r="A617" s="18"/>
    </row>
    <row r="618" spans="1:1" ht="14.25" customHeight="1" x14ac:dyDescent="0.2">
      <c r="A618" s="18"/>
    </row>
    <row r="619" spans="1:1" ht="14.25" customHeight="1" x14ac:dyDescent="0.2">
      <c r="A619" s="18"/>
    </row>
    <row r="620" spans="1:1" ht="14.25" customHeight="1" x14ac:dyDescent="0.2">
      <c r="A620" s="18"/>
    </row>
    <row r="621" spans="1:1" ht="14.25" customHeight="1" x14ac:dyDescent="0.2">
      <c r="A621" s="18"/>
    </row>
    <row r="622" spans="1:1" ht="14.25" customHeight="1" x14ac:dyDescent="0.2">
      <c r="A622" s="18"/>
    </row>
    <row r="623" spans="1:1" ht="14.25" customHeight="1" x14ac:dyDescent="0.2">
      <c r="A623" s="18"/>
    </row>
    <row r="624" spans="1:1" ht="14.25" customHeight="1" x14ac:dyDescent="0.2">
      <c r="A624" s="18"/>
    </row>
    <row r="625" spans="1:1" ht="14.25" customHeight="1" x14ac:dyDescent="0.2">
      <c r="A625" s="18"/>
    </row>
    <row r="626" spans="1:1" ht="14.25" customHeight="1" x14ac:dyDescent="0.2">
      <c r="A626" s="18"/>
    </row>
    <row r="627" spans="1:1" ht="14.25" customHeight="1" x14ac:dyDescent="0.2">
      <c r="A627" s="18"/>
    </row>
    <row r="628" spans="1:1" ht="14.25" customHeight="1" x14ac:dyDescent="0.2">
      <c r="A628" s="18"/>
    </row>
    <row r="629" spans="1:1" ht="14.25" customHeight="1" x14ac:dyDescent="0.2">
      <c r="A629" s="18"/>
    </row>
    <row r="630" spans="1:1" ht="14.25" customHeight="1" x14ac:dyDescent="0.2">
      <c r="A630" s="18"/>
    </row>
    <row r="631" spans="1:1" ht="14.25" customHeight="1" x14ac:dyDescent="0.2">
      <c r="A631" s="18"/>
    </row>
    <row r="632" spans="1:1" ht="14.25" customHeight="1" x14ac:dyDescent="0.2">
      <c r="A632" s="18"/>
    </row>
    <row r="633" spans="1:1" ht="14.25" customHeight="1" x14ac:dyDescent="0.2">
      <c r="A633" s="18"/>
    </row>
    <row r="634" spans="1:1" ht="14.25" customHeight="1" x14ac:dyDescent="0.2">
      <c r="A634" s="18"/>
    </row>
    <row r="635" spans="1:1" ht="14.25" customHeight="1" x14ac:dyDescent="0.2">
      <c r="A635" s="18"/>
    </row>
    <row r="636" spans="1:1" ht="14.25" customHeight="1" x14ac:dyDescent="0.2">
      <c r="A636" s="18"/>
    </row>
    <row r="637" spans="1:1" ht="14.25" customHeight="1" x14ac:dyDescent="0.2">
      <c r="A637" s="18"/>
    </row>
    <row r="638" spans="1:1" ht="14.25" customHeight="1" x14ac:dyDescent="0.2">
      <c r="A638" s="18"/>
    </row>
    <row r="639" spans="1:1" ht="14.25" customHeight="1" x14ac:dyDescent="0.2">
      <c r="A639" s="18"/>
    </row>
    <row r="640" spans="1:1" ht="14.25" customHeight="1" x14ac:dyDescent="0.2">
      <c r="A640" s="18"/>
    </row>
    <row r="641" spans="1:1" ht="14.25" customHeight="1" x14ac:dyDescent="0.2">
      <c r="A641" s="18"/>
    </row>
    <row r="642" spans="1:1" ht="14.25" customHeight="1" x14ac:dyDescent="0.2">
      <c r="A642" s="18"/>
    </row>
    <row r="643" spans="1:1" ht="14.25" customHeight="1" x14ac:dyDescent="0.2">
      <c r="A643" s="18"/>
    </row>
    <row r="644" spans="1:1" ht="14.25" customHeight="1" x14ac:dyDescent="0.2">
      <c r="A644" s="18"/>
    </row>
    <row r="645" spans="1:1" ht="14.25" customHeight="1" x14ac:dyDescent="0.2">
      <c r="A645" s="18"/>
    </row>
    <row r="646" spans="1:1" ht="14.25" customHeight="1" x14ac:dyDescent="0.2">
      <c r="A646" s="18"/>
    </row>
    <row r="647" spans="1:1" ht="14.25" customHeight="1" x14ac:dyDescent="0.2">
      <c r="A647" s="18"/>
    </row>
    <row r="648" spans="1:1" ht="14.25" customHeight="1" x14ac:dyDescent="0.2">
      <c r="A648" s="18"/>
    </row>
    <row r="649" spans="1:1" ht="14.25" customHeight="1" x14ac:dyDescent="0.2">
      <c r="A649" s="18"/>
    </row>
    <row r="650" spans="1:1" ht="14.25" customHeight="1" x14ac:dyDescent="0.2">
      <c r="A650" s="18"/>
    </row>
    <row r="651" spans="1:1" ht="14.25" customHeight="1" x14ac:dyDescent="0.2">
      <c r="A651" s="18"/>
    </row>
    <row r="652" spans="1:1" ht="14.25" customHeight="1" x14ac:dyDescent="0.2">
      <c r="A652" s="18"/>
    </row>
    <row r="653" spans="1:1" ht="14.25" customHeight="1" x14ac:dyDescent="0.2">
      <c r="A653" s="18"/>
    </row>
    <row r="654" spans="1:1" ht="14.25" customHeight="1" x14ac:dyDescent="0.2">
      <c r="A654" s="18"/>
    </row>
    <row r="655" spans="1:1" ht="14.25" customHeight="1" x14ac:dyDescent="0.2">
      <c r="A655" s="18"/>
    </row>
    <row r="656" spans="1:1" ht="14.25" customHeight="1" x14ac:dyDescent="0.2">
      <c r="A656" s="18"/>
    </row>
    <row r="657" spans="1:1" ht="14.25" customHeight="1" x14ac:dyDescent="0.2">
      <c r="A657" s="18"/>
    </row>
    <row r="658" spans="1:1" ht="14.25" customHeight="1" x14ac:dyDescent="0.2">
      <c r="A658" s="18"/>
    </row>
    <row r="659" spans="1:1" ht="14.25" customHeight="1" x14ac:dyDescent="0.2">
      <c r="A659" s="18"/>
    </row>
    <row r="660" spans="1:1" ht="14.25" customHeight="1" x14ac:dyDescent="0.2">
      <c r="A660" s="18"/>
    </row>
    <row r="661" spans="1:1" ht="14.25" customHeight="1" x14ac:dyDescent="0.2">
      <c r="A661" s="18"/>
    </row>
    <row r="662" spans="1:1" ht="14.25" customHeight="1" x14ac:dyDescent="0.2">
      <c r="A662" s="18"/>
    </row>
    <row r="663" spans="1:1" ht="14.25" customHeight="1" x14ac:dyDescent="0.2">
      <c r="A663" s="18"/>
    </row>
    <row r="664" spans="1:1" ht="14.25" customHeight="1" x14ac:dyDescent="0.2">
      <c r="A664" s="18"/>
    </row>
    <row r="665" spans="1:1" ht="14.25" customHeight="1" x14ac:dyDescent="0.2">
      <c r="A665" s="18"/>
    </row>
    <row r="666" spans="1:1" ht="14.25" customHeight="1" x14ac:dyDescent="0.2">
      <c r="A666" s="18"/>
    </row>
    <row r="667" spans="1:1" ht="14.25" customHeight="1" x14ac:dyDescent="0.2">
      <c r="A667" s="18"/>
    </row>
    <row r="668" spans="1:1" ht="14.25" customHeight="1" x14ac:dyDescent="0.2">
      <c r="A668" s="18"/>
    </row>
    <row r="669" spans="1:1" ht="14.25" customHeight="1" x14ac:dyDescent="0.2">
      <c r="A669" s="18"/>
    </row>
    <row r="670" spans="1:1" ht="14.25" customHeight="1" x14ac:dyDescent="0.2">
      <c r="A670" s="18"/>
    </row>
    <row r="671" spans="1:1" ht="14.25" customHeight="1" x14ac:dyDescent="0.2">
      <c r="A671" s="18"/>
    </row>
    <row r="672" spans="1:1" ht="14.25" customHeight="1" x14ac:dyDescent="0.2">
      <c r="A672" s="18"/>
    </row>
    <row r="673" spans="1:1" ht="14.25" customHeight="1" x14ac:dyDescent="0.2">
      <c r="A673" s="18"/>
    </row>
    <row r="674" spans="1:1" ht="14.25" customHeight="1" x14ac:dyDescent="0.2">
      <c r="A674" s="18"/>
    </row>
    <row r="675" spans="1:1" ht="14.25" customHeight="1" x14ac:dyDescent="0.2">
      <c r="A675" s="18"/>
    </row>
    <row r="676" spans="1:1" ht="14.25" customHeight="1" x14ac:dyDescent="0.2">
      <c r="A676" s="18"/>
    </row>
    <row r="677" spans="1:1" ht="14.25" customHeight="1" x14ac:dyDescent="0.2">
      <c r="A677" s="18"/>
    </row>
    <row r="678" spans="1:1" ht="14.25" customHeight="1" x14ac:dyDescent="0.2">
      <c r="A678" s="18"/>
    </row>
    <row r="679" spans="1:1" ht="14.25" customHeight="1" x14ac:dyDescent="0.2">
      <c r="A679" s="18"/>
    </row>
    <row r="680" spans="1:1" ht="14.25" customHeight="1" x14ac:dyDescent="0.2">
      <c r="A680" s="18"/>
    </row>
    <row r="681" spans="1:1" ht="14.25" customHeight="1" x14ac:dyDescent="0.2">
      <c r="A681" s="18"/>
    </row>
    <row r="682" spans="1:1" ht="14.25" customHeight="1" x14ac:dyDescent="0.2">
      <c r="A682" s="18"/>
    </row>
    <row r="683" spans="1:1" ht="14.25" customHeight="1" x14ac:dyDescent="0.2">
      <c r="A683" s="18"/>
    </row>
    <row r="684" spans="1:1" ht="14.25" customHeight="1" x14ac:dyDescent="0.2">
      <c r="A684" s="18"/>
    </row>
    <row r="685" spans="1:1" ht="14.25" customHeight="1" x14ac:dyDescent="0.2">
      <c r="A685" s="18"/>
    </row>
    <row r="686" spans="1:1" ht="14.25" customHeight="1" x14ac:dyDescent="0.2">
      <c r="A686" s="18"/>
    </row>
    <row r="687" spans="1:1" ht="14.25" customHeight="1" x14ac:dyDescent="0.2">
      <c r="A687" s="18"/>
    </row>
    <row r="688" spans="1:1" ht="14.25" customHeight="1" x14ac:dyDescent="0.2">
      <c r="A688" s="18"/>
    </row>
    <row r="689" spans="1:1" ht="14.25" customHeight="1" x14ac:dyDescent="0.2">
      <c r="A689" s="18"/>
    </row>
    <row r="690" spans="1:1" ht="14.25" customHeight="1" x14ac:dyDescent="0.2">
      <c r="A690" s="18"/>
    </row>
    <row r="691" spans="1:1" ht="14.25" customHeight="1" x14ac:dyDescent="0.2">
      <c r="A691" s="18"/>
    </row>
    <row r="692" spans="1:1" ht="14.25" customHeight="1" x14ac:dyDescent="0.2">
      <c r="A692" s="18"/>
    </row>
    <row r="693" spans="1:1" ht="14.25" customHeight="1" x14ac:dyDescent="0.2">
      <c r="A693" s="18"/>
    </row>
    <row r="694" spans="1:1" ht="14.25" customHeight="1" x14ac:dyDescent="0.2">
      <c r="A694" s="18"/>
    </row>
    <row r="695" spans="1:1" ht="14.25" customHeight="1" x14ac:dyDescent="0.2">
      <c r="A695" s="18"/>
    </row>
    <row r="696" spans="1:1" ht="14.25" customHeight="1" x14ac:dyDescent="0.2">
      <c r="A696" s="18"/>
    </row>
    <row r="697" spans="1:1" ht="14.25" customHeight="1" x14ac:dyDescent="0.2">
      <c r="A697" s="18"/>
    </row>
    <row r="698" spans="1:1" ht="14.25" customHeight="1" x14ac:dyDescent="0.2">
      <c r="A698" s="18"/>
    </row>
    <row r="699" spans="1:1" ht="14.25" customHeight="1" x14ac:dyDescent="0.2">
      <c r="A699" s="18"/>
    </row>
    <row r="700" spans="1:1" ht="14.25" customHeight="1" x14ac:dyDescent="0.2">
      <c r="A700" s="18"/>
    </row>
    <row r="701" spans="1:1" ht="14.25" customHeight="1" x14ac:dyDescent="0.2">
      <c r="A701" s="18"/>
    </row>
    <row r="702" spans="1:1" ht="14.25" customHeight="1" x14ac:dyDescent="0.2">
      <c r="A702" s="18"/>
    </row>
    <row r="703" spans="1:1" ht="14.25" customHeight="1" x14ac:dyDescent="0.2">
      <c r="A703" s="18"/>
    </row>
    <row r="704" spans="1:1" ht="14.25" customHeight="1" x14ac:dyDescent="0.2">
      <c r="A704" s="18"/>
    </row>
    <row r="705" spans="1:1" ht="14.25" customHeight="1" x14ac:dyDescent="0.2">
      <c r="A705" s="18"/>
    </row>
    <row r="706" spans="1:1" ht="14.25" customHeight="1" x14ac:dyDescent="0.2">
      <c r="A706" s="18"/>
    </row>
    <row r="707" spans="1:1" ht="14.25" customHeight="1" x14ac:dyDescent="0.2">
      <c r="A707" s="18"/>
    </row>
    <row r="708" spans="1:1" ht="14.25" customHeight="1" x14ac:dyDescent="0.2">
      <c r="A708" s="18"/>
    </row>
    <row r="709" spans="1:1" ht="14.25" customHeight="1" x14ac:dyDescent="0.2">
      <c r="A709" s="18"/>
    </row>
    <row r="710" spans="1:1" ht="14.25" customHeight="1" x14ac:dyDescent="0.2">
      <c r="A710" s="18"/>
    </row>
    <row r="711" spans="1:1" ht="14.25" customHeight="1" x14ac:dyDescent="0.2">
      <c r="A711" s="18"/>
    </row>
    <row r="712" spans="1:1" ht="14.25" customHeight="1" x14ac:dyDescent="0.2">
      <c r="A712" s="18"/>
    </row>
    <row r="713" spans="1:1" ht="14.25" customHeight="1" x14ac:dyDescent="0.2">
      <c r="A713" s="18"/>
    </row>
    <row r="714" spans="1:1" ht="14.25" customHeight="1" x14ac:dyDescent="0.2">
      <c r="A714" s="18"/>
    </row>
    <row r="715" spans="1:1" ht="14.25" customHeight="1" x14ac:dyDescent="0.2">
      <c r="A715" s="18"/>
    </row>
    <row r="716" spans="1:1" ht="14.25" customHeight="1" x14ac:dyDescent="0.2">
      <c r="A716" s="18"/>
    </row>
    <row r="717" spans="1:1" ht="14.25" customHeight="1" x14ac:dyDescent="0.2">
      <c r="A717" s="18"/>
    </row>
    <row r="718" spans="1:1" ht="14.25" customHeight="1" x14ac:dyDescent="0.2">
      <c r="A718" s="18"/>
    </row>
    <row r="719" spans="1:1" ht="14.25" customHeight="1" x14ac:dyDescent="0.2">
      <c r="A719" s="18"/>
    </row>
    <row r="720" spans="1:1" ht="14.25" customHeight="1" x14ac:dyDescent="0.2">
      <c r="A720" s="18"/>
    </row>
    <row r="721" spans="1:1" ht="14.25" customHeight="1" x14ac:dyDescent="0.2">
      <c r="A721" s="18"/>
    </row>
    <row r="722" spans="1:1" ht="14.25" customHeight="1" x14ac:dyDescent="0.2">
      <c r="A722" s="18"/>
    </row>
    <row r="723" spans="1:1" ht="14.25" customHeight="1" x14ac:dyDescent="0.2">
      <c r="A723" s="18"/>
    </row>
    <row r="724" spans="1:1" ht="14.25" customHeight="1" x14ac:dyDescent="0.2">
      <c r="A724" s="18"/>
    </row>
    <row r="725" spans="1:1" ht="14.25" customHeight="1" x14ac:dyDescent="0.2">
      <c r="A725" s="18"/>
    </row>
    <row r="726" spans="1:1" ht="14.25" customHeight="1" x14ac:dyDescent="0.2">
      <c r="A726" s="18"/>
    </row>
    <row r="727" spans="1:1" ht="14.25" customHeight="1" x14ac:dyDescent="0.2">
      <c r="A727" s="18"/>
    </row>
    <row r="728" spans="1:1" ht="14.25" customHeight="1" x14ac:dyDescent="0.2">
      <c r="A728" s="18"/>
    </row>
    <row r="729" spans="1:1" ht="14.25" customHeight="1" x14ac:dyDescent="0.2">
      <c r="A729" s="18"/>
    </row>
    <row r="730" spans="1:1" ht="14.25" customHeight="1" x14ac:dyDescent="0.2">
      <c r="A730" s="18"/>
    </row>
    <row r="731" spans="1:1" ht="14.25" customHeight="1" x14ac:dyDescent="0.2">
      <c r="A731" s="18"/>
    </row>
    <row r="732" spans="1:1" ht="14.25" customHeight="1" x14ac:dyDescent="0.2">
      <c r="A732" s="18"/>
    </row>
    <row r="733" spans="1:1" ht="14.25" customHeight="1" x14ac:dyDescent="0.2">
      <c r="A733" s="18"/>
    </row>
    <row r="734" spans="1:1" ht="14.25" customHeight="1" x14ac:dyDescent="0.2">
      <c r="A734" s="18"/>
    </row>
    <row r="735" spans="1:1" ht="14.25" customHeight="1" x14ac:dyDescent="0.2">
      <c r="A735" s="18"/>
    </row>
    <row r="736" spans="1:1" ht="14.25" customHeight="1" x14ac:dyDescent="0.2">
      <c r="A736" s="18"/>
    </row>
    <row r="737" spans="1:1" ht="14.25" customHeight="1" x14ac:dyDescent="0.2">
      <c r="A737" s="18"/>
    </row>
    <row r="738" spans="1:1" ht="14.25" customHeight="1" x14ac:dyDescent="0.2">
      <c r="A738" s="18"/>
    </row>
    <row r="739" spans="1:1" ht="14.25" customHeight="1" x14ac:dyDescent="0.2">
      <c r="A739" s="18"/>
    </row>
    <row r="740" spans="1:1" ht="14.25" customHeight="1" x14ac:dyDescent="0.2">
      <c r="A740" s="18"/>
    </row>
    <row r="741" spans="1:1" ht="14.25" customHeight="1" x14ac:dyDescent="0.2">
      <c r="A741" s="18"/>
    </row>
    <row r="742" spans="1:1" ht="14.25" customHeight="1" x14ac:dyDescent="0.2">
      <c r="A742" s="18"/>
    </row>
    <row r="743" spans="1:1" ht="14.25" customHeight="1" x14ac:dyDescent="0.2">
      <c r="A743" s="18"/>
    </row>
    <row r="744" spans="1:1" ht="14.25" customHeight="1" x14ac:dyDescent="0.2">
      <c r="A744" s="18"/>
    </row>
    <row r="745" spans="1:1" ht="14.25" customHeight="1" x14ac:dyDescent="0.2">
      <c r="A745" s="18"/>
    </row>
    <row r="746" spans="1:1" ht="14.25" customHeight="1" x14ac:dyDescent="0.2">
      <c r="A746" s="18"/>
    </row>
    <row r="747" spans="1:1" ht="14.25" customHeight="1" x14ac:dyDescent="0.2">
      <c r="A747" s="18"/>
    </row>
    <row r="748" spans="1:1" ht="14.25" customHeight="1" x14ac:dyDescent="0.2">
      <c r="A748" s="18"/>
    </row>
    <row r="749" spans="1:1" ht="14.25" customHeight="1" x14ac:dyDescent="0.2">
      <c r="A749" s="18"/>
    </row>
    <row r="750" spans="1:1" ht="14.25" customHeight="1" x14ac:dyDescent="0.2">
      <c r="A750" s="18"/>
    </row>
    <row r="751" spans="1:1" ht="14.25" customHeight="1" x14ac:dyDescent="0.2">
      <c r="A751" s="18"/>
    </row>
    <row r="752" spans="1:1" ht="14.25" customHeight="1" x14ac:dyDescent="0.2">
      <c r="A752" s="18"/>
    </row>
    <row r="753" spans="1:1" ht="14.25" customHeight="1" x14ac:dyDescent="0.2">
      <c r="A753" s="18"/>
    </row>
    <row r="754" spans="1:1" ht="14.25" customHeight="1" x14ac:dyDescent="0.2">
      <c r="A754" s="18"/>
    </row>
    <row r="755" spans="1:1" ht="14.25" customHeight="1" x14ac:dyDescent="0.2">
      <c r="A755" s="18"/>
    </row>
    <row r="756" spans="1:1" ht="14.25" customHeight="1" x14ac:dyDescent="0.2">
      <c r="A756" s="18"/>
    </row>
    <row r="757" spans="1:1" ht="14.25" customHeight="1" x14ac:dyDescent="0.2">
      <c r="A757" s="18"/>
    </row>
    <row r="758" spans="1:1" ht="14.25" customHeight="1" x14ac:dyDescent="0.2">
      <c r="A758" s="18"/>
    </row>
    <row r="759" spans="1:1" ht="14.25" customHeight="1" x14ac:dyDescent="0.2">
      <c r="A759" s="18"/>
    </row>
    <row r="760" spans="1:1" ht="14.25" customHeight="1" x14ac:dyDescent="0.2">
      <c r="A760" s="18"/>
    </row>
    <row r="761" spans="1:1" ht="14.25" customHeight="1" x14ac:dyDescent="0.2">
      <c r="A761" s="18"/>
    </row>
    <row r="762" spans="1:1" ht="14.25" customHeight="1" x14ac:dyDescent="0.2">
      <c r="A762" s="18"/>
    </row>
    <row r="763" spans="1:1" ht="14.25" customHeight="1" x14ac:dyDescent="0.2">
      <c r="A763" s="18"/>
    </row>
    <row r="764" spans="1:1" ht="14.25" customHeight="1" x14ac:dyDescent="0.2">
      <c r="A764" s="18"/>
    </row>
    <row r="765" spans="1:1" ht="14.25" customHeight="1" x14ac:dyDescent="0.2">
      <c r="A765" s="18"/>
    </row>
    <row r="766" spans="1:1" ht="14.25" customHeight="1" x14ac:dyDescent="0.2">
      <c r="A766" s="18"/>
    </row>
    <row r="767" spans="1:1" ht="14.25" customHeight="1" x14ac:dyDescent="0.2">
      <c r="A767" s="18"/>
    </row>
    <row r="768" spans="1:1" ht="14.25" customHeight="1" x14ac:dyDescent="0.2">
      <c r="A768" s="18"/>
    </row>
    <row r="769" spans="1:1" ht="14.25" customHeight="1" x14ac:dyDescent="0.2">
      <c r="A769" s="18"/>
    </row>
    <row r="770" spans="1:1" ht="14.25" customHeight="1" x14ac:dyDescent="0.2">
      <c r="A770" s="18"/>
    </row>
    <row r="771" spans="1:1" ht="14.25" customHeight="1" x14ac:dyDescent="0.2">
      <c r="A771" s="18"/>
    </row>
    <row r="772" spans="1:1" ht="14.25" customHeight="1" x14ac:dyDescent="0.2">
      <c r="A772" s="18"/>
    </row>
    <row r="773" spans="1:1" ht="14.25" customHeight="1" x14ac:dyDescent="0.2">
      <c r="A773" s="18"/>
    </row>
    <row r="774" spans="1:1" ht="14.25" customHeight="1" x14ac:dyDescent="0.2">
      <c r="A774" s="18"/>
    </row>
    <row r="775" spans="1:1" ht="14.25" customHeight="1" x14ac:dyDescent="0.2">
      <c r="A775" s="18"/>
    </row>
    <row r="776" spans="1:1" ht="14.25" customHeight="1" x14ac:dyDescent="0.2">
      <c r="A776" s="18"/>
    </row>
    <row r="777" spans="1:1" ht="14.25" customHeight="1" x14ac:dyDescent="0.2">
      <c r="A777" s="18"/>
    </row>
    <row r="778" spans="1:1" ht="14.25" customHeight="1" x14ac:dyDescent="0.2">
      <c r="A778" s="18"/>
    </row>
    <row r="779" spans="1:1" ht="14.25" customHeight="1" x14ac:dyDescent="0.2">
      <c r="A779" s="18"/>
    </row>
    <row r="780" spans="1:1" ht="14.25" customHeight="1" x14ac:dyDescent="0.2">
      <c r="A780" s="18"/>
    </row>
    <row r="781" spans="1:1" ht="14.25" customHeight="1" x14ac:dyDescent="0.2">
      <c r="A781" s="18"/>
    </row>
    <row r="782" spans="1:1" ht="14.25" customHeight="1" x14ac:dyDescent="0.2">
      <c r="A782" s="18"/>
    </row>
    <row r="783" spans="1:1" ht="14.25" customHeight="1" x14ac:dyDescent="0.2">
      <c r="A783" s="18"/>
    </row>
    <row r="784" spans="1:1" ht="14.25" customHeight="1" x14ac:dyDescent="0.2">
      <c r="A784" s="18"/>
    </row>
    <row r="785" spans="1:1" ht="14.25" customHeight="1" x14ac:dyDescent="0.2">
      <c r="A785" s="18"/>
    </row>
    <row r="786" spans="1:1" ht="14.25" customHeight="1" x14ac:dyDescent="0.2">
      <c r="A786" s="18"/>
    </row>
    <row r="787" spans="1:1" ht="14.25" customHeight="1" x14ac:dyDescent="0.2">
      <c r="A787" s="18"/>
    </row>
    <row r="788" spans="1:1" ht="14.25" customHeight="1" x14ac:dyDescent="0.2">
      <c r="A788" s="18"/>
    </row>
    <row r="789" spans="1:1" ht="14.25" customHeight="1" x14ac:dyDescent="0.2">
      <c r="A789" s="18"/>
    </row>
    <row r="790" spans="1:1" ht="14.25" customHeight="1" x14ac:dyDescent="0.2">
      <c r="A790" s="18"/>
    </row>
    <row r="791" spans="1:1" ht="14.25" customHeight="1" x14ac:dyDescent="0.2">
      <c r="A791" s="18"/>
    </row>
    <row r="792" spans="1:1" ht="14.25" customHeight="1" x14ac:dyDescent="0.2">
      <c r="A792" s="18"/>
    </row>
    <row r="793" spans="1:1" ht="14.25" customHeight="1" x14ac:dyDescent="0.2">
      <c r="A793" s="18"/>
    </row>
    <row r="794" spans="1:1" ht="14.25" customHeight="1" x14ac:dyDescent="0.2">
      <c r="A794" s="18"/>
    </row>
    <row r="795" spans="1:1" ht="14.25" customHeight="1" x14ac:dyDescent="0.2">
      <c r="A795" s="18"/>
    </row>
    <row r="796" spans="1:1" ht="14.25" customHeight="1" x14ac:dyDescent="0.2">
      <c r="A796" s="18"/>
    </row>
    <row r="797" spans="1:1" ht="14.25" customHeight="1" x14ac:dyDescent="0.2">
      <c r="A797" s="18"/>
    </row>
    <row r="798" spans="1:1" ht="14.25" customHeight="1" x14ac:dyDescent="0.2">
      <c r="A798" s="18"/>
    </row>
    <row r="799" spans="1:1" ht="14.25" customHeight="1" x14ac:dyDescent="0.2">
      <c r="A799" s="18"/>
    </row>
    <row r="800" spans="1:1" ht="14.25" customHeight="1" x14ac:dyDescent="0.2">
      <c r="A800" s="18"/>
    </row>
    <row r="801" spans="1:1" ht="14.25" customHeight="1" x14ac:dyDescent="0.2">
      <c r="A801" s="18"/>
    </row>
    <row r="802" spans="1:1" ht="14.25" customHeight="1" x14ac:dyDescent="0.2">
      <c r="A802" s="18"/>
    </row>
    <row r="803" spans="1:1" ht="14.25" customHeight="1" x14ac:dyDescent="0.2">
      <c r="A803" s="18"/>
    </row>
    <row r="804" spans="1:1" ht="14.25" customHeight="1" x14ac:dyDescent="0.2">
      <c r="A804" s="18"/>
    </row>
    <row r="805" spans="1:1" ht="14.25" customHeight="1" x14ac:dyDescent="0.2">
      <c r="A805" s="18"/>
    </row>
    <row r="806" spans="1:1" ht="14.25" customHeight="1" x14ac:dyDescent="0.2">
      <c r="A806" s="18"/>
    </row>
    <row r="807" spans="1:1" ht="14.25" customHeight="1" x14ac:dyDescent="0.2">
      <c r="A807" s="18"/>
    </row>
    <row r="808" spans="1:1" ht="14.25" customHeight="1" x14ac:dyDescent="0.2">
      <c r="A808" s="18"/>
    </row>
    <row r="809" spans="1:1" ht="14.25" customHeight="1" x14ac:dyDescent="0.2">
      <c r="A809" s="18"/>
    </row>
    <row r="810" spans="1:1" ht="14.25" customHeight="1" x14ac:dyDescent="0.2">
      <c r="A810" s="18"/>
    </row>
    <row r="811" spans="1:1" ht="14.25" customHeight="1" x14ac:dyDescent="0.2">
      <c r="A811" s="18"/>
    </row>
    <row r="812" spans="1:1" ht="14.25" customHeight="1" x14ac:dyDescent="0.2">
      <c r="A812" s="18"/>
    </row>
    <row r="813" spans="1:1" ht="14.25" customHeight="1" x14ac:dyDescent="0.2">
      <c r="A813" s="18"/>
    </row>
    <row r="814" spans="1:1" ht="14.25" customHeight="1" x14ac:dyDescent="0.2">
      <c r="A814" s="18"/>
    </row>
    <row r="815" spans="1:1" ht="14.25" customHeight="1" x14ac:dyDescent="0.2">
      <c r="A815" s="18"/>
    </row>
    <row r="816" spans="1:1" ht="14.25" customHeight="1" x14ac:dyDescent="0.2">
      <c r="A816" s="18"/>
    </row>
    <row r="817" spans="1:1" ht="14.25" customHeight="1" x14ac:dyDescent="0.2">
      <c r="A817" s="18"/>
    </row>
    <row r="818" spans="1:1" ht="14.25" customHeight="1" x14ac:dyDescent="0.2">
      <c r="A818" s="18"/>
    </row>
    <row r="819" spans="1:1" ht="14.25" customHeight="1" x14ac:dyDescent="0.2">
      <c r="A819" s="18"/>
    </row>
    <row r="820" spans="1:1" ht="14.25" customHeight="1" x14ac:dyDescent="0.2">
      <c r="A820" s="18"/>
    </row>
    <row r="821" spans="1:1" ht="14.25" customHeight="1" x14ac:dyDescent="0.2">
      <c r="A821" s="18"/>
    </row>
    <row r="822" spans="1:1" ht="14.25" customHeight="1" x14ac:dyDescent="0.2">
      <c r="A822" s="18"/>
    </row>
    <row r="823" spans="1:1" ht="14.25" customHeight="1" x14ac:dyDescent="0.2">
      <c r="A823" s="18"/>
    </row>
    <row r="824" spans="1:1" ht="14.25" customHeight="1" x14ac:dyDescent="0.2">
      <c r="A824" s="18"/>
    </row>
    <row r="825" spans="1:1" ht="14.25" customHeight="1" x14ac:dyDescent="0.2">
      <c r="A825" s="18"/>
    </row>
    <row r="826" spans="1:1" ht="14.25" customHeight="1" x14ac:dyDescent="0.2">
      <c r="A826" s="18"/>
    </row>
    <row r="827" spans="1:1" ht="14.25" customHeight="1" x14ac:dyDescent="0.2">
      <c r="A827" s="18"/>
    </row>
    <row r="828" spans="1:1" ht="14.25" customHeight="1" x14ac:dyDescent="0.2">
      <c r="A828" s="18"/>
    </row>
    <row r="829" spans="1:1" ht="14.25" customHeight="1" x14ac:dyDescent="0.2">
      <c r="A829" s="18"/>
    </row>
    <row r="830" spans="1:1" ht="14.25" customHeight="1" x14ac:dyDescent="0.2">
      <c r="A830" s="18"/>
    </row>
    <row r="831" spans="1:1" ht="14.25" customHeight="1" x14ac:dyDescent="0.2">
      <c r="A831" s="18"/>
    </row>
    <row r="832" spans="1:1" ht="14.25" customHeight="1" x14ac:dyDescent="0.2">
      <c r="A832" s="18"/>
    </row>
    <row r="833" spans="1:1" ht="14.25" customHeight="1" x14ac:dyDescent="0.2">
      <c r="A833" s="18"/>
    </row>
    <row r="834" spans="1:1" ht="14.25" customHeight="1" x14ac:dyDescent="0.2">
      <c r="A834" s="18"/>
    </row>
    <row r="835" spans="1:1" ht="14.25" customHeight="1" x14ac:dyDescent="0.2">
      <c r="A835" s="18"/>
    </row>
    <row r="836" spans="1:1" ht="14.25" customHeight="1" x14ac:dyDescent="0.2">
      <c r="A836" s="18"/>
    </row>
    <row r="837" spans="1:1" ht="14.25" customHeight="1" x14ac:dyDescent="0.2">
      <c r="A837" s="18"/>
    </row>
    <row r="838" spans="1:1" ht="14.25" customHeight="1" x14ac:dyDescent="0.2">
      <c r="A838" s="18"/>
    </row>
    <row r="839" spans="1:1" ht="14.25" customHeight="1" x14ac:dyDescent="0.2">
      <c r="A839" s="18"/>
    </row>
    <row r="840" spans="1:1" ht="14.25" customHeight="1" x14ac:dyDescent="0.2">
      <c r="A840" s="18"/>
    </row>
    <row r="841" spans="1:1" ht="14.25" customHeight="1" x14ac:dyDescent="0.2">
      <c r="A841" s="18"/>
    </row>
    <row r="842" spans="1:1" ht="14.25" customHeight="1" x14ac:dyDescent="0.2">
      <c r="A842" s="18"/>
    </row>
    <row r="843" spans="1:1" ht="14.25" customHeight="1" x14ac:dyDescent="0.2">
      <c r="A843" s="18"/>
    </row>
    <row r="844" spans="1:1" ht="14.25" customHeight="1" x14ac:dyDescent="0.2">
      <c r="A844" s="18"/>
    </row>
    <row r="845" spans="1:1" ht="14.25" customHeight="1" x14ac:dyDescent="0.2">
      <c r="A845" s="18"/>
    </row>
    <row r="846" spans="1:1" ht="14.25" customHeight="1" x14ac:dyDescent="0.2">
      <c r="A846" s="18"/>
    </row>
    <row r="847" spans="1:1" ht="14.25" customHeight="1" x14ac:dyDescent="0.2">
      <c r="A847" s="18"/>
    </row>
    <row r="848" spans="1:1" ht="14.25" customHeight="1" x14ac:dyDescent="0.2">
      <c r="A848" s="18"/>
    </row>
    <row r="849" spans="1:1" ht="14.25" customHeight="1" x14ac:dyDescent="0.2">
      <c r="A849" s="18"/>
    </row>
    <row r="850" spans="1:1" ht="14.25" customHeight="1" x14ac:dyDescent="0.2">
      <c r="A850" s="18"/>
    </row>
    <row r="851" spans="1:1" ht="14.25" customHeight="1" x14ac:dyDescent="0.2">
      <c r="A851" s="18"/>
    </row>
    <row r="852" spans="1:1" ht="14.25" customHeight="1" x14ac:dyDescent="0.2">
      <c r="A852" s="18"/>
    </row>
    <row r="853" spans="1:1" ht="14.25" customHeight="1" x14ac:dyDescent="0.2">
      <c r="A853" s="18"/>
    </row>
    <row r="854" spans="1:1" ht="14.25" customHeight="1" x14ac:dyDescent="0.2">
      <c r="A854" s="18"/>
    </row>
    <row r="855" spans="1:1" ht="14.25" customHeight="1" x14ac:dyDescent="0.2">
      <c r="A855" s="18"/>
    </row>
    <row r="856" spans="1:1" ht="14.25" customHeight="1" x14ac:dyDescent="0.2">
      <c r="A856" s="18"/>
    </row>
    <row r="857" spans="1:1" ht="14.25" customHeight="1" x14ac:dyDescent="0.2">
      <c r="A857" s="18"/>
    </row>
    <row r="858" spans="1:1" ht="14.25" customHeight="1" x14ac:dyDescent="0.2">
      <c r="A858" s="18"/>
    </row>
    <row r="859" spans="1:1" ht="14.25" customHeight="1" x14ac:dyDescent="0.2">
      <c r="A859" s="18"/>
    </row>
    <row r="860" spans="1:1" ht="14.25" customHeight="1" x14ac:dyDescent="0.2">
      <c r="A860" s="18"/>
    </row>
    <row r="861" spans="1:1" ht="14.25" customHeight="1" x14ac:dyDescent="0.2">
      <c r="A861" s="18"/>
    </row>
    <row r="862" spans="1:1" ht="14.25" customHeight="1" x14ac:dyDescent="0.2">
      <c r="A862" s="18"/>
    </row>
    <row r="863" spans="1:1" ht="14.25" customHeight="1" x14ac:dyDescent="0.2">
      <c r="A863" s="18"/>
    </row>
    <row r="864" spans="1:1" ht="14.25" customHeight="1" x14ac:dyDescent="0.2">
      <c r="A864" s="18"/>
    </row>
    <row r="865" spans="1:1" ht="14.25" customHeight="1" x14ac:dyDescent="0.2">
      <c r="A865" s="18"/>
    </row>
    <row r="866" spans="1:1" ht="14.25" customHeight="1" x14ac:dyDescent="0.2">
      <c r="A866" s="18"/>
    </row>
    <row r="867" spans="1:1" ht="14.25" customHeight="1" x14ac:dyDescent="0.2">
      <c r="A867" s="18"/>
    </row>
    <row r="868" spans="1:1" ht="14.25" customHeight="1" x14ac:dyDescent="0.2">
      <c r="A868" s="18"/>
    </row>
    <row r="869" spans="1:1" ht="14.25" customHeight="1" x14ac:dyDescent="0.2">
      <c r="A869" s="18"/>
    </row>
    <row r="870" spans="1:1" ht="14.25" customHeight="1" x14ac:dyDescent="0.2">
      <c r="A870" s="18"/>
    </row>
    <row r="871" spans="1:1" ht="14.25" customHeight="1" x14ac:dyDescent="0.2">
      <c r="A871" s="18"/>
    </row>
    <row r="872" spans="1:1" ht="14.25" customHeight="1" x14ac:dyDescent="0.2">
      <c r="A872" s="18"/>
    </row>
    <row r="873" spans="1:1" ht="14.25" customHeight="1" x14ac:dyDescent="0.2">
      <c r="A873" s="18"/>
    </row>
    <row r="874" spans="1:1" ht="14.25" customHeight="1" x14ac:dyDescent="0.2">
      <c r="A874" s="18"/>
    </row>
    <row r="875" spans="1:1" ht="14.25" customHeight="1" x14ac:dyDescent="0.2">
      <c r="A875" s="18"/>
    </row>
    <row r="876" spans="1:1" ht="14.25" customHeight="1" x14ac:dyDescent="0.2">
      <c r="A876" s="18"/>
    </row>
    <row r="877" spans="1:1" ht="14.25" customHeight="1" x14ac:dyDescent="0.2">
      <c r="A877" s="18"/>
    </row>
    <row r="878" spans="1:1" ht="14.25" customHeight="1" x14ac:dyDescent="0.2">
      <c r="A878" s="18"/>
    </row>
    <row r="879" spans="1:1" ht="14.25" customHeight="1" x14ac:dyDescent="0.2">
      <c r="A879" s="18"/>
    </row>
    <row r="880" spans="1:1" ht="14.25" customHeight="1" x14ac:dyDescent="0.2">
      <c r="A880" s="18"/>
    </row>
    <row r="881" spans="1:1" ht="14.25" customHeight="1" x14ac:dyDescent="0.2">
      <c r="A881" s="18"/>
    </row>
    <row r="882" spans="1:1" ht="14.25" customHeight="1" x14ac:dyDescent="0.2">
      <c r="A882" s="18"/>
    </row>
    <row r="883" spans="1:1" ht="14.25" customHeight="1" x14ac:dyDescent="0.2">
      <c r="A883" s="18"/>
    </row>
    <row r="884" spans="1:1" ht="14.25" customHeight="1" x14ac:dyDescent="0.2">
      <c r="A884" s="18"/>
    </row>
    <row r="885" spans="1:1" ht="14.25" customHeight="1" x14ac:dyDescent="0.2">
      <c r="A885" s="18"/>
    </row>
    <row r="886" spans="1:1" ht="14.25" customHeight="1" x14ac:dyDescent="0.2">
      <c r="A886" s="18"/>
    </row>
    <row r="887" spans="1:1" ht="14.25" customHeight="1" x14ac:dyDescent="0.2">
      <c r="A887" s="18"/>
    </row>
    <row r="888" spans="1:1" ht="14.25" customHeight="1" x14ac:dyDescent="0.2">
      <c r="A888" s="18"/>
    </row>
    <row r="889" spans="1:1" ht="14.25" customHeight="1" x14ac:dyDescent="0.2">
      <c r="A889" s="18"/>
    </row>
    <row r="890" spans="1:1" ht="14.25" customHeight="1" x14ac:dyDescent="0.2">
      <c r="A890" s="18"/>
    </row>
    <row r="891" spans="1:1" ht="14.25" customHeight="1" x14ac:dyDescent="0.2">
      <c r="A891" s="18"/>
    </row>
    <row r="892" spans="1:1" ht="14.25" customHeight="1" x14ac:dyDescent="0.2">
      <c r="A892" s="18"/>
    </row>
    <row r="893" spans="1:1" ht="14.25" customHeight="1" x14ac:dyDescent="0.2">
      <c r="A893" s="18"/>
    </row>
    <row r="894" spans="1:1" ht="14.25" customHeight="1" x14ac:dyDescent="0.2">
      <c r="A894" s="18"/>
    </row>
    <row r="895" spans="1:1" ht="14.25" customHeight="1" x14ac:dyDescent="0.2">
      <c r="A895" s="18"/>
    </row>
    <row r="896" spans="1:1" ht="14.25" customHeight="1" x14ac:dyDescent="0.2">
      <c r="A896" s="18"/>
    </row>
    <row r="897" spans="1:1" ht="14.25" customHeight="1" x14ac:dyDescent="0.2">
      <c r="A897" s="18"/>
    </row>
    <row r="898" spans="1:1" ht="14.25" customHeight="1" x14ac:dyDescent="0.2">
      <c r="A898" s="18"/>
    </row>
    <row r="899" spans="1:1" ht="14.25" customHeight="1" x14ac:dyDescent="0.2">
      <c r="A899" s="18"/>
    </row>
    <row r="900" spans="1:1" ht="14.25" customHeight="1" x14ac:dyDescent="0.2">
      <c r="A900" s="18"/>
    </row>
    <row r="901" spans="1:1" ht="14.25" customHeight="1" x14ac:dyDescent="0.2">
      <c r="A901" s="18"/>
    </row>
    <row r="902" spans="1:1" ht="14.25" customHeight="1" x14ac:dyDescent="0.2">
      <c r="A902" s="18"/>
    </row>
    <row r="903" spans="1:1" ht="14.25" customHeight="1" x14ac:dyDescent="0.2">
      <c r="A903" s="18"/>
    </row>
    <row r="904" spans="1:1" ht="14.25" customHeight="1" x14ac:dyDescent="0.2">
      <c r="A904" s="18"/>
    </row>
    <row r="905" spans="1:1" ht="14.25" customHeight="1" x14ac:dyDescent="0.2">
      <c r="A905" s="18"/>
    </row>
    <row r="906" spans="1:1" ht="14.25" customHeight="1" x14ac:dyDescent="0.2">
      <c r="A906" s="18"/>
    </row>
    <row r="907" spans="1:1" ht="14.25" customHeight="1" x14ac:dyDescent="0.2">
      <c r="A907" s="18"/>
    </row>
    <row r="908" spans="1:1" ht="14.25" customHeight="1" x14ac:dyDescent="0.2">
      <c r="A908" s="18"/>
    </row>
    <row r="909" spans="1:1" ht="14.25" customHeight="1" x14ac:dyDescent="0.2">
      <c r="A909" s="18"/>
    </row>
    <row r="910" spans="1:1" ht="14.25" customHeight="1" x14ac:dyDescent="0.2">
      <c r="A910" s="18"/>
    </row>
    <row r="911" spans="1:1" ht="14.25" customHeight="1" x14ac:dyDescent="0.2">
      <c r="A911" s="18"/>
    </row>
    <row r="912" spans="1:1" ht="14.25" customHeight="1" x14ac:dyDescent="0.2">
      <c r="A912" s="18"/>
    </row>
    <row r="913" spans="1:1" ht="14.25" customHeight="1" x14ac:dyDescent="0.2">
      <c r="A913" s="18"/>
    </row>
    <row r="914" spans="1:1" ht="14.25" customHeight="1" x14ac:dyDescent="0.2">
      <c r="A914" s="18"/>
    </row>
    <row r="915" spans="1:1" ht="14.25" customHeight="1" x14ac:dyDescent="0.2">
      <c r="A915" s="18"/>
    </row>
    <row r="916" spans="1:1" ht="14.25" customHeight="1" x14ac:dyDescent="0.2">
      <c r="A916" s="18"/>
    </row>
    <row r="917" spans="1:1" ht="14.25" customHeight="1" x14ac:dyDescent="0.2">
      <c r="A917" s="18"/>
    </row>
    <row r="918" spans="1:1" ht="14.25" customHeight="1" x14ac:dyDescent="0.2">
      <c r="A918" s="18"/>
    </row>
    <row r="919" spans="1:1" ht="14.25" customHeight="1" x14ac:dyDescent="0.2">
      <c r="A919" s="18"/>
    </row>
    <row r="920" spans="1:1" ht="14.25" customHeight="1" x14ac:dyDescent="0.2">
      <c r="A920" s="18"/>
    </row>
    <row r="921" spans="1:1" ht="14.25" customHeight="1" x14ac:dyDescent="0.2">
      <c r="A921" s="18"/>
    </row>
    <row r="922" spans="1:1" ht="14.25" customHeight="1" x14ac:dyDescent="0.2">
      <c r="A922" s="18"/>
    </row>
    <row r="923" spans="1:1" ht="14.25" customHeight="1" x14ac:dyDescent="0.2">
      <c r="A923" s="18"/>
    </row>
    <row r="924" spans="1:1" ht="14.25" customHeight="1" x14ac:dyDescent="0.2">
      <c r="A924" s="18"/>
    </row>
    <row r="925" spans="1:1" ht="14.25" customHeight="1" x14ac:dyDescent="0.2">
      <c r="A925" s="18"/>
    </row>
    <row r="926" spans="1:1" ht="14.25" customHeight="1" x14ac:dyDescent="0.2">
      <c r="A926" s="18"/>
    </row>
    <row r="927" spans="1:1" ht="14.25" customHeight="1" x14ac:dyDescent="0.2">
      <c r="A927" s="18"/>
    </row>
    <row r="928" spans="1:1" ht="14.25" customHeight="1" x14ac:dyDescent="0.2">
      <c r="A928" s="18"/>
    </row>
    <row r="929" spans="1:1" ht="14.25" customHeight="1" x14ac:dyDescent="0.2">
      <c r="A929" s="18"/>
    </row>
    <row r="930" spans="1:1" ht="14.25" customHeight="1" x14ac:dyDescent="0.2">
      <c r="A930" s="18"/>
    </row>
    <row r="931" spans="1:1" ht="14.25" customHeight="1" x14ac:dyDescent="0.2">
      <c r="A931" s="18"/>
    </row>
    <row r="932" spans="1:1" ht="14.25" customHeight="1" x14ac:dyDescent="0.2">
      <c r="A932" s="18"/>
    </row>
    <row r="933" spans="1:1" ht="14.25" customHeight="1" x14ac:dyDescent="0.2">
      <c r="A933" s="18"/>
    </row>
    <row r="934" spans="1:1" ht="14.25" customHeight="1" x14ac:dyDescent="0.2">
      <c r="A934" s="18"/>
    </row>
    <row r="935" spans="1:1" ht="14.25" customHeight="1" x14ac:dyDescent="0.2">
      <c r="A935" s="18"/>
    </row>
    <row r="936" spans="1:1" ht="14.25" customHeight="1" x14ac:dyDescent="0.2">
      <c r="A936" s="18"/>
    </row>
    <row r="937" spans="1:1" ht="14.25" customHeight="1" x14ac:dyDescent="0.2">
      <c r="A937" s="18"/>
    </row>
    <row r="938" spans="1:1" ht="14.25" customHeight="1" x14ac:dyDescent="0.2">
      <c r="A938" s="18"/>
    </row>
    <row r="939" spans="1:1" ht="14.25" customHeight="1" x14ac:dyDescent="0.2">
      <c r="A939" s="18"/>
    </row>
    <row r="940" spans="1:1" ht="14.25" customHeight="1" x14ac:dyDescent="0.2">
      <c r="A940" s="18"/>
    </row>
    <row r="941" spans="1:1" ht="14.25" customHeight="1" x14ac:dyDescent="0.2">
      <c r="A941" s="18"/>
    </row>
    <row r="942" spans="1:1" ht="14.25" customHeight="1" x14ac:dyDescent="0.2">
      <c r="A942" s="18"/>
    </row>
    <row r="943" spans="1:1" ht="14.25" customHeight="1" x14ac:dyDescent="0.2">
      <c r="A943" s="18"/>
    </row>
    <row r="944" spans="1:1" ht="14.25" customHeight="1" x14ac:dyDescent="0.2">
      <c r="A944" s="18"/>
    </row>
    <row r="945" spans="1:1" ht="14.25" customHeight="1" x14ac:dyDescent="0.2">
      <c r="A945" s="18"/>
    </row>
    <row r="946" spans="1:1" ht="14.25" customHeight="1" x14ac:dyDescent="0.2">
      <c r="A946" s="18"/>
    </row>
    <row r="947" spans="1:1" ht="14.25" customHeight="1" x14ac:dyDescent="0.2">
      <c r="A947" s="18"/>
    </row>
    <row r="948" spans="1:1" ht="14.25" customHeight="1" x14ac:dyDescent="0.2">
      <c r="A948" s="18"/>
    </row>
    <row r="949" spans="1:1" ht="14.25" customHeight="1" x14ac:dyDescent="0.2">
      <c r="A949" s="18"/>
    </row>
    <row r="950" spans="1:1" ht="14.25" customHeight="1" x14ac:dyDescent="0.2">
      <c r="A950" s="18"/>
    </row>
    <row r="951" spans="1:1" ht="14.25" customHeight="1" x14ac:dyDescent="0.2">
      <c r="A951" s="18"/>
    </row>
    <row r="952" spans="1:1" ht="14.25" customHeight="1" x14ac:dyDescent="0.2">
      <c r="A952" s="18"/>
    </row>
    <row r="953" spans="1:1" ht="14.25" customHeight="1" x14ac:dyDescent="0.2">
      <c r="A953" s="18"/>
    </row>
    <row r="954" spans="1:1" ht="14.25" customHeight="1" x14ac:dyDescent="0.2">
      <c r="A954" s="18"/>
    </row>
    <row r="955" spans="1:1" ht="14.25" customHeight="1" x14ac:dyDescent="0.2">
      <c r="A955" s="18"/>
    </row>
    <row r="956" spans="1:1" ht="14.25" customHeight="1" x14ac:dyDescent="0.2">
      <c r="A956" s="18"/>
    </row>
    <row r="957" spans="1:1" ht="14.25" customHeight="1" x14ac:dyDescent="0.2">
      <c r="A957" s="18"/>
    </row>
    <row r="958" spans="1:1" ht="14.25" customHeight="1" x14ac:dyDescent="0.2">
      <c r="A958" s="18"/>
    </row>
    <row r="959" spans="1:1" ht="14.25" customHeight="1" x14ac:dyDescent="0.2">
      <c r="A959" s="18"/>
    </row>
    <row r="960" spans="1:1" ht="14.25" customHeight="1" x14ac:dyDescent="0.2">
      <c r="A960" s="18"/>
    </row>
    <row r="961" spans="1:1" ht="14.25" customHeight="1" x14ac:dyDescent="0.2">
      <c r="A961" s="18"/>
    </row>
    <row r="962" spans="1:1" ht="14.25" customHeight="1" x14ac:dyDescent="0.2">
      <c r="A962" s="18"/>
    </row>
    <row r="963" spans="1:1" ht="14.25" customHeight="1" x14ac:dyDescent="0.2">
      <c r="A963" s="18"/>
    </row>
    <row r="964" spans="1:1" ht="14.25" customHeight="1" x14ac:dyDescent="0.2">
      <c r="A964" s="18"/>
    </row>
    <row r="965" spans="1:1" ht="14.25" customHeight="1" x14ac:dyDescent="0.2">
      <c r="A965" s="18"/>
    </row>
    <row r="966" spans="1:1" ht="14.25" customHeight="1" x14ac:dyDescent="0.2">
      <c r="A966" s="18"/>
    </row>
    <row r="967" spans="1:1" ht="14.25" customHeight="1" x14ac:dyDescent="0.2">
      <c r="A967" s="18"/>
    </row>
    <row r="968" spans="1:1" ht="14.25" customHeight="1" x14ac:dyDescent="0.2">
      <c r="A968" s="18"/>
    </row>
    <row r="969" spans="1:1" ht="14.25" customHeight="1" x14ac:dyDescent="0.2">
      <c r="A969" s="18"/>
    </row>
    <row r="970" spans="1:1" ht="14.25" customHeight="1" x14ac:dyDescent="0.2">
      <c r="A970" s="18"/>
    </row>
    <row r="971" spans="1:1" ht="14.25" customHeight="1" x14ac:dyDescent="0.2">
      <c r="A971" s="18"/>
    </row>
    <row r="972" spans="1:1" ht="14.25" customHeight="1" x14ac:dyDescent="0.2">
      <c r="A972" s="18"/>
    </row>
    <row r="973" spans="1:1" ht="14.25" customHeight="1" x14ac:dyDescent="0.2">
      <c r="A973" s="18"/>
    </row>
    <row r="974" spans="1:1" ht="14.25" customHeight="1" x14ac:dyDescent="0.2">
      <c r="A974" s="18"/>
    </row>
    <row r="975" spans="1:1" ht="14.25" customHeight="1" x14ac:dyDescent="0.2">
      <c r="A975" s="18"/>
    </row>
    <row r="976" spans="1:1" ht="14.25" customHeight="1" x14ac:dyDescent="0.2">
      <c r="A976" s="18"/>
    </row>
    <row r="977" spans="1:1" ht="14.25" customHeight="1" x14ac:dyDescent="0.2">
      <c r="A977" s="18"/>
    </row>
    <row r="978" spans="1:1" ht="14.25" customHeight="1" x14ac:dyDescent="0.2">
      <c r="A978" s="18"/>
    </row>
    <row r="979" spans="1:1" ht="14.25" customHeight="1" x14ac:dyDescent="0.2">
      <c r="A979" s="18"/>
    </row>
    <row r="980" spans="1:1" ht="14.25" customHeight="1" x14ac:dyDescent="0.2">
      <c r="A980" s="18"/>
    </row>
    <row r="981" spans="1:1" ht="14.25" customHeight="1" x14ac:dyDescent="0.2">
      <c r="A981" s="18"/>
    </row>
    <row r="982" spans="1:1" ht="14.25" customHeight="1" x14ac:dyDescent="0.2">
      <c r="A982" s="18"/>
    </row>
    <row r="983" spans="1:1" ht="14.25" customHeight="1" x14ac:dyDescent="0.2">
      <c r="A983" s="18"/>
    </row>
    <row r="984" spans="1:1" ht="14.25" customHeight="1" x14ac:dyDescent="0.2">
      <c r="A984" s="18"/>
    </row>
    <row r="985" spans="1:1" ht="14.25" customHeight="1" x14ac:dyDescent="0.2">
      <c r="A985" s="18"/>
    </row>
    <row r="986" spans="1:1" ht="14.25" customHeight="1" x14ac:dyDescent="0.2">
      <c r="A986" s="18"/>
    </row>
    <row r="987" spans="1:1" ht="14.25" customHeight="1" x14ac:dyDescent="0.2">
      <c r="A987" s="18"/>
    </row>
    <row r="988" spans="1:1" ht="14.25" customHeight="1" x14ac:dyDescent="0.2">
      <c r="A988" s="18"/>
    </row>
    <row r="989" spans="1:1" ht="14.25" customHeight="1" x14ac:dyDescent="0.2">
      <c r="A989" s="18"/>
    </row>
    <row r="990" spans="1:1" ht="14.25" customHeight="1" x14ac:dyDescent="0.2">
      <c r="A990" s="18"/>
    </row>
    <row r="991" spans="1:1" ht="14.25" customHeight="1" x14ac:dyDescent="0.2">
      <c r="A991" s="18"/>
    </row>
    <row r="992" spans="1:1" ht="14.25" customHeight="1" x14ac:dyDescent="0.2">
      <c r="A992" s="18"/>
    </row>
    <row r="993" spans="1:1" ht="14.25" customHeight="1" x14ac:dyDescent="0.2">
      <c r="A993" s="18"/>
    </row>
    <row r="994" spans="1:1" ht="14.25" customHeight="1" x14ac:dyDescent="0.2">
      <c r="A994" s="18"/>
    </row>
    <row r="995" spans="1:1" ht="14.25" customHeight="1" x14ac:dyDescent="0.2">
      <c r="A995" s="18"/>
    </row>
    <row r="996" spans="1:1" ht="14.25" customHeight="1" x14ac:dyDescent="0.2">
      <c r="A996" s="18"/>
    </row>
    <row r="997" spans="1:1" ht="14.25" customHeight="1" x14ac:dyDescent="0.2">
      <c r="A997" s="18"/>
    </row>
    <row r="998" spans="1:1" ht="14.25" customHeight="1" x14ac:dyDescent="0.2">
      <c r="A998" s="18"/>
    </row>
    <row r="999" spans="1:1" ht="14.25" customHeight="1" x14ac:dyDescent="0.2">
      <c r="A999" s="18"/>
    </row>
    <row r="1000" spans="1:1" ht="14.25" customHeight="1" x14ac:dyDescent="0.2">
      <c r="A1000" s="18"/>
    </row>
    <row r="1001" spans="1:1" ht="14.25" customHeight="1" x14ac:dyDescent="0.2">
      <c r="A1001" s="18"/>
    </row>
    <row r="1002" spans="1:1" ht="14.25" customHeight="1" x14ac:dyDescent="0.2">
      <c r="A1002" s="18"/>
    </row>
    <row r="1003" spans="1:1" ht="14.25" customHeight="1" x14ac:dyDescent="0.2">
      <c r="A1003" s="18"/>
    </row>
    <row r="1004" spans="1:1" ht="14.25" customHeight="1" x14ac:dyDescent="0.2">
      <c r="A1004" s="18"/>
    </row>
    <row r="1005" spans="1:1" ht="14.25" customHeight="1" x14ac:dyDescent="0.2">
      <c r="A1005" s="18"/>
    </row>
    <row r="1006" spans="1:1" ht="14.25" customHeight="1" x14ac:dyDescent="0.2">
      <c r="A1006" s="18"/>
    </row>
    <row r="1007" spans="1:1" ht="14.25" customHeight="1" x14ac:dyDescent="0.2">
      <c r="A1007" s="18"/>
    </row>
    <row r="1008" spans="1:1" ht="14.25" customHeight="1" x14ac:dyDescent="0.2">
      <c r="A1008" s="18"/>
    </row>
    <row r="1009" spans="1:1" ht="14.25" customHeight="1" x14ac:dyDescent="0.2">
      <c r="A1009" s="18"/>
    </row>
    <row r="1010" spans="1:1" ht="14.25" customHeight="1" x14ac:dyDescent="0.2">
      <c r="A1010" s="18"/>
    </row>
  </sheetData>
  <sheetProtection algorithmName="SHA-512" hashValue="f00BVP35hls9P/qH9yxEgoK3aU7+dVUYc1fC65puGb1HHUwPzQ88eu10JuOYQzUBkfwWtR+s6yUxuZ0Bmg4gag==" saltValue="DGOkDGFopGQFJQHNH/zX0Q==" spinCount="100000" sheet="1" objects="1" scenarios="1"/>
  <mergeCells count="12">
    <mergeCell ref="A65:B65"/>
    <mergeCell ref="T3:T4"/>
    <mergeCell ref="H3:H4"/>
    <mergeCell ref="D3:D4"/>
    <mergeCell ref="F3:F4"/>
    <mergeCell ref="O3:S3"/>
    <mergeCell ref="C3:C4"/>
    <mergeCell ref="B3:B4"/>
    <mergeCell ref="A3:A4"/>
    <mergeCell ref="E3:E4"/>
    <mergeCell ref="G3:G4"/>
    <mergeCell ref="I3:N3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Z1000"/>
  <sheetViews>
    <sheetView showGridLines="0" workbookViewId="0">
      <selection activeCell="A5" sqref="A5:F24"/>
    </sheetView>
  </sheetViews>
  <sheetFormatPr defaultColWidth="14.390625" defaultRowHeight="15" customHeight="1" x14ac:dyDescent="0.2"/>
  <cols>
    <col min="1" max="1" width="6.05078125" customWidth="1"/>
    <col min="2" max="6" width="19.37109375" customWidth="1"/>
    <col min="7" max="26" width="11.43359375" customWidth="1"/>
  </cols>
  <sheetData>
    <row r="1" spans="1:26" ht="14.25" customHeight="1" x14ac:dyDescent="0.2">
      <c r="A1" s="38" t="s">
        <v>68</v>
      </c>
    </row>
    <row r="2" spans="1:26" ht="12" customHeight="1" x14ac:dyDescent="0.2">
      <c r="A2" s="39"/>
    </row>
    <row r="3" spans="1:26" ht="21" customHeight="1" x14ac:dyDescent="0.2">
      <c r="A3" s="367" t="s">
        <v>22</v>
      </c>
      <c r="B3" s="371" t="s">
        <v>69</v>
      </c>
      <c r="C3" s="371" t="s">
        <v>70</v>
      </c>
      <c r="D3" s="372"/>
      <c r="E3" s="372"/>
      <c r="F3" s="373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 x14ac:dyDescent="0.2">
      <c r="A4" s="368"/>
      <c r="B4" s="368"/>
      <c r="C4" s="303" t="s">
        <v>49</v>
      </c>
      <c r="D4" s="303" t="s">
        <v>50</v>
      </c>
      <c r="E4" s="303" t="s">
        <v>71</v>
      </c>
      <c r="F4" s="303" t="s">
        <v>56</v>
      </c>
    </row>
    <row r="5" spans="1:26" ht="21.75" customHeight="1" x14ac:dyDescent="0.25">
      <c r="A5" s="314">
        <v>1</v>
      </c>
      <c r="B5" s="315"/>
      <c r="C5" s="315"/>
      <c r="D5" s="316"/>
      <c r="E5" s="316"/>
      <c r="F5" s="317"/>
    </row>
    <row r="6" spans="1:26" ht="21.75" customHeight="1" x14ac:dyDescent="0.25">
      <c r="A6" s="314">
        <v>2</v>
      </c>
      <c r="B6" s="315"/>
      <c r="C6" s="315"/>
      <c r="D6" s="316"/>
      <c r="E6" s="316"/>
      <c r="F6" s="317"/>
    </row>
    <row r="7" spans="1:26" ht="21.75" customHeight="1" x14ac:dyDescent="0.25">
      <c r="A7" s="314">
        <v>3</v>
      </c>
      <c r="B7" s="315"/>
      <c r="C7" s="315"/>
      <c r="D7" s="315"/>
      <c r="E7" s="315"/>
      <c r="F7" s="317"/>
    </row>
    <row r="8" spans="1:26" ht="21.75" customHeight="1" x14ac:dyDescent="0.25">
      <c r="A8" s="314">
        <v>4</v>
      </c>
      <c r="B8" s="318"/>
      <c r="C8" s="318"/>
      <c r="D8" s="315"/>
      <c r="E8" s="315"/>
      <c r="F8" s="317"/>
    </row>
    <row r="9" spans="1:26" ht="21.75" customHeight="1" x14ac:dyDescent="0.25">
      <c r="A9" s="314">
        <v>5</v>
      </c>
      <c r="B9" s="318"/>
      <c r="C9" s="318"/>
      <c r="D9" s="315"/>
      <c r="E9" s="315"/>
      <c r="F9" s="317"/>
    </row>
    <row r="10" spans="1:26" ht="21.75" customHeight="1" x14ac:dyDescent="0.25">
      <c r="A10" s="314">
        <v>6</v>
      </c>
      <c r="B10" s="318"/>
      <c r="C10" s="318"/>
      <c r="D10" s="315"/>
      <c r="E10" s="315"/>
      <c r="F10" s="317"/>
    </row>
    <row r="11" spans="1:26" ht="21.75" customHeight="1" x14ac:dyDescent="0.25">
      <c r="A11" s="314">
        <v>7</v>
      </c>
      <c r="B11" s="318"/>
      <c r="C11" s="318"/>
      <c r="D11" s="315"/>
      <c r="E11" s="319" t="s">
        <v>72</v>
      </c>
      <c r="F11" s="317"/>
    </row>
    <row r="12" spans="1:26" ht="21.75" customHeight="1" x14ac:dyDescent="0.25">
      <c r="A12" s="314">
        <v>8</v>
      </c>
      <c r="B12" s="318"/>
      <c r="C12" s="318"/>
      <c r="D12" s="315"/>
      <c r="E12" s="315"/>
      <c r="F12" s="317"/>
    </row>
    <row r="13" spans="1:26" ht="21.75" customHeight="1" x14ac:dyDescent="0.25">
      <c r="A13" s="314">
        <v>9</v>
      </c>
      <c r="B13" s="318"/>
      <c r="C13" s="318"/>
      <c r="D13" s="315"/>
      <c r="E13" s="315"/>
      <c r="F13" s="317"/>
    </row>
    <row r="14" spans="1:26" ht="21.75" customHeight="1" x14ac:dyDescent="0.25">
      <c r="A14" s="314">
        <v>10</v>
      </c>
      <c r="B14" s="318"/>
      <c r="C14" s="318"/>
      <c r="D14" s="315"/>
      <c r="E14" s="315"/>
      <c r="F14" s="317"/>
    </row>
    <row r="15" spans="1:26" ht="21.75" customHeight="1" x14ac:dyDescent="0.25">
      <c r="A15" s="314">
        <v>11</v>
      </c>
      <c r="B15" s="292"/>
      <c r="C15" s="292"/>
      <c r="D15" s="292"/>
      <c r="E15" s="292"/>
      <c r="F15" s="317"/>
    </row>
    <row r="16" spans="1:26" ht="21.75" customHeight="1" x14ac:dyDescent="0.25">
      <c r="A16" s="314">
        <v>12</v>
      </c>
      <c r="B16" s="292"/>
      <c r="C16" s="292"/>
      <c r="D16" s="292"/>
      <c r="E16" s="292"/>
      <c r="F16" s="317"/>
    </row>
    <row r="17" spans="1:26" ht="21.75" customHeight="1" x14ac:dyDescent="0.25">
      <c r="A17" s="314">
        <v>13</v>
      </c>
      <c r="B17" s="292"/>
      <c r="C17" s="292"/>
      <c r="D17" s="292"/>
      <c r="E17" s="292"/>
      <c r="F17" s="317"/>
    </row>
    <row r="18" spans="1:26" ht="21.75" customHeight="1" x14ac:dyDescent="0.25">
      <c r="A18" s="314">
        <v>14</v>
      </c>
      <c r="B18" s="292"/>
      <c r="C18" s="292"/>
      <c r="D18" s="292"/>
      <c r="E18" s="292"/>
      <c r="F18" s="317"/>
    </row>
    <row r="19" spans="1:26" ht="21.75" customHeight="1" x14ac:dyDescent="0.25">
      <c r="A19" s="314">
        <v>15</v>
      </c>
      <c r="B19" s="292"/>
      <c r="C19" s="292"/>
      <c r="D19" s="292"/>
      <c r="E19" s="292"/>
      <c r="F19" s="317"/>
    </row>
    <row r="20" spans="1:26" ht="14.25" customHeight="1" x14ac:dyDescent="0.25">
      <c r="A20" s="314">
        <v>16</v>
      </c>
      <c r="B20" s="292"/>
      <c r="C20" s="292"/>
      <c r="D20" s="292"/>
      <c r="E20" s="292"/>
      <c r="F20" s="317"/>
    </row>
    <row r="21" spans="1:26" ht="14.25" customHeight="1" x14ac:dyDescent="0.25">
      <c r="A21" s="314">
        <v>17</v>
      </c>
      <c r="B21" s="292"/>
      <c r="C21" s="292"/>
      <c r="D21" s="292"/>
      <c r="E21" s="292"/>
      <c r="F21" s="317"/>
    </row>
    <row r="22" spans="1:26" ht="14.25" customHeight="1" x14ac:dyDescent="0.25">
      <c r="A22" s="314">
        <v>18</v>
      </c>
      <c r="B22" s="292"/>
      <c r="C22" s="292"/>
      <c r="D22" s="292"/>
      <c r="E22" s="292"/>
      <c r="F22" s="317"/>
    </row>
    <row r="23" spans="1:26" ht="14.25" customHeight="1" x14ac:dyDescent="0.25">
      <c r="A23" s="314">
        <v>19</v>
      </c>
      <c r="B23" s="292"/>
      <c r="C23" s="292"/>
      <c r="D23" s="292"/>
      <c r="E23" s="292"/>
      <c r="F23" s="317"/>
    </row>
    <row r="24" spans="1:26" ht="14.25" customHeight="1" x14ac:dyDescent="0.25">
      <c r="A24" s="369" t="s">
        <v>56</v>
      </c>
      <c r="B24" s="370"/>
      <c r="C24" s="320"/>
      <c r="D24" s="321"/>
      <c r="E24" s="321"/>
      <c r="F24" s="321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 x14ac:dyDescent="0.2">
      <c r="A25" s="39"/>
    </row>
    <row r="26" spans="1:26" ht="14.25" customHeight="1" x14ac:dyDescent="0.2">
      <c r="A26" s="39"/>
    </row>
    <row r="27" spans="1:26" ht="14.25" customHeight="1" x14ac:dyDescent="0.2">
      <c r="A27" s="39"/>
    </row>
    <row r="28" spans="1:26" ht="14.25" customHeight="1" x14ac:dyDescent="0.2">
      <c r="A28" s="39"/>
    </row>
    <row r="29" spans="1:26" ht="14.25" customHeight="1" x14ac:dyDescent="0.2">
      <c r="A29" s="39"/>
    </row>
    <row r="30" spans="1:26" ht="14.25" customHeight="1" x14ac:dyDescent="0.2">
      <c r="A30" s="39"/>
    </row>
    <row r="31" spans="1:26" ht="14.25" customHeight="1" x14ac:dyDescent="0.2">
      <c r="A31" s="39"/>
    </row>
    <row r="32" spans="1:26" ht="14.25" customHeight="1" x14ac:dyDescent="0.2">
      <c r="A32" s="39"/>
    </row>
    <row r="33" spans="1:1" ht="14.25" customHeight="1" x14ac:dyDescent="0.2">
      <c r="A33" s="39"/>
    </row>
    <row r="34" spans="1:1" ht="14.25" customHeight="1" x14ac:dyDescent="0.2">
      <c r="A34" s="39"/>
    </row>
    <row r="35" spans="1:1" ht="14.25" customHeight="1" x14ac:dyDescent="0.2">
      <c r="A35" s="39"/>
    </row>
    <row r="36" spans="1:1" ht="14.25" customHeight="1" x14ac:dyDescent="0.2">
      <c r="A36" s="39"/>
    </row>
    <row r="37" spans="1:1" ht="14.25" customHeight="1" x14ac:dyDescent="0.2">
      <c r="A37" s="39"/>
    </row>
    <row r="38" spans="1:1" ht="14.25" customHeight="1" x14ac:dyDescent="0.2">
      <c r="A38" s="39"/>
    </row>
    <row r="39" spans="1:1" ht="14.25" customHeight="1" x14ac:dyDescent="0.2">
      <c r="A39" s="39"/>
    </row>
    <row r="40" spans="1:1" ht="14.25" customHeight="1" x14ac:dyDescent="0.2">
      <c r="A40" s="39"/>
    </row>
    <row r="41" spans="1:1" ht="14.25" customHeight="1" x14ac:dyDescent="0.2">
      <c r="A41" s="39"/>
    </row>
    <row r="42" spans="1:1" ht="14.25" customHeight="1" x14ac:dyDescent="0.2">
      <c r="A42" s="39"/>
    </row>
    <row r="43" spans="1:1" ht="14.25" customHeight="1" x14ac:dyDescent="0.2">
      <c r="A43" s="39"/>
    </row>
    <row r="44" spans="1:1" ht="14.25" customHeight="1" x14ac:dyDescent="0.2">
      <c r="A44" s="39"/>
    </row>
    <row r="45" spans="1:1" ht="14.25" customHeight="1" x14ac:dyDescent="0.2">
      <c r="A45" s="39"/>
    </row>
    <row r="46" spans="1:1" ht="14.25" customHeight="1" x14ac:dyDescent="0.2">
      <c r="A46" s="39"/>
    </row>
    <row r="47" spans="1:1" ht="14.25" customHeight="1" x14ac:dyDescent="0.2">
      <c r="A47" s="39"/>
    </row>
    <row r="48" spans="1:1" ht="14.25" customHeight="1" x14ac:dyDescent="0.2">
      <c r="A48" s="39"/>
    </row>
    <row r="49" spans="1:1" ht="14.25" customHeight="1" x14ac:dyDescent="0.2">
      <c r="A49" s="39"/>
    </row>
    <row r="50" spans="1:1" ht="14.25" customHeight="1" x14ac:dyDescent="0.2">
      <c r="A50" s="39"/>
    </row>
    <row r="51" spans="1:1" ht="14.25" customHeight="1" x14ac:dyDescent="0.2">
      <c r="A51" s="39"/>
    </row>
    <row r="52" spans="1:1" ht="14.25" customHeight="1" x14ac:dyDescent="0.2">
      <c r="A52" s="39"/>
    </row>
    <row r="53" spans="1:1" ht="14.25" customHeight="1" x14ac:dyDescent="0.2">
      <c r="A53" s="39"/>
    </row>
    <row r="54" spans="1:1" ht="14.25" customHeight="1" x14ac:dyDescent="0.2">
      <c r="A54" s="39"/>
    </row>
    <row r="55" spans="1:1" ht="14.25" customHeight="1" x14ac:dyDescent="0.2">
      <c r="A55" s="39"/>
    </row>
    <row r="56" spans="1:1" ht="14.25" customHeight="1" x14ac:dyDescent="0.2">
      <c r="A56" s="39"/>
    </row>
    <row r="57" spans="1:1" ht="14.25" customHeight="1" x14ac:dyDescent="0.2">
      <c r="A57" s="39"/>
    </row>
    <row r="58" spans="1:1" ht="14.25" customHeight="1" x14ac:dyDescent="0.2">
      <c r="A58" s="39"/>
    </row>
    <row r="59" spans="1:1" ht="14.25" customHeight="1" x14ac:dyDescent="0.2">
      <c r="A59" s="39"/>
    </row>
    <row r="60" spans="1:1" ht="14.25" customHeight="1" x14ac:dyDescent="0.2">
      <c r="A60" s="39"/>
    </row>
    <row r="61" spans="1:1" ht="14.25" customHeight="1" x14ac:dyDescent="0.2">
      <c r="A61" s="39"/>
    </row>
    <row r="62" spans="1:1" ht="14.25" customHeight="1" x14ac:dyDescent="0.2">
      <c r="A62" s="39"/>
    </row>
    <row r="63" spans="1:1" ht="14.25" customHeight="1" x14ac:dyDescent="0.2">
      <c r="A63" s="39"/>
    </row>
    <row r="64" spans="1:1" ht="14.25" customHeight="1" x14ac:dyDescent="0.2">
      <c r="A64" s="39"/>
    </row>
    <row r="65" spans="1:1" ht="14.25" customHeight="1" x14ac:dyDescent="0.2">
      <c r="A65" s="39"/>
    </row>
    <row r="66" spans="1:1" ht="14.25" customHeight="1" x14ac:dyDescent="0.2">
      <c r="A66" s="39"/>
    </row>
    <row r="67" spans="1:1" ht="14.25" customHeight="1" x14ac:dyDescent="0.2">
      <c r="A67" s="39"/>
    </row>
    <row r="68" spans="1:1" ht="14.25" customHeight="1" x14ac:dyDescent="0.2">
      <c r="A68" s="39"/>
    </row>
    <row r="69" spans="1:1" ht="14.25" customHeight="1" x14ac:dyDescent="0.2">
      <c r="A69" s="39"/>
    </row>
    <row r="70" spans="1:1" ht="14.25" customHeight="1" x14ac:dyDescent="0.2">
      <c r="A70" s="39"/>
    </row>
    <row r="71" spans="1:1" ht="14.25" customHeight="1" x14ac:dyDescent="0.2">
      <c r="A71" s="39"/>
    </row>
    <row r="72" spans="1:1" ht="14.25" customHeight="1" x14ac:dyDescent="0.2">
      <c r="A72" s="39"/>
    </row>
    <row r="73" spans="1:1" ht="14.25" customHeight="1" x14ac:dyDescent="0.2">
      <c r="A73" s="39"/>
    </row>
    <row r="74" spans="1:1" ht="14.25" customHeight="1" x14ac:dyDescent="0.2">
      <c r="A74" s="39"/>
    </row>
    <row r="75" spans="1:1" ht="14.25" customHeight="1" x14ac:dyDescent="0.2">
      <c r="A75" s="39"/>
    </row>
    <row r="76" spans="1:1" ht="14.25" customHeight="1" x14ac:dyDescent="0.2">
      <c r="A76" s="39"/>
    </row>
    <row r="77" spans="1:1" ht="14.25" customHeight="1" x14ac:dyDescent="0.2">
      <c r="A77" s="39"/>
    </row>
    <row r="78" spans="1:1" ht="14.25" customHeight="1" x14ac:dyDescent="0.2">
      <c r="A78" s="39"/>
    </row>
    <row r="79" spans="1:1" ht="14.25" customHeight="1" x14ac:dyDescent="0.2">
      <c r="A79" s="39"/>
    </row>
    <row r="80" spans="1:1" ht="14.25" customHeight="1" x14ac:dyDescent="0.2">
      <c r="A80" s="39"/>
    </row>
    <row r="81" spans="1:1" ht="14.25" customHeight="1" x14ac:dyDescent="0.2">
      <c r="A81" s="39"/>
    </row>
    <row r="82" spans="1:1" ht="14.25" customHeight="1" x14ac:dyDescent="0.2">
      <c r="A82" s="39"/>
    </row>
    <row r="83" spans="1:1" ht="14.25" customHeight="1" x14ac:dyDescent="0.2">
      <c r="A83" s="39"/>
    </row>
    <row r="84" spans="1:1" ht="14.25" customHeight="1" x14ac:dyDescent="0.2">
      <c r="A84" s="39"/>
    </row>
    <row r="85" spans="1:1" ht="14.25" customHeight="1" x14ac:dyDescent="0.2">
      <c r="A85" s="39"/>
    </row>
    <row r="86" spans="1:1" ht="14.25" customHeight="1" x14ac:dyDescent="0.2">
      <c r="A86" s="39"/>
    </row>
    <row r="87" spans="1:1" ht="14.25" customHeight="1" x14ac:dyDescent="0.2">
      <c r="A87" s="39"/>
    </row>
    <row r="88" spans="1:1" ht="14.25" customHeight="1" x14ac:dyDescent="0.2">
      <c r="A88" s="39"/>
    </row>
    <row r="89" spans="1:1" ht="14.25" customHeight="1" x14ac:dyDescent="0.2">
      <c r="A89" s="39"/>
    </row>
    <row r="90" spans="1:1" ht="14.25" customHeight="1" x14ac:dyDescent="0.2">
      <c r="A90" s="39"/>
    </row>
    <row r="91" spans="1:1" ht="14.25" customHeight="1" x14ac:dyDescent="0.2">
      <c r="A91" s="39"/>
    </row>
    <row r="92" spans="1:1" ht="14.25" customHeight="1" x14ac:dyDescent="0.2">
      <c r="A92" s="39"/>
    </row>
    <row r="93" spans="1:1" ht="14.25" customHeight="1" x14ac:dyDescent="0.2">
      <c r="A93" s="39"/>
    </row>
    <row r="94" spans="1:1" ht="14.25" customHeight="1" x14ac:dyDescent="0.2">
      <c r="A94" s="39"/>
    </row>
    <row r="95" spans="1:1" ht="14.25" customHeight="1" x14ac:dyDescent="0.2">
      <c r="A95" s="39"/>
    </row>
    <row r="96" spans="1:1" ht="14.25" customHeight="1" x14ac:dyDescent="0.2">
      <c r="A96" s="39"/>
    </row>
    <row r="97" spans="1:1" ht="14.25" customHeight="1" x14ac:dyDescent="0.2">
      <c r="A97" s="39"/>
    </row>
    <row r="98" spans="1:1" ht="14.25" customHeight="1" x14ac:dyDescent="0.2">
      <c r="A98" s="39"/>
    </row>
    <row r="99" spans="1:1" ht="14.25" customHeight="1" x14ac:dyDescent="0.2">
      <c r="A99" s="39"/>
    </row>
    <row r="100" spans="1:1" ht="14.25" customHeight="1" x14ac:dyDescent="0.2">
      <c r="A100" s="39"/>
    </row>
    <row r="101" spans="1:1" ht="14.25" customHeight="1" x14ac:dyDescent="0.2">
      <c r="A101" s="39"/>
    </row>
    <row r="102" spans="1:1" ht="14.25" customHeight="1" x14ac:dyDescent="0.2">
      <c r="A102" s="39"/>
    </row>
    <row r="103" spans="1:1" ht="14.25" customHeight="1" x14ac:dyDescent="0.2">
      <c r="A103" s="39"/>
    </row>
    <row r="104" spans="1:1" ht="14.25" customHeight="1" x14ac:dyDescent="0.2">
      <c r="A104" s="39"/>
    </row>
    <row r="105" spans="1:1" ht="14.25" customHeight="1" x14ac:dyDescent="0.2">
      <c r="A105" s="39"/>
    </row>
    <row r="106" spans="1:1" ht="14.25" customHeight="1" x14ac:dyDescent="0.2">
      <c r="A106" s="39"/>
    </row>
    <row r="107" spans="1:1" ht="14.25" customHeight="1" x14ac:dyDescent="0.2">
      <c r="A107" s="39"/>
    </row>
    <row r="108" spans="1:1" ht="14.25" customHeight="1" x14ac:dyDescent="0.2">
      <c r="A108" s="39"/>
    </row>
    <row r="109" spans="1:1" ht="14.25" customHeight="1" x14ac:dyDescent="0.2">
      <c r="A109" s="39"/>
    </row>
    <row r="110" spans="1:1" ht="14.25" customHeight="1" x14ac:dyDescent="0.2">
      <c r="A110" s="39"/>
    </row>
    <row r="111" spans="1:1" ht="14.25" customHeight="1" x14ac:dyDescent="0.2">
      <c r="A111" s="39"/>
    </row>
    <row r="112" spans="1:1" ht="14.25" customHeight="1" x14ac:dyDescent="0.2">
      <c r="A112" s="39"/>
    </row>
    <row r="113" spans="1:1" ht="14.25" customHeight="1" x14ac:dyDescent="0.2">
      <c r="A113" s="39"/>
    </row>
    <row r="114" spans="1:1" ht="14.25" customHeight="1" x14ac:dyDescent="0.2">
      <c r="A114" s="39"/>
    </row>
    <row r="115" spans="1:1" ht="14.25" customHeight="1" x14ac:dyDescent="0.2">
      <c r="A115" s="39"/>
    </row>
    <row r="116" spans="1:1" ht="14.25" customHeight="1" x14ac:dyDescent="0.2">
      <c r="A116" s="39"/>
    </row>
    <row r="117" spans="1:1" ht="14.25" customHeight="1" x14ac:dyDescent="0.2">
      <c r="A117" s="39"/>
    </row>
    <row r="118" spans="1:1" ht="14.25" customHeight="1" x14ac:dyDescent="0.2">
      <c r="A118" s="39"/>
    </row>
    <row r="119" spans="1:1" ht="14.25" customHeight="1" x14ac:dyDescent="0.2">
      <c r="A119" s="39"/>
    </row>
    <row r="120" spans="1:1" ht="14.25" customHeight="1" x14ac:dyDescent="0.2">
      <c r="A120" s="39"/>
    </row>
    <row r="121" spans="1:1" ht="14.25" customHeight="1" x14ac:dyDescent="0.2">
      <c r="A121" s="39"/>
    </row>
    <row r="122" spans="1:1" ht="14.25" customHeight="1" x14ac:dyDescent="0.2">
      <c r="A122" s="39"/>
    </row>
    <row r="123" spans="1:1" ht="14.25" customHeight="1" x14ac:dyDescent="0.2">
      <c r="A123" s="39"/>
    </row>
    <row r="124" spans="1:1" ht="14.25" customHeight="1" x14ac:dyDescent="0.2">
      <c r="A124" s="39"/>
    </row>
    <row r="125" spans="1:1" ht="14.25" customHeight="1" x14ac:dyDescent="0.2">
      <c r="A125" s="39"/>
    </row>
    <row r="126" spans="1:1" ht="14.25" customHeight="1" x14ac:dyDescent="0.2">
      <c r="A126" s="39"/>
    </row>
    <row r="127" spans="1:1" ht="14.25" customHeight="1" x14ac:dyDescent="0.2">
      <c r="A127" s="39"/>
    </row>
    <row r="128" spans="1:1" ht="14.25" customHeight="1" x14ac:dyDescent="0.2">
      <c r="A128" s="39"/>
    </row>
    <row r="129" spans="1:1" ht="14.25" customHeight="1" x14ac:dyDescent="0.2">
      <c r="A129" s="39"/>
    </row>
    <row r="130" spans="1:1" ht="14.25" customHeight="1" x14ac:dyDescent="0.2">
      <c r="A130" s="39"/>
    </row>
    <row r="131" spans="1:1" ht="14.25" customHeight="1" x14ac:dyDescent="0.2">
      <c r="A131" s="39"/>
    </row>
    <row r="132" spans="1:1" ht="14.25" customHeight="1" x14ac:dyDescent="0.2">
      <c r="A132" s="39"/>
    </row>
    <row r="133" spans="1:1" ht="14.25" customHeight="1" x14ac:dyDescent="0.2">
      <c r="A133" s="39"/>
    </row>
    <row r="134" spans="1:1" ht="14.25" customHeight="1" x14ac:dyDescent="0.2">
      <c r="A134" s="39"/>
    </row>
    <row r="135" spans="1:1" ht="14.25" customHeight="1" x14ac:dyDescent="0.2">
      <c r="A135" s="39"/>
    </row>
    <row r="136" spans="1:1" ht="14.25" customHeight="1" x14ac:dyDescent="0.2">
      <c r="A136" s="39"/>
    </row>
    <row r="137" spans="1:1" ht="14.25" customHeight="1" x14ac:dyDescent="0.2">
      <c r="A137" s="39"/>
    </row>
    <row r="138" spans="1:1" ht="14.25" customHeight="1" x14ac:dyDescent="0.2">
      <c r="A138" s="39"/>
    </row>
    <row r="139" spans="1:1" ht="14.25" customHeight="1" x14ac:dyDescent="0.2">
      <c r="A139" s="39"/>
    </row>
    <row r="140" spans="1:1" ht="14.25" customHeight="1" x14ac:dyDescent="0.2">
      <c r="A140" s="39"/>
    </row>
    <row r="141" spans="1:1" ht="14.25" customHeight="1" x14ac:dyDescent="0.2">
      <c r="A141" s="39"/>
    </row>
    <row r="142" spans="1:1" ht="14.25" customHeight="1" x14ac:dyDescent="0.2">
      <c r="A142" s="39"/>
    </row>
    <row r="143" spans="1:1" ht="14.25" customHeight="1" x14ac:dyDescent="0.2">
      <c r="A143" s="39"/>
    </row>
    <row r="144" spans="1:1" ht="14.25" customHeight="1" x14ac:dyDescent="0.2">
      <c r="A144" s="39"/>
    </row>
    <row r="145" spans="1:1" ht="14.25" customHeight="1" x14ac:dyDescent="0.2">
      <c r="A145" s="39"/>
    </row>
    <row r="146" spans="1:1" ht="14.25" customHeight="1" x14ac:dyDescent="0.2">
      <c r="A146" s="39"/>
    </row>
    <row r="147" spans="1:1" ht="14.25" customHeight="1" x14ac:dyDescent="0.2">
      <c r="A147" s="39"/>
    </row>
    <row r="148" spans="1:1" ht="14.25" customHeight="1" x14ac:dyDescent="0.2">
      <c r="A148" s="39"/>
    </row>
    <row r="149" spans="1:1" ht="14.25" customHeight="1" x14ac:dyDescent="0.2">
      <c r="A149" s="39"/>
    </row>
    <row r="150" spans="1:1" ht="14.25" customHeight="1" x14ac:dyDescent="0.2">
      <c r="A150" s="39"/>
    </row>
    <row r="151" spans="1:1" ht="14.25" customHeight="1" x14ac:dyDescent="0.2">
      <c r="A151" s="39"/>
    </row>
    <row r="152" spans="1:1" ht="14.25" customHeight="1" x14ac:dyDescent="0.2">
      <c r="A152" s="39"/>
    </row>
    <row r="153" spans="1:1" ht="14.25" customHeight="1" x14ac:dyDescent="0.2">
      <c r="A153" s="39"/>
    </row>
    <row r="154" spans="1:1" ht="14.25" customHeight="1" x14ac:dyDescent="0.2">
      <c r="A154" s="39"/>
    </row>
    <row r="155" spans="1:1" ht="14.25" customHeight="1" x14ac:dyDescent="0.2">
      <c r="A155" s="39"/>
    </row>
    <row r="156" spans="1:1" ht="14.25" customHeight="1" x14ac:dyDescent="0.2">
      <c r="A156" s="39"/>
    </row>
    <row r="157" spans="1:1" ht="14.25" customHeight="1" x14ac:dyDescent="0.2">
      <c r="A157" s="39"/>
    </row>
    <row r="158" spans="1:1" ht="14.25" customHeight="1" x14ac:dyDescent="0.2">
      <c r="A158" s="39"/>
    </row>
    <row r="159" spans="1:1" ht="14.25" customHeight="1" x14ac:dyDescent="0.2">
      <c r="A159" s="39"/>
    </row>
    <row r="160" spans="1:1" ht="14.25" customHeight="1" x14ac:dyDescent="0.2">
      <c r="A160" s="39"/>
    </row>
    <row r="161" spans="1:1" ht="14.25" customHeight="1" x14ac:dyDescent="0.2">
      <c r="A161" s="39"/>
    </row>
    <row r="162" spans="1:1" ht="14.25" customHeight="1" x14ac:dyDescent="0.2">
      <c r="A162" s="39"/>
    </row>
    <row r="163" spans="1:1" ht="14.25" customHeight="1" x14ac:dyDescent="0.2">
      <c r="A163" s="39"/>
    </row>
    <row r="164" spans="1:1" ht="14.25" customHeight="1" x14ac:dyDescent="0.2">
      <c r="A164" s="39"/>
    </row>
    <row r="165" spans="1:1" ht="14.25" customHeight="1" x14ac:dyDescent="0.2">
      <c r="A165" s="39"/>
    </row>
    <row r="166" spans="1:1" ht="14.25" customHeight="1" x14ac:dyDescent="0.2">
      <c r="A166" s="39"/>
    </row>
    <row r="167" spans="1:1" ht="14.25" customHeight="1" x14ac:dyDescent="0.2">
      <c r="A167" s="39"/>
    </row>
    <row r="168" spans="1:1" ht="14.25" customHeight="1" x14ac:dyDescent="0.2">
      <c r="A168" s="39"/>
    </row>
    <row r="169" spans="1:1" ht="14.25" customHeight="1" x14ac:dyDescent="0.2">
      <c r="A169" s="39"/>
    </row>
    <row r="170" spans="1:1" ht="14.25" customHeight="1" x14ac:dyDescent="0.2">
      <c r="A170" s="39"/>
    </row>
    <row r="171" spans="1:1" ht="14.25" customHeight="1" x14ac:dyDescent="0.2">
      <c r="A171" s="39"/>
    </row>
    <row r="172" spans="1:1" ht="14.25" customHeight="1" x14ac:dyDescent="0.2">
      <c r="A172" s="39"/>
    </row>
    <row r="173" spans="1:1" ht="14.25" customHeight="1" x14ac:dyDescent="0.2">
      <c r="A173" s="39"/>
    </row>
    <row r="174" spans="1:1" ht="14.25" customHeight="1" x14ac:dyDescent="0.2">
      <c r="A174" s="39"/>
    </row>
    <row r="175" spans="1:1" ht="14.25" customHeight="1" x14ac:dyDescent="0.2">
      <c r="A175" s="39"/>
    </row>
    <row r="176" spans="1:1" ht="14.25" customHeight="1" x14ac:dyDescent="0.2">
      <c r="A176" s="39"/>
    </row>
    <row r="177" spans="1:1" ht="14.25" customHeight="1" x14ac:dyDescent="0.2">
      <c r="A177" s="39"/>
    </row>
    <row r="178" spans="1:1" ht="14.25" customHeight="1" x14ac:dyDescent="0.2">
      <c r="A178" s="39"/>
    </row>
    <row r="179" spans="1:1" ht="14.25" customHeight="1" x14ac:dyDescent="0.2">
      <c r="A179" s="39"/>
    </row>
    <row r="180" spans="1:1" ht="14.25" customHeight="1" x14ac:dyDescent="0.2">
      <c r="A180" s="39"/>
    </row>
    <row r="181" spans="1:1" ht="14.25" customHeight="1" x14ac:dyDescent="0.2">
      <c r="A181" s="39"/>
    </row>
    <row r="182" spans="1:1" ht="14.25" customHeight="1" x14ac:dyDescent="0.2">
      <c r="A182" s="39"/>
    </row>
    <row r="183" spans="1:1" ht="14.25" customHeight="1" x14ac:dyDescent="0.2">
      <c r="A183" s="39"/>
    </row>
    <row r="184" spans="1:1" ht="14.25" customHeight="1" x14ac:dyDescent="0.2">
      <c r="A184" s="39"/>
    </row>
    <row r="185" spans="1:1" ht="14.25" customHeight="1" x14ac:dyDescent="0.2">
      <c r="A185" s="39"/>
    </row>
    <row r="186" spans="1:1" ht="14.25" customHeight="1" x14ac:dyDescent="0.2">
      <c r="A186" s="39"/>
    </row>
    <row r="187" spans="1:1" ht="14.25" customHeight="1" x14ac:dyDescent="0.2">
      <c r="A187" s="39"/>
    </row>
    <row r="188" spans="1:1" ht="14.25" customHeight="1" x14ac:dyDescent="0.2">
      <c r="A188" s="39"/>
    </row>
    <row r="189" spans="1:1" ht="14.25" customHeight="1" x14ac:dyDescent="0.2">
      <c r="A189" s="39"/>
    </row>
    <row r="190" spans="1:1" ht="14.25" customHeight="1" x14ac:dyDescent="0.2">
      <c r="A190" s="39"/>
    </row>
    <row r="191" spans="1:1" ht="14.25" customHeight="1" x14ac:dyDescent="0.2">
      <c r="A191" s="39"/>
    </row>
    <row r="192" spans="1:1" ht="14.25" customHeight="1" x14ac:dyDescent="0.2">
      <c r="A192" s="39"/>
    </row>
    <row r="193" spans="1:1" ht="14.25" customHeight="1" x14ac:dyDescent="0.2">
      <c r="A193" s="39"/>
    </row>
    <row r="194" spans="1:1" ht="14.25" customHeight="1" x14ac:dyDescent="0.2">
      <c r="A194" s="39"/>
    </row>
    <row r="195" spans="1:1" ht="14.25" customHeight="1" x14ac:dyDescent="0.2">
      <c r="A195" s="39"/>
    </row>
    <row r="196" spans="1:1" ht="14.25" customHeight="1" x14ac:dyDescent="0.2">
      <c r="A196" s="39"/>
    </row>
    <row r="197" spans="1:1" ht="14.25" customHeight="1" x14ac:dyDescent="0.2">
      <c r="A197" s="39"/>
    </row>
    <row r="198" spans="1:1" ht="14.25" customHeight="1" x14ac:dyDescent="0.2">
      <c r="A198" s="39"/>
    </row>
    <row r="199" spans="1:1" ht="14.25" customHeight="1" x14ac:dyDescent="0.2">
      <c r="A199" s="39"/>
    </row>
    <row r="200" spans="1:1" ht="14.25" customHeight="1" x14ac:dyDescent="0.2">
      <c r="A200" s="39"/>
    </row>
    <row r="201" spans="1:1" ht="14.25" customHeight="1" x14ac:dyDescent="0.2">
      <c r="A201" s="39"/>
    </row>
    <row r="202" spans="1:1" ht="14.25" customHeight="1" x14ac:dyDescent="0.2">
      <c r="A202" s="39"/>
    </row>
    <row r="203" spans="1:1" ht="14.25" customHeight="1" x14ac:dyDescent="0.2">
      <c r="A203" s="39"/>
    </row>
    <row r="204" spans="1:1" ht="14.25" customHeight="1" x14ac:dyDescent="0.2">
      <c r="A204" s="39"/>
    </row>
    <row r="205" spans="1:1" ht="14.25" customHeight="1" x14ac:dyDescent="0.2">
      <c r="A205" s="39"/>
    </row>
    <row r="206" spans="1:1" ht="14.25" customHeight="1" x14ac:dyDescent="0.2">
      <c r="A206" s="39"/>
    </row>
    <row r="207" spans="1:1" ht="14.25" customHeight="1" x14ac:dyDescent="0.2">
      <c r="A207" s="39"/>
    </row>
    <row r="208" spans="1:1" ht="14.25" customHeight="1" x14ac:dyDescent="0.2">
      <c r="A208" s="39"/>
    </row>
    <row r="209" spans="1:1" ht="14.25" customHeight="1" x14ac:dyDescent="0.2">
      <c r="A209" s="39"/>
    </row>
    <row r="210" spans="1:1" ht="14.25" customHeight="1" x14ac:dyDescent="0.2">
      <c r="A210" s="39"/>
    </row>
    <row r="211" spans="1:1" ht="14.25" customHeight="1" x14ac:dyDescent="0.2">
      <c r="A211" s="39"/>
    </row>
    <row r="212" spans="1:1" ht="14.25" customHeight="1" x14ac:dyDescent="0.2">
      <c r="A212" s="39"/>
    </row>
    <row r="213" spans="1:1" ht="14.25" customHeight="1" x14ac:dyDescent="0.2">
      <c r="A213" s="39"/>
    </row>
    <row r="214" spans="1:1" ht="14.25" customHeight="1" x14ac:dyDescent="0.2">
      <c r="A214" s="39"/>
    </row>
    <row r="215" spans="1:1" ht="14.25" customHeight="1" x14ac:dyDescent="0.2">
      <c r="A215" s="39"/>
    </row>
    <row r="216" spans="1:1" ht="14.25" customHeight="1" x14ac:dyDescent="0.2">
      <c r="A216" s="39"/>
    </row>
    <row r="217" spans="1:1" ht="14.25" customHeight="1" x14ac:dyDescent="0.2">
      <c r="A217" s="39"/>
    </row>
    <row r="218" spans="1:1" ht="14.25" customHeight="1" x14ac:dyDescent="0.2">
      <c r="A218" s="39"/>
    </row>
    <row r="219" spans="1:1" ht="14.25" customHeight="1" x14ac:dyDescent="0.2">
      <c r="A219" s="39"/>
    </row>
    <row r="220" spans="1:1" ht="14.25" customHeight="1" x14ac:dyDescent="0.2">
      <c r="A220" s="39"/>
    </row>
    <row r="221" spans="1:1" ht="14.25" customHeight="1" x14ac:dyDescent="0.2">
      <c r="A221" s="39"/>
    </row>
    <row r="222" spans="1:1" ht="14.25" customHeight="1" x14ac:dyDescent="0.2">
      <c r="A222" s="39"/>
    </row>
    <row r="223" spans="1:1" ht="14.25" customHeight="1" x14ac:dyDescent="0.2">
      <c r="A223" s="39"/>
    </row>
    <row r="224" spans="1:1" ht="14.25" customHeight="1" x14ac:dyDescent="0.2">
      <c r="A224" s="39"/>
    </row>
    <row r="225" spans="1:1" ht="14.25" customHeight="1" x14ac:dyDescent="0.2">
      <c r="A225" s="39"/>
    </row>
    <row r="226" spans="1:1" ht="14.25" customHeight="1" x14ac:dyDescent="0.2">
      <c r="A226" s="39"/>
    </row>
    <row r="227" spans="1:1" ht="14.25" customHeight="1" x14ac:dyDescent="0.2">
      <c r="A227" s="39"/>
    </row>
    <row r="228" spans="1:1" ht="14.25" customHeight="1" x14ac:dyDescent="0.2">
      <c r="A228" s="39"/>
    </row>
    <row r="229" spans="1:1" ht="14.25" customHeight="1" x14ac:dyDescent="0.2">
      <c r="A229" s="39"/>
    </row>
    <row r="230" spans="1:1" ht="14.25" customHeight="1" x14ac:dyDescent="0.2">
      <c r="A230" s="39"/>
    </row>
    <row r="231" spans="1:1" ht="14.25" customHeight="1" x14ac:dyDescent="0.2">
      <c r="A231" s="39"/>
    </row>
    <row r="232" spans="1:1" ht="14.25" customHeight="1" x14ac:dyDescent="0.2">
      <c r="A232" s="39"/>
    </row>
    <row r="233" spans="1:1" ht="14.25" customHeight="1" x14ac:dyDescent="0.2">
      <c r="A233" s="39"/>
    </row>
    <row r="234" spans="1:1" ht="14.25" customHeight="1" x14ac:dyDescent="0.2">
      <c r="A234" s="39"/>
    </row>
    <row r="235" spans="1:1" ht="14.25" customHeight="1" x14ac:dyDescent="0.2">
      <c r="A235" s="39"/>
    </row>
    <row r="236" spans="1:1" ht="14.25" customHeight="1" x14ac:dyDescent="0.2">
      <c r="A236" s="39"/>
    </row>
    <row r="237" spans="1:1" ht="14.25" customHeight="1" x14ac:dyDescent="0.2">
      <c r="A237" s="39"/>
    </row>
    <row r="238" spans="1:1" ht="14.25" customHeight="1" x14ac:dyDescent="0.2">
      <c r="A238" s="39"/>
    </row>
    <row r="239" spans="1:1" ht="14.25" customHeight="1" x14ac:dyDescent="0.2">
      <c r="A239" s="39"/>
    </row>
    <row r="240" spans="1:1" ht="14.25" customHeight="1" x14ac:dyDescent="0.2">
      <c r="A240" s="39"/>
    </row>
    <row r="241" spans="1:1" ht="14.25" customHeight="1" x14ac:dyDescent="0.2">
      <c r="A241" s="39"/>
    </row>
    <row r="242" spans="1:1" ht="14.25" customHeight="1" x14ac:dyDescent="0.2">
      <c r="A242" s="39"/>
    </row>
    <row r="243" spans="1:1" ht="14.25" customHeight="1" x14ac:dyDescent="0.2">
      <c r="A243" s="39"/>
    </row>
    <row r="244" spans="1:1" ht="14.25" customHeight="1" x14ac:dyDescent="0.2">
      <c r="A244" s="39"/>
    </row>
    <row r="245" spans="1:1" ht="14.25" customHeight="1" x14ac:dyDescent="0.2">
      <c r="A245" s="39"/>
    </row>
    <row r="246" spans="1:1" ht="14.25" customHeight="1" x14ac:dyDescent="0.2">
      <c r="A246" s="39"/>
    </row>
    <row r="247" spans="1:1" ht="14.25" customHeight="1" x14ac:dyDescent="0.2">
      <c r="A247" s="39"/>
    </row>
    <row r="248" spans="1:1" ht="14.25" customHeight="1" x14ac:dyDescent="0.2">
      <c r="A248" s="39"/>
    </row>
    <row r="249" spans="1:1" ht="14.25" customHeight="1" x14ac:dyDescent="0.2">
      <c r="A249" s="39"/>
    </row>
    <row r="250" spans="1:1" ht="14.25" customHeight="1" x14ac:dyDescent="0.2">
      <c r="A250" s="39"/>
    </row>
    <row r="251" spans="1:1" ht="14.25" customHeight="1" x14ac:dyDescent="0.2">
      <c r="A251" s="39"/>
    </row>
    <row r="252" spans="1:1" ht="14.25" customHeight="1" x14ac:dyDescent="0.2">
      <c r="A252" s="39"/>
    </row>
    <row r="253" spans="1:1" ht="14.25" customHeight="1" x14ac:dyDescent="0.2">
      <c r="A253" s="39"/>
    </row>
    <row r="254" spans="1:1" ht="14.25" customHeight="1" x14ac:dyDescent="0.2">
      <c r="A254" s="39"/>
    </row>
    <row r="255" spans="1:1" ht="14.25" customHeight="1" x14ac:dyDescent="0.2">
      <c r="A255" s="39"/>
    </row>
    <row r="256" spans="1:1" ht="14.25" customHeight="1" x14ac:dyDescent="0.2">
      <c r="A256" s="39"/>
    </row>
    <row r="257" spans="1:1" ht="14.25" customHeight="1" x14ac:dyDescent="0.2">
      <c r="A257" s="39"/>
    </row>
    <row r="258" spans="1:1" ht="14.25" customHeight="1" x14ac:dyDescent="0.2">
      <c r="A258" s="39"/>
    </row>
    <row r="259" spans="1:1" ht="14.25" customHeight="1" x14ac:dyDescent="0.2">
      <c r="A259" s="39"/>
    </row>
    <row r="260" spans="1:1" ht="14.25" customHeight="1" x14ac:dyDescent="0.2">
      <c r="A260" s="39"/>
    </row>
    <row r="261" spans="1:1" ht="14.25" customHeight="1" x14ac:dyDescent="0.2">
      <c r="A261" s="39"/>
    </row>
    <row r="262" spans="1:1" ht="14.25" customHeight="1" x14ac:dyDescent="0.2">
      <c r="A262" s="39"/>
    </row>
    <row r="263" spans="1:1" ht="14.25" customHeight="1" x14ac:dyDescent="0.2">
      <c r="A263" s="39"/>
    </row>
    <row r="264" spans="1:1" ht="14.25" customHeight="1" x14ac:dyDescent="0.2">
      <c r="A264" s="39"/>
    </row>
    <row r="265" spans="1:1" ht="14.25" customHeight="1" x14ac:dyDescent="0.2">
      <c r="A265" s="39"/>
    </row>
    <row r="266" spans="1:1" ht="14.25" customHeight="1" x14ac:dyDescent="0.2">
      <c r="A266" s="39"/>
    </row>
    <row r="267" spans="1:1" ht="14.25" customHeight="1" x14ac:dyDescent="0.2">
      <c r="A267" s="39"/>
    </row>
    <row r="268" spans="1:1" ht="14.25" customHeight="1" x14ac:dyDescent="0.2">
      <c r="A268" s="39"/>
    </row>
    <row r="269" spans="1:1" ht="14.25" customHeight="1" x14ac:dyDescent="0.2">
      <c r="A269" s="39"/>
    </row>
    <row r="270" spans="1:1" ht="14.25" customHeight="1" x14ac:dyDescent="0.2">
      <c r="A270" s="39"/>
    </row>
    <row r="271" spans="1:1" ht="14.25" customHeight="1" x14ac:dyDescent="0.2">
      <c r="A271" s="39"/>
    </row>
    <row r="272" spans="1:1" ht="14.25" customHeight="1" x14ac:dyDescent="0.2">
      <c r="A272" s="39"/>
    </row>
    <row r="273" spans="1:1" ht="14.25" customHeight="1" x14ac:dyDescent="0.2">
      <c r="A273" s="39"/>
    </row>
    <row r="274" spans="1:1" ht="14.25" customHeight="1" x14ac:dyDescent="0.2">
      <c r="A274" s="39"/>
    </row>
    <row r="275" spans="1:1" ht="14.25" customHeight="1" x14ac:dyDescent="0.2">
      <c r="A275" s="39"/>
    </row>
    <row r="276" spans="1:1" ht="14.25" customHeight="1" x14ac:dyDescent="0.2">
      <c r="A276" s="39"/>
    </row>
    <row r="277" spans="1:1" ht="14.25" customHeight="1" x14ac:dyDescent="0.2">
      <c r="A277" s="39"/>
    </row>
    <row r="278" spans="1:1" ht="14.25" customHeight="1" x14ac:dyDescent="0.2">
      <c r="A278" s="39"/>
    </row>
    <row r="279" spans="1:1" ht="14.25" customHeight="1" x14ac:dyDescent="0.2">
      <c r="A279" s="39"/>
    </row>
    <row r="280" spans="1:1" ht="14.25" customHeight="1" x14ac:dyDescent="0.2">
      <c r="A280" s="39"/>
    </row>
    <row r="281" spans="1:1" ht="14.25" customHeight="1" x14ac:dyDescent="0.2">
      <c r="A281" s="39"/>
    </row>
    <row r="282" spans="1:1" ht="14.25" customHeight="1" x14ac:dyDescent="0.2">
      <c r="A282" s="39"/>
    </row>
    <row r="283" spans="1:1" ht="14.25" customHeight="1" x14ac:dyDescent="0.2">
      <c r="A283" s="39"/>
    </row>
    <row r="284" spans="1:1" ht="14.25" customHeight="1" x14ac:dyDescent="0.2">
      <c r="A284" s="39"/>
    </row>
    <row r="285" spans="1:1" ht="14.25" customHeight="1" x14ac:dyDescent="0.2">
      <c r="A285" s="39"/>
    </row>
    <row r="286" spans="1:1" ht="14.25" customHeight="1" x14ac:dyDescent="0.2">
      <c r="A286" s="39"/>
    </row>
    <row r="287" spans="1:1" ht="14.25" customHeight="1" x14ac:dyDescent="0.2">
      <c r="A287" s="39"/>
    </row>
    <row r="288" spans="1:1" ht="14.25" customHeight="1" x14ac:dyDescent="0.2">
      <c r="A288" s="39"/>
    </row>
    <row r="289" spans="1:1" ht="14.25" customHeight="1" x14ac:dyDescent="0.2">
      <c r="A289" s="39"/>
    </row>
    <row r="290" spans="1:1" ht="14.25" customHeight="1" x14ac:dyDescent="0.2">
      <c r="A290" s="39"/>
    </row>
    <row r="291" spans="1:1" ht="14.25" customHeight="1" x14ac:dyDescent="0.2">
      <c r="A291" s="39"/>
    </row>
    <row r="292" spans="1:1" ht="14.25" customHeight="1" x14ac:dyDescent="0.2">
      <c r="A292" s="39"/>
    </row>
    <row r="293" spans="1:1" ht="14.25" customHeight="1" x14ac:dyDescent="0.2">
      <c r="A293" s="39"/>
    </row>
    <row r="294" spans="1:1" ht="14.25" customHeight="1" x14ac:dyDescent="0.2">
      <c r="A294" s="39"/>
    </row>
    <row r="295" spans="1:1" ht="14.25" customHeight="1" x14ac:dyDescent="0.2">
      <c r="A295" s="39"/>
    </row>
    <row r="296" spans="1:1" ht="14.25" customHeight="1" x14ac:dyDescent="0.2">
      <c r="A296" s="39"/>
    </row>
    <row r="297" spans="1:1" ht="14.25" customHeight="1" x14ac:dyDescent="0.2">
      <c r="A297" s="39"/>
    </row>
    <row r="298" spans="1:1" ht="14.25" customHeight="1" x14ac:dyDescent="0.2">
      <c r="A298" s="39"/>
    </row>
    <row r="299" spans="1:1" ht="14.25" customHeight="1" x14ac:dyDescent="0.2">
      <c r="A299" s="39"/>
    </row>
    <row r="300" spans="1:1" ht="14.25" customHeight="1" x14ac:dyDescent="0.2">
      <c r="A300" s="39"/>
    </row>
    <row r="301" spans="1:1" ht="14.25" customHeight="1" x14ac:dyDescent="0.2">
      <c r="A301" s="39"/>
    </row>
    <row r="302" spans="1:1" ht="14.25" customHeight="1" x14ac:dyDescent="0.2">
      <c r="A302" s="39"/>
    </row>
    <row r="303" spans="1:1" ht="14.25" customHeight="1" x14ac:dyDescent="0.2">
      <c r="A303" s="39"/>
    </row>
    <row r="304" spans="1:1" ht="14.25" customHeight="1" x14ac:dyDescent="0.2">
      <c r="A304" s="39"/>
    </row>
    <row r="305" spans="1:1" ht="14.25" customHeight="1" x14ac:dyDescent="0.2">
      <c r="A305" s="39"/>
    </row>
    <row r="306" spans="1:1" ht="14.25" customHeight="1" x14ac:dyDescent="0.2">
      <c r="A306" s="39"/>
    </row>
    <row r="307" spans="1:1" ht="14.25" customHeight="1" x14ac:dyDescent="0.2">
      <c r="A307" s="39"/>
    </row>
    <row r="308" spans="1:1" ht="14.25" customHeight="1" x14ac:dyDescent="0.2">
      <c r="A308" s="39"/>
    </row>
    <row r="309" spans="1:1" ht="14.25" customHeight="1" x14ac:dyDescent="0.2">
      <c r="A309" s="39"/>
    </row>
    <row r="310" spans="1:1" ht="14.25" customHeight="1" x14ac:dyDescent="0.2">
      <c r="A310" s="39"/>
    </row>
    <row r="311" spans="1:1" ht="14.25" customHeight="1" x14ac:dyDescent="0.2">
      <c r="A311" s="39"/>
    </row>
    <row r="312" spans="1:1" ht="14.25" customHeight="1" x14ac:dyDescent="0.2">
      <c r="A312" s="39"/>
    </row>
    <row r="313" spans="1:1" ht="14.25" customHeight="1" x14ac:dyDescent="0.2">
      <c r="A313" s="39"/>
    </row>
    <row r="314" spans="1:1" ht="14.25" customHeight="1" x14ac:dyDescent="0.2">
      <c r="A314" s="39"/>
    </row>
    <row r="315" spans="1:1" ht="14.25" customHeight="1" x14ac:dyDescent="0.2">
      <c r="A315" s="39"/>
    </row>
    <row r="316" spans="1:1" ht="14.25" customHeight="1" x14ac:dyDescent="0.2">
      <c r="A316" s="39"/>
    </row>
    <row r="317" spans="1:1" ht="14.25" customHeight="1" x14ac:dyDescent="0.2">
      <c r="A317" s="39"/>
    </row>
    <row r="318" spans="1:1" ht="14.25" customHeight="1" x14ac:dyDescent="0.2">
      <c r="A318" s="39"/>
    </row>
    <row r="319" spans="1:1" ht="14.25" customHeight="1" x14ac:dyDescent="0.2">
      <c r="A319" s="39"/>
    </row>
    <row r="320" spans="1:1" ht="14.25" customHeight="1" x14ac:dyDescent="0.2">
      <c r="A320" s="39"/>
    </row>
    <row r="321" spans="1:1" ht="14.25" customHeight="1" x14ac:dyDescent="0.2">
      <c r="A321" s="39"/>
    </row>
    <row r="322" spans="1:1" ht="14.25" customHeight="1" x14ac:dyDescent="0.2">
      <c r="A322" s="39"/>
    </row>
    <row r="323" spans="1:1" ht="14.25" customHeight="1" x14ac:dyDescent="0.2">
      <c r="A323" s="39"/>
    </row>
    <row r="324" spans="1:1" ht="14.25" customHeight="1" x14ac:dyDescent="0.2">
      <c r="A324" s="39"/>
    </row>
    <row r="325" spans="1:1" ht="14.25" customHeight="1" x14ac:dyDescent="0.2">
      <c r="A325" s="39"/>
    </row>
    <row r="326" spans="1:1" ht="14.25" customHeight="1" x14ac:dyDescent="0.2">
      <c r="A326" s="39"/>
    </row>
    <row r="327" spans="1:1" ht="14.25" customHeight="1" x14ac:dyDescent="0.2">
      <c r="A327" s="39"/>
    </row>
    <row r="328" spans="1:1" ht="14.25" customHeight="1" x14ac:dyDescent="0.2">
      <c r="A328" s="39"/>
    </row>
    <row r="329" spans="1:1" ht="14.25" customHeight="1" x14ac:dyDescent="0.2">
      <c r="A329" s="39"/>
    </row>
    <row r="330" spans="1:1" ht="14.25" customHeight="1" x14ac:dyDescent="0.2">
      <c r="A330" s="39"/>
    </row>
    <row r="331" spans="1:1" ht="14.25" customHeight="1" x14ac:dyDescent="0.2">
      <c r="A331" s="39"/>
    </row>
    <row r="332" spans="1:1" ht="14.25" customHeight="1" x14ac:dyDescent="0.2">
      <c r="A332" s="39"/>
    </row>
    <row r="333" spans="1:1" ht="14.25" customHeight="1" x14ac:dyDescent="0.2">
      <c r="A333" s="39"/>
    </row>
    <row r="334" spans="1:1" ht="14.25" customHeight="1" x14ac:dyDescent="0.2">
      <c r="A334" s="39"/>
    </row>
    <row r="335" spans="1:1" ht="14.25" customHeight="1" x14ac:dyDescent="0.2">
      <c r="A335" s="39"/>
    </row>
    <row r="336" spans="1:1" ht="14.25" customHeight="1" x14ac:dyDescent="0.2">
      <c r="A336" s="39"/>
    </row>
    <row r="337" spans="1:1" ht="14.25" customHeight="1" x14ac:dyDescent="0.2">
      <c r="A337" s="39"/>
    </row>
    <row r="338" spans="1:1" ht="14.25" customHeight="1" x14ac:dyDescent="0.2">
      <c r="A338" s="39"/>
    </row>
    <row r="339" spans="1:1" ht="14.25" customHeight="1" x14ac:dyDescent="0.2">
      <c r="A339" s="39"/>
    </row>
    <row r="340" spans="1:1" ht="14.25" customHeight="1" x14ac:dyDescent="0.2">
      <c r="A340" s="39"/>
    </row>
    <row r="341" spans="1:1" ht="14.25" customHeight="1" x14ac:dyDescent="0.2">
      <c r="A341" s="39"/>
    </row>
    <row r="342" spans="1:1" ht="14.25" customHeight="1" x14ac:dyDescent="0.2">
      <c r="A342" s="39"/>
    </row>
    <row r="343" spans="1:1" ht="14.25" customHeight="1" x14ac:dyDescent="0.2">
      <c r="A343" s="39"/>
    </row>
    <row r="344" spans="1:1" ht="14.25" customHeight="1" x14ac:dyDescent="0.2">
      <c r="A344" s="39"/>
    </row>
    <row r="345" spans="1:1" ht="14.25" customHeight="1" x14ac:dyDescent="0.2">
      <c r="A345" s="39"/>
    </row>
    <row r="346" spans="1:1" ht="14.25" customHeight="1" x14ac:dyDescent="0.2">
      <c r="A346" s="39"/>
    </row>
    <row r="347" spans="1:1" ht="14.25" customHeight="1" x14ac:dyDescent="0.2">
      <c r="A347" s="39"/>
    </row>
    <row r="348" spans="1:1" ht="14.25" customHeight="1" x14ac:dyDescent="0.2">
      <c r="A348" s="39"/>
    </row>
    <row r="349" spans="1:1" ht="14.25" customHeight="1" x14ac:dyDescent="0.2">
      <c r="A349" s="39"/>
    </row>
    <row r="350" spans="1:1" ht="14.25" customHeight="1" x14ac:dyDescent="0.2">
      <c r="A350" s="39"/>
    </row>
    <row r="351" spans="1:1" ht="14.25" customHeight="1" x14ac:dyDescent="0.2">
      <c r="A351" s="39"/>
    </row>
    <row r="352" spans="1:1" ht="14.25" customHeight="1" x14ac:dyDescent="0.2">
      <c r="A352" s="39"/>
    </row>
    <row r="353" spans="1:1" ht="14.25" customHeight="1" x14ac:dyDescent="0.2">
      <c r="A353" s="39"/>
    </row>
    <row r="354" spans="1:1" ht="14.25" customHeight="1" x14ac:dyDescent="0.2">
      <c r="A354" s="39"/>
    </row>
    <row r="355" spans="1:1" ht="14.25" customHeight="1" x14ac:dyDescent="0.2">
      <c r="A355" s="39"/>
    </row>
    <row r="356" spans="1:1" ht="14.25" customHeight="1" x14ac:dyDescent="0.2">
      <c r="A356" s="39"/>
    </row>
    <row r="357" spans="1:1" ht="14.25" customHeight="1" x14ac:dyDescent="0.2">
      <c r="A357" s="39"/>
    </row>
    <row r="358" spans="1:1" ht="14.25" customHeight="1" x14ac:dyDescent="0.2">
      <c r="A358" s="39"/>
    </row>
    <row r="359" spans="1:1" ht="14.25" customHeight="1" x14ac:dyDescent="0.2">
      <c r="A359" s="39"/>
    </row>
    <row r="360" spans="1:1" ht="14.25" customHeight="1" x14ac:dyDescent="0.2">
      <c r="A360" s="39"/>
    </row>
    <row r="361" spans="1:1" ht="14.25" customHeight="1" x14ac:dyDescent="0.2">
      <c r="A361" s="39"/>
    </row>
    <row r="362" spans="1:1" ht="14.25" customHeight="1" x14ac:dyDescent="0.2">
      <c r="A362" s="39"/>
    </row>
    <row r="363" spans="1:1" ht="14.25" customHeight="1" x14ac:dyDescent="0.2">
      <c r="A363" s="39"/>
    </row>
    <row r="364" spans="1:1" ht="14.25" customHeight="1" x14ac:dyDescent="0.2">
      <c r="A364" s="39"/>
    </row>
    <row r="365" spans="1:1" ht="14.25" customHeight="1" x14ac:dyDescent="0.2">
      <c r="A365" s="39"/>
    </row>
    <row r="366" spans="1:1" ht="14.25" customHeight="1" x14ac:dyDescent="0.2">
      <c r="A366" s="39"/>
    </row>
    <row r="367" spans="1:1" ht="14.25" customHeight="1" x14ac:dyDescent="0.2">
      <c r="A367" s="39"/>
    </row>
    <row r="368" spans="1:1" ht="14.25" customHeight="1" x14ac:dyDescent="0.2">
      <c r="A368" s="39"/>
    </row>
    <row r="369" spans="1:1" ht="14.25" customHeight="1" x14ac:dyDescent="0.2">
      <c r="A369" s="39"/>
    </row>
    <row r="370" spans="1:1" ht="14.25" customHeight="1" x14ac:dyDescent="0.2">
      <c r="A370" s="39"/>
    </row>
    <row r="371" spans="1:1" ht="14.25" customHeight="1" x14ac:dyDescent="0.2">
      <c r="A371" s="39"/>
    </row>
    <row r="372" spans="1:1" ht="14.25" customHeight="1" x14ac:dyDescent="0.2">
      <c r="A372" s="39"/>
    </row>
    <row r="373" spans="1:1" ht="14.25" customHeight="1" x14ac:dyDescent="0.2">
      <c r="A373" s="39"/>
    </row>
    <row r="374" spans="1:1" ht="14.25" customHeight="1" x14ac:dyDescent="0.2">
      <c r="A374" s="39"/>
    </row>
    <row r="375" spans="1:1" ht="14.25" customHeight="1" x14ac:dyDescent="0.2">
      <c r="A375" s="39"/>
    </row>
    <row r="376" spans="1:1" ht="14.25" customHeight="1" x14ac:dyDescent="0.2">
      <c r="A376" s="39"/>
    </row>
    <row r="377" spans="1:1" ht="14.25" customHeight="1" x14ac:dyDescent="0.2">
      <c r="A377" s="39"/>
    </row>
    <row r="378" spans="1:1" ht="14.25" customHeight="1" x14ac:dyDescent="0.2">
      <c r="A378" s="39"/>
    </row>
    <row r="379" spans="1:1" ht="14.25" customHeight="1" x14ac:dyDescent="0.2">
      <c r="A379" s="39"/>
    </row>
    <row r="380" spans="1:1" ht="14.25" customHeight="1" x14ac:dyDescent="0.2">
      <c r="A380" s="39"/>
    </row>
    <row r="381" spans="1:1" ht="14.25" customHeight="1" x14ac:dyDescent="0.2">
      <c r="A381" s="39"/>
    </row>
    <row r="382" spans="1:1" ht="14.25" customHeight="1" x14ac:dyDescent="0.2">
      <c r="A382" s="39"/>
    </row>
    <row r="383" spans="1:1" ht="14.25" customHeight="1" x14ac:dyDescent="0.2">
      <c r="A383" s="39"/>
    </row>
    <row r="384" spans="1:1" ht="14.25" customHeight="1" x14ac:dyDescent="0.2">
      <c r="A384" s="39"/>
    </row>
    <row r="385" spans="1:1" ht="14.25" customHeight="1" x14ac:dyDescent="0.2">
      <c r="A385" s="39"/>
    </row>
    <row r="386" spans="1:1" ht="14.25" customHeight="1" x14ac:dyDescent="0.2">
      <c r="A386" s="39"/>
    </row>
    <row r="387" spans="1:1" ht="14.25" customHeight="1" x14ac:dyDescent="0.2">
      <c r="A387" s="39"/>
    </row>
    <row r="388" spans="1:1" ht="14.25" customHeight="1" x14ac:dyDescent="0.2">
      <c r="A388" s="39"/>
    </row>
    <row r="389" spans="1:1" ht="14.25" customHeight="1" x14ac:dyDescent="0.2">
      <c r="A389" s="39"/>
    </row>
    <row r="390" spans="1:1" ht="14.25" customHeight="1" x14ac:dyDescent="0.2">
      <c r="A390" s="39"/>
    </row>
    <row r="391" spans="1:1" ht="14.25" customHeight="1" x14ac:dyDescent="0.2">
      <c r="A391" s="39"/>
    </row>
    <row r="392" spans="1:1" ht="14.25" customHeight="1" x14ac:dyDescent="0.2">
      <c r="A392" s="39"/>
    </row>
    <row r="393" spans="1:1" ht="14.25" customHeight="1" x14ac:dyDescent="0.2">
      <c r="A393" s="39"/>
    </row>
    <row r="394" spans="1:1" ht="14.25" customHeight="1" x14ac:dyDescent="0.2">
      <c r="A394" s="39"/>
    </row>
    <row r="395" spans="1:1" ht="14.25" customHeight="1" x14ac:dyDescent="0.2">
      <c r="A395" s="39"/>
    </row>
    <row r="396" spans="1:1" ht="14.25" customHeight="1" x14ac:dyDescent="0.2">
      <c r="A396" s="39"/>
    </row>
    <row r="397" spans="1:1" ht="14.25" customHeight="1" x14ac:dyDescent="0.2">
      <c r="A397" s="39"/>
    </row>
    <row r="398" spans="1:1" ht="14.25" customHeight="1" x14ac:dyDescent="0.2">
      <c r="A398" s="39"/>
    </row>
    <row r="399" spans="1:1" ht="14.25" customHeight="1" x14ac:dyDescent="0.2">
      <c r="A399" s="39"/>
    </row>
    <row r="400" spans="1:1" ht="14.25" customHeight="1" x14ac:dyDescent="0.2">
      <c r="A400" s="39"/>
    </row>
    <row r="401" spans="1:1" ht="14.25" customHeight="1" x14ac:dyDescent="0.2">
      <c r="A401" s="39"/>
    </row>
    <row r="402" spans="1:1" ht="14.25" customHeight="1" x14ac:dyDescent="0.2">
      <c r="A402" s="39"/>
    </row>
    <row r="403" spans="1:1" ht="14.25" customHeight="1" x14ac:dyDescent="0.2">
      <c r="A403" s="39"/>
    </row>
    <row r="404" spans="1:1" ht="14.25" customHeight="1" x14ac:dyDescent="0.2">
      <c r="A404" s="39"/>
    </row>
    <row r="405" spans="1:1" ht="14.25" customHeight="1" x14ac:dyDescent="0.2">
      <c r="A405" s="39"/>
    </row>
    <row r="406" spans="1:1" ht="14.25" customHeight="1" x14ac:dyDescent="0.2">
      <c r="A406" s="39"/>
    </row>
    <row r="407" spans="1:1" ht="14.25" customHeight="1" x14ac:dyDescent="0.2">
      <c r="A407" s="39"/>
    </row>
    <row r="408" spans="1:1" ht="14.25" customHeight="1" x14ac:dyDescent="0.2">
      <c r="A408" s="39"/>
    </row>
    <row r="409" spans="1:1" ht="14.25" customHeight="1" x14ac:dyDescent="0.2">
      <c r="A409" s="39"/>
    </row>
    <row r="410" spans="1:1" ht="14.25" customHeight="1" x14ac:dyDescent="0.2">
      <c r="A410" s="39"/>
    </row>
    <row r="411" spans="1:1" ht="14.25" customHeight="1" x14ac:dyDescent="0.2">
      <c r="A411" s="39"/>
    </row>
    <row r="412" spans="1:1" ht="14.25" customHeight="1" x14ac:dyDescent="0.2">
      <c r="A412" s="39"/>
    </row>
    <row r="413" spans="1:1" ht="14.25" customHeight="1" x14ac:dyDescent="0.2">
      <c r="A413" s="39"/>
    </row>
    <row r="414" spans="1:1" ht="14.25" customHeight="1" x14ac:dyDescent="0.2">
      <c r="A414" s="39"/>
    </row>
    <row r="415" spans="1:1" ht="14.25" customHeight="1" x14ac:dyDescent="0.2">
      <c r="A415" s="39"/>
    </row>
    <row r="416" spans="1:1" ht="14.25" customHeight="1" x14ac:dyDescent="0.2">
      <c r="A416" s="39"/>
    </row>
    <row r="417" spans="1:1" ht="14.25" customHeight="1" x14ac:dyDescent="0.2">
      <c r="A417" s="39"/>
    </row>
    <row r="418" spans="1:1" ht="14.25" customHeight="1" x14ac:dyDescent="0.2">
      <c r="A418" s="39"/>
    </row>
    <row r="419" spans="1:1" ht="14.25" customHeight="1" x14ac:dyDescent="0.2">
      <c r="A419" s="39"/>
    </row>
    <row r="420" spans="1:1" ht="14.25" customHeight="1" x14ac:dyDescent="0.2">
      <c r="A420" s="39"/>
    </row>
    <row r="421" spans="1:1" ht="14.25" customHeight="1" x14ac:dyDescent="0.2">
      <c r="A421" s="39"/>
    </row>
    <row r="422" spans="1:1" ht="14.25" customHeight="1" x14ac:dyDescent="0.2">
      <c r="A422" s="39"/>
    </row>
    <row r="423" spans="1:1" ht="14.25" customHeight="1" x14ac:dyDescent="0.2">
      <c r="A423" s="39"/>
    </row>
    <row r="424" spans="1:1" ht="14.25" customHeight="1" x14ac:dyDescent="0.2">
      <c r="A424" s="39"/>
    </row>
    <row r="425" spans="1:1" ht="14.25" customHeight="1" x14ac:dyDescent="0.2">
      <c r="A425" s="39"/>
    </row>
    <row r="426" spans="1:1" ht="14.25" customHeight="1" x14ac:dyDescent="0.2">
      <c r="A426" s="39"/>
    </row>
    <row r="427" spans="1:1" ht="14.25" customHeight="1" x14ac:dyDescent="0.2">
      <c r="A427" s="39"/>
    </row>
    <row r="428" spans="1:1" ht="14.25" customHeight="1" x14ac:dyDescent="0.2">
      <c r="A428" s="39"/>
    </row>
    <row r="429" spans="1:1" ht="14.25" customHeight="1" x14ac:dyDescent="0.2">
      <c r="A429" s="39"/>
    </row>
    <row r="430" spans="1:1" ht="14.25" customHeight="1" x14ac:dyDescent="0.2">
      <c r="A430" s="39"/>
    </row>
    <row r="431" spans="1:1" ht="14.25" customHeight="1" x14ac:dyDescent="0.2">
      <c r="A431" s="39"/>
    </row>
    <row r="432" spans="1:1" ht="14.25" customHeight="1" x14ac:dyDescent="0.2">
      <c r="A432" s="39"/>
    </row>
    <row r="433" spans="1:1" ht="14.25" customHeight="1" x14ac:dyDescent="0.2">
      <c r="A433" s="39"/>
    </row>
    <row r="434" spans="1:1" ht="14.25" customHeight="1" x14ac:dyDescent="0.2">
      <c r="A434" s="39"/>
    </row>
    <row r="435" spans="1:1" ht="14.25" customHeight="1" x14ac:dyDescent="0.2">
      <c r="A435" s="39"/>
    </row>
    <row r="436" spans="1:1" ht="14.25" customHeight="1" x14ac:dyDescent="0.2">
      <c r="A436" s="39"/>
    </row>
    <row r="437" spans="1:1" ht="14.25" customHeight="1" x14ac:dyDescent="0.2">
      <c r="A437" s="39"/>
    </row>
    <row r="438" spans="1:1" ht="14.25" customHeight="1" x14ac:dyDescent="0.2">
      <c r="A438" s="39"/>
    </row>
    <row r="439" spans="1:1" ht="14.25" customHeight="1" x14ac:dyDescent="0.2">
      <c r="A439" s="39"/>
    </row>
    <row r="440" spans="1:1" ht="14.25" customHeight="1" x14ac:dyDescent="0.2">
      <c r="A440" s="39"/>
    </row>
    <row r="441" spans="1:1" ht="14.25" customHeight="1" x14ac:dyDescent="0.2">
      <c r="A441" s="39"/>
    </row>
    <row r="442" spans="1:1" ht="14.25" customHeight="1" x14ac:dyDescent="0.2">
      <c r="A442" s="39"/>
    </row>
    <row r="443" spans="1:1" ht="14.25" customHeight="1" x14ac:dyDescent="0.2">
      <c r="A443" s="39"/>
    </row>
    <row r="444" spans="1:1" ht="14.25" customHeight="1" x14ac:dyDescent="0.2">
      <c r="A444" s="39"/>
    </row>
    <row r="445" spans="1:1" ht="14.25" customHeight="1" x14ac:dyDescent="0.2">
      <c r="A445" s="39"/>
    </row>
    <row r="446" spans="1:1" ht="14.25" customHeight="1" x14ac:dyDescent="0.2">
      <c r="A446" s="39"/>
    </row>
    <row r="447" spans="1:1" ht="14.25" customHeight="1" x14ac:dyDescent="0.2">
      <c r="A447" s="39"/>
    </row>
    <row r="448" spans="1:1" ht="14.25" customHeight="1" x14ac:dyDescent="0.2">
      <c r="A448" s="39"/>
    </row>
    <row r="449" spans="1:1" ht="14.25" customHeight="1" x14ac:dyDescent="0.2">
      <c r="A449" s="39"/>
    </row>
    <row r="450" spans="1:1" ht="14.25" customHeight="1" x14ac:dyDescent="0.2">
      <c r="A450" s="39"/>
    </row>
    <row r="451" spans="1:1" ht="14.25" customHeight="1" x14ac:dyDescent="0.2">
      <c r="A451" s="39"/>
    </row>
    <row r="452" spans="1:1" ht="14.25" customHeight="1" x14ac:dyDescent="0.2">
      <c r="A452" s="39"/>
    </row>
    <row r="453" spans="1:1" ht="14.25" customHeight="1" x14ac:dyDescent="0.2">
      <c r="A453" s="39"/>
    </row>
    <row r="454" spans="1:1" ht="14.25" customHeight="1" x14ac:dyDescent="0.2">
      <c r="A454" s="39"/>
    </row>
    <row r="455" spans="1:1" ht="14.25" customHeight="1" x14ac:dyDescent="0.2">
      <c r="A455" s="39"/>
    </row>
    <row r="456" spans="1:1" ht="14.25" customHeight="1" x14ac:dyDescent="0.2">
      <c r="A456" s="39"/>
    </row>
    <row r="457" spans="1:1" ht="14.25" customHeight="1" x14ac:dyDescent="0.2">
      <c r="A457" s="39"/>
    </row>
    <row r="458" spans="1:1" ht="14.25" customHeight="1" x14ac:dyDescent="0.2">
      <c r="A458" s="39"/>
    </row>
    <row r="459" spans="1:1" ht="14.25" customHeight="1" x14ac:dyDescent="0.2">
      <c r="A459" s="39"/>
    </row>
    <row r="460" spans="1:1" ht="14.25" customHeight="1" x14ac:dyDescent="0.2">
      <c r="A460" s="39"/>
    </row>
    <row r="461" spans="1:1" ht="14.25" customHeight="1" x14ac:dyDescent="0.2">
      <c r="A461" s="39"/>
    </row>
    <row r="462" spans="1:1" ht="14.25" customHeight="1" x14ac:dyDescent="0.2">
      <c r="A462" s="39"/>
    </row>
    <row r="463" spans="1:1" ht="14.25" customHeight="1" x14ac:dyDescent="0.2">
      <c r="A463" s="39"/>
    </row>
    <row r="464" spans="1:1" ht="14.25" customHeight="1" x14ac:dyDescent="0.2">
      <c r="A464" s="39"/>
    </row>
    <row r="465" spans="1:1" ht="14.25" customHeight="1" x14ac:dyDescent="0.2">
      <c r="A465" s="39"/>
    </row>
    <row r="466" spans="1:1" ht="14.25" customHeight="1" x14ac:dyDescent="0.2">
      <c r="A466" s="39"/>
    </row>
    <row r="467" spans="1:1" ht="14.25" customHeight="1" x14ac:dyDescent="0.2">
      <c r="A467" s="39"/>
    </row>
    <row r="468" spans="1:1" ht="14.25" customHeight="1" x14ac:dyDescent="0.2">
      <c r="A468" s="39"/>
    </row>
    <row r="469" spans="1:1" ht="14.25" customHeight="1" x14ac:dyDescent="0.2">
      <c r="A469" s="39"/>
    </row>
    <row r="470" spans="1:1" ht="14.25" customHeight="1" x14ac:dyDescent="0.2">
      <c r="A470" s="39"/>
    </row>
    <row r="471" spans="1:1" ht="14.25" customHeight="1" x14ac:dyDescent="0.2">
      <c r="A471" s="39"/>
    </row>
    <row r="472" spans="1:1" ht="14.25" customHeight="1" x14ac:dyDescent="0.2">
      <c r="A472" s="39"/>
    </row>
    <row r="473" spans="1:1" ht="14.25" customHeight="1" x14ac:dyDescent="0.2">
      <c r="A473" s="39"/>
    </row>
    <row r="474" spans="1:1" ht="14.25" customHeight="1" x14ac:dyDescent="0.2">
      <c r="A474" s="39"/>
    </row>
    <row r="475" spans="1:1" ht="14.25" customHeight="1" x14ac:dyDescent="0.2">
      <c r="A475" s="39"/>
    </row>
    <row r="476" spans="1:1" ht="14.25" customHeight="1" x14ac:dyDescent="0.2">
      <c r="A476" s="39"/>
    </row>
    <row r="477" spans="1:1" ht="14.25" customHeight="1" x14ac:dyDescent="0.2">
      <c r="A477" s="39"/>
    </row>
    <row r="478" spans="1:1" ht="14.25" customHeight="1" x14ac:dyDescent="0.2">
      <c r="A478" s="39"/>
    </row>
    <row r="479" spans="1:1" ht="14.25" customHeight="1" x14ac:dyDescent="0.2">
      <c r="A479" s="39"/>
    </row>
    <row r="480" spans="1:1" ht="14.25" customHeight="1" x14ac:dyDescent="0.2">
      <c r="A480" s="39"/>
    </row>
    <row r="481" spans="1:1" ht="14.25" customHeight="1" x14ac:dyDescent="0.2">
      <c r="A481" s="39"/>
    </row>
    <row r="482" spans="1:1" ht="14.25" customHeight="1" x14ac:dyDescent="0.2">
      <c r="A482" s="39"/>
    </row>
    <row r="483" spans="1:1" ht="14.25" customHeight="1" x14ac:dyDescent="0.2">
      <c r="A483" s="39"/>
    </row>
    <row r="484" spans="1:1" ht="14.25" customHeight="1" x14ac:dyDescent="0.2">
      <c r="A484" s="39"/>
    </row>
    <row r="485" spans="1:1" ht="14.25" customHeight="1" x14ac:dyDescent="0.2">
      <c r="A485" s="39"/>
    </row>
    <row r="486" spans="1:1" ht="14.25" customHeight="1" x14ac:dyDescent="0.2">
      <c r="A486" s="39"/>
    </row>
    <row r="487" spans="1:1" ht="14.25" customHeight="1" x14ac:dyDescent="0.2">
      <c r="A487" s="39"/>
    </row>
    <row r="488" spans="1:1" ht="14.25" customHeight="1" x14ac:dyDescent="0.2">
      <c r="A488" s="39"/>
    </row>
    <row r="489" spans="1:1" ht="14.25" customHeight="1" x14ac:dyDescent="0.2">
      <c r="A489" s="39"/>
    </row>
    <row r="490" spans="1:1" ht="14.25" customHeight="1" x14ac:dyDescent="0.2">
      <c r="A490" s="39"/>
    </row>
    <row r="491" spans="1:1" ht="14.25" customHeight="1" x14ac:dyDescent="0.2">
      <c r="A491" s="39"/>
    </row>
    <row r="492" spans="1:1" ht="14.25" customHeight="1" x14ac:dyDescent="0.2">
      <c r="A492" s="39"/>
    </row>
    <row r="493" spans="1:1" ht="14.25" customHeight="1" x14ac:dyDescent="0.2">
      <c r="A493" s="39"/>
    </row>
    <row r="494" spans="1:1" ht="14.25" customHeight="1" x14ac:dyDescent="0.2">
      <c r="A494" s="39"/>
    </row>
    <row r="495" spans="1:1" ht="14.25" customHeight="1" x14ac:dyDescent="0.2">
      <c r="A495" s="39"/>
    </row>
    <row r="496" spans="1:1" ht="14.25" customHeight="1" x14ac:dyDescent="0.2">
      <c r="A496" s="39"/>
    </row>
    <row r="497" spans="1:1" ht="14.25" customHeight="1" x14ac:dyDescent="0.2">
      <c r="A497" s="39"/>
    </row>
    <row r="498" spans="1:1" ht="14.25" customHeight="1" x14ac:dyDescent="0.2">
      <c r="A498" s="39"/>
    </row>
    <row r="499" spans="1:1" ht="14.25" customHeight="1" x14ac:dyDescent="0.2">
      <c r="A499" s="39"/>
    </row>
    <row r="500" spans="1:1" ht="14.25" customHeight="1" x14ac:dyDescent="0.2">
      <c r="A500" s="39"/>
    </row>
    <row r="501" spans="1:1" ht="14.25" customHeight="1" x14ac:dyDescent="0.2">
      <c r="A501" s="39"/>
    </row>
    <row r="502" spans="1:1" ht="14.25" customHeight="1" x14ac:dyDescent="0.2">
      <c r="A502" s="39"/>
    </row>
    <row r="503" spans="1:1" ht="14.25" customHeight="1" x14ac:dyDescent="0.2">
      <c r="A503" s="39"/>
    </row>
    <row r="504" spans="1:1" ht="14.25" customHeight="1" x14ac:dyDescent="0.2">
      <c r="A504" s="39"/>
    </row>
    <row r="505" spans="1:1" ht="14.25" customHeight="1" x14ac:dyDescent="0.2">
      <c r="A505" s="39"/>
    </row>
    <row r="506" spans="1:1" ht="14.25" customHeight="1" x14ac:dyDescent="0.2">
      <c r="A506" s="39"/>
    </row>
    <row r="507" spans="1:1" ht="14.25" customHeight="1" x14ac:dyDescent="0.2">
      <c r="A507" s="39"/>
    </row>
    <row r="508" spans="1:1" ht="14.25" customHeight="1" x14ac:dyDescent="0.2">
      <c r="A508" s="39"/>
    </row>
    <row r="509" spans="1:1" ht="14.25" customHeight="1" x14ac:dyDescent="0.2">
      <c r="A509" s="39"/>
    </row>
    <row r="510" spans="1:1" ht="14.25" customHeight="1" x14ac:dyDescent="0.2">
      <c r="A510" s="39"/>
    </row>
    <row r="511" spans="1:1" ht="14.25" customHeight="1" x14ac:dyDescent="0.2">
      <c r="A511" s="39"/>
    </row>
    <row r="512" spans="1:1" ht="14.25" customHeight="1" x14ac:dyDescent="0.2">
      <c r="A512" s="39"/>
    </row>
    <row r="513" spans="1:1" ht="14.25" customHeight="1" x14ac:dyDescent="0.2">
      <c r="A513" s="39"/>
    </row>
    <row r="514" spans="1:1" ht="14.25" customHeight="1" x14ac:dyDescent="0.2">
      <c r="A514" s="39"/>
    </row>
    <row r="515" spans="1:1" ht="14.25" customHeight="1" x14ac:dyDescent="0.2">
      <c r="A515" s="39"/>
    </row>
    <row r="516" spans="1:1" ht="14.25" customHeight="1" x14ac:dyDescent="0.2">
      <c r="A516" s="39"/>
    </row>
    <row r="517" spans="1:1" ht="14.25" customHeight="1" x14ac:dyDescent="0.2">
      <c r="A517" s="39"/>
    </row>
    <row r="518" spans="1:1" ht="14.25" customHeight="1" x14ac:dyDescent="0.2">
      <c r="A518" s="39"/>
    </row>
    <row r="519" spans="1:1" ht="14.25" customHeight="1" x14ac:dyDescent="0.2">
      <c r="A519" s="39"/>
    </row>
    <row r="520" spans="1:1" ht="14.25" customHeight="1" x14ac:dyDescent="0.2">
      <c r="A520" s="39"/>
    </row>
    <row r="521" spans="1:1" ht="14.25" customHeight="1" x14ac:dyDescent="0.2">
      <c r="A521" s="39"/>
    </row>
    <row r="522" spans="1:1" ht="14.25" customHeight="1" x14ac:dyDescent="0.2">
      <c r="A522" s="39"/>
    </row>
    <row r="523" spans="1:1" ht="14.25" customHeight="1" x14ac:dyDescent="0.2">
      <c r="A523" s="39"/>
    </row>
    <row r="524" spans="1:1" ht="14.25" customHeight="1" x14ac:dyDescent="0.2">
      <c r="A524" s="39"/>
    </row>
    <row r="525" spans="1:1" ht="14.25" customHeight="1" x14ac:dyDescent="0.2">
      <c r="A525" s="39"/>
    </row>
    <row r="526" spans="1:1" ht="14.25" customHeight="1" x14ac:dyDescent="0.2">
      <c r="A526" s="39"/>
    </row>
    <row r="527" spans="1:1" ht="14.25" customHeight="1" x14ac:dyDescent="0.2">
      <c r="A527" s="39"/>
    </row>
    <row r="528" spans="1:1" ht="14.25" customHeight="1" x14ac:dyDescent="0.2">
      <c r="A528" s="39"/>
    </row>
    <row r="529" spans="1:1" ht="14.25" customHeight="1" x14ac:dyDescent="0.2">
      <c r="A529" s="39"/>
    </row>
    <row r="530" spans="1:1" ht="14.25" customHeight="1" x14ac:dyDescent="0.2">
      <c r="A530" s="39"/>
    </row>
    <row r="531" spans="1:1" ht="14.25" customHeight="1" x14ac:dyDescent="0.2">
      <c r="A531" s="39"/>
    </row>
    <row r="532" spans="1:1" ht="14.25" customHeight="1" x14ac:dyDescent="0.2">
      <c r="A532" s="39"/>
    </row>
    <row r="533" spans="1:1" ht="14.25" customHeight="1" x14ac:dyDescent="0.2">
      <c r="A533" s="39"/>
    </row>
    <row r="534" spans="1:1" ht="14.25" customHeight="1" x14ac:dyDescent="0.2">
      <c r="A534" s="39"/>
    </row>
    <row r="535" spans="1:1" ht="14.25" customHeight="1" x14ac:dyDescent="0.2">
      <c r="A535" s="39"/>
    </row>
    <row r="536" spans="1:1" ht="14.25" customHeight="1" x14ac:dyDescent="0.2">
      <c r="A536" s="39"/>
    </row>
    <row r="537" spans="1:1" ht="14.25" customHeight="1" x14ac:dyDescent="0.2">
      <c r="A537" s="39"/>
    </row>
    <row r="538" spans="1:1" ht="14.25" customHeight="1" x14ac:dyDescent="0.2">
      <c r="A538" s="39"/>
    </row>
    <row r="539" spans="1:1" ht="14.25" customHeight="1" x14ac:dyDescent="0.2">
      <c r="A539" s="39"/>
    </row>
    <row r="540" spans="1:1" ht="14.25" customHeight="1" x14ac:dyDescent="0.2">
      <c r="A540" s="39"/>
    </row>
    <row r="541" spans="1:1" ht="14.25" customHeight="1" x14ac:dyDescent="0.2">
      <c r="A541" s="39"/>
    </row>
    <row r="542" spans="1:1" ht="14.25" customHeight="1" x14ac:dyDescent="0.2">
      <c r="A542" s="39"/>
    </row>
    <row r="543" spans="1:1" ht="14.25" customHeight="1" x14ac:dyDescent="0.2">
      <c r="A543" s="39"/>
    </row>
    <row r="544" spans="1:1" ht="14.25" customHeight="1" x14ac:dyDescent="0.2">
      <c r="A544" s="39"/>
    </row>
    <row r="545" spans="1:1" ht="14.25" customHeight="1" x14ac:dyDescent="0.2">
      <c r="A545" s="39"/>
    </row>
    <row r="546" spans="1:1" ht="14.25" customHeight="1" x14ac:dyDescent="0.2">
      <c r="A546" s="39"/>
    </row>
    <row r="547" spans="1:1" ht="14.25" customHeight="1" x14ac:dyDescent="0.2">
      <c r="A547" s="39"/>
    </row>
    <row r="548" spans="1:1" ht="14.25" customHeight="1" x14ac:dyDescent="0.2">
      <c r="A548" s="39"/>
    </row>
    <row r="549" spans="1:1" ht="14.25" customHeight="1" x14ac:dyDescent="0.2">
      <c r="A549" s="39"/>
    </row>
    <row r="550" spans="1:1" ht="14.25" customHeight="1" x14ac:dyDescent="0.2">
      <c r="A550" s="39"/>
    </row>
    <row r="551" spans="1:1" ht="14.25" customHeight="1" x14ac:dyDescent="0.2">
      <c r="A551" s="39"/>
    </row>
    <row r="552" spans="1:1" ht="14.25" customHeight="1" x14ac:dyDescent="0.2">
      <c r="A552" s="39"/>
    </row>
    <row r="553" spans="1:1" ht="14.25" customHeight="1" x14ac:dyDescent="0.2">
      <c r="A553" s="39"/>
    </row>
    <row r="554" spans="1:1" ht="14.25" customHeight="1" x14ac:dyDescent="0.2">
      <c r="A554" s="39"/>
    </row>
    <row r="555" spans="1:1" ht="14.25" customHeight="1" x14ac:dyDescent="0.2">
      <c r="A555" s="39"/>
    </row>
    <row r="556" spans="1:1" ht="14.25" customHeight="1" x14ac:dyDescent="0.2">
      <c r="A556" s="39"/>
    </row>
    <row r="557" spans="1:1" ht="14.25" customHeight="1" x14ac:dyDescent="0.2">
      <c r="A557" s="39"/>
    </row>
    <row r="558" spans="1:1" ht="14.25" customHeight="1" x14ac:dyDescent="0.2">
      <c r="A558" s="39"/>
    </row>
    <row r="559" spans="1:1" ht="14.25" customHeight="1" x14ac:dyDescent="0.2">
      <c r="A559" s="39"/>
    </row>
    <row r="560" spans="1:1" ht="14.25" customHeight="1" x14ac:dyDescent="0.2">
      <c r="A560" s="39"/>
    </row>
    <row r="561" spans="1:1" ht="14.25" customHeight="1" x14ac:dyDescent="0.2">
      <c r="A561" s="39"/>
    </row>
    <row r="562" spans="1:1" ht="14.25" customHeight="1" x14ac:dyDescent="0.2">
      <c r="A562" s="39"/>
    </row>
    <row r="563" spans="1:1" ht="14.25" customHeight="1" x14ac:dyDescent="0.2">
      <c r="A563" s="39"/>
    </row>
    <row r="564" spans="1:1" ht="14.25" customHeight="1" x14ac:dyDescent="0.2">
      <c r="A564" s="39"/>
    </row>
    <row r="565" spans="1:1" ht="14.25" customHeight="1" x14ac:dyDescent="0.2">
      <c r="A565" s="39"/>
    </row>
    <row r="566" spans="1:1" ht="14.25" customHeight="1" x14ac:dyDescent="0.2">
      <c r="A566" s="39"/>
    </row>
    <row r="567" spans="1:1" ht="14.25" customHeight="1" x14ac:dyDescent="0.2">
      <c r="A567" s="39"/>
    </row>
    <row r="568" spans="1:1" ht="14.25" customHeight="1" x14ac:dyDescent="0.2">
      <c r="A568" s="39"/>
    </row>
    <row r="569" spans="1:1" ht="14.25" customHeight="1" x14ac:dyDescent="0.2">
      <c r="A569" s="39"/>
    </row>
    <row r="570" spans="1:1" ht="14.25" customHeight="1" x14ac:dyDescent="0.2">
      <c r="A570" s="39"/>
    </row>
    <row r="571" spans="1:1" ht="14.25" customHeight="1" x14ac:dyDescent="0.2">
      <c r="A571" s="39"/>
    </row>
    <row r="572" spans="1:1" ht="14.25" customHeight="1" x14ac:dyDescent="0.2">
      <c r="A572" s="39"/>
    </row>
    <row r="573" spans="1:1" ht="14.25" customHeight="1" x14ac:dyDescent="0.2">
      <c r="A573" s="39"/>
    </row>
    <row r="574" spans="1:1" ht="14.25" customHeight="1" x14ac:dyDescent="0.2">
      <c r="A574" s="39"/>
    </row>
    <row r="575" spans="1:1" ht="14.25" customHeight="1" x14ac:dyDescent="0.2">
      <c r="A575" s="39"/>
    </row>
    <row r="576" spans="1:1" ht="14.25" customHeight="1" x14ac:dyDescent="0.2">
      <c r="A576" s="39"/>
    </row>
    <row r="577" spans="1:1" ht="14.25" customHeight="1" x14ac:dyDescent="0.2">
      <c r="A577" s="39"/>
    </row>
    <row r="578" spans="1:1" ht="14.25" customHeight="1" x14ac:dyDescent="0.2">
      <c r="A578" s="39"/>
    </row>
    <row r="579" spans="1:1" ht="14.25" customHeight="1" x14ac:dyDescent="0.2">
      <c r="A579" s="39"/>
    </row>
    <row r="580" spans="1:1" ht="14.25" customHeight="1" x14ac:dyDescent="0.2">
      <c r="A580" s="39"/>
    </row>
    <row r="581" spans="1:1" ht="14.25" customHeight="1" x14ac:dyDescent="0.2">
      <c r="A581" s="39"/>
    </row>
    <row r="582" spans="1:1" ht="14.25" customHeight="1" x14ac:dyDescent="0.2">
      <c r="A582" s="39"/>
    </row>
    <row r="583" spans="1:1" ht="14.25" customHeight="1" x14ac:dyDescent="0.2">
      <c r="A583" s="39"/>
    </row>
    <row r="584" spans="1:1" ht="14.25" customHeight="1" x14ac:dyDescent="0.2">
      <c r="A584" s="39"/>
    </row>
    <row r="585" spans="1:1" ht="14.25" customHeight="1" x14ac:dyDescent="0.2">
      <c r="A585" s="39"/>
    </row>
    <row r="586" spans="1:1" ht="14.25" customHeight="1" x14ac:dyDescent="0.2">
      <c r="A586" s="39"/>
    </row>
    <row r="587" spans="1:1" ht="14.25" customHeight="1" x14ac:dyDescent="0.2">
      <c r="A587" s="39"/>
    </row>
    <row r="588" spans="1:1" ht="14.25" customHeight="1" x14ac:dyDescent="0.2">
      <c r="A588" s="39"/>
    </row>
    <row r="589" spans="1:1" ht="14.25" customHeight="1" x14ac:dyDescent="0.2">
      <c r="A589" s="39"/>
    </row>
    <row r="590" spans="1:1" ht="14.25" customHeight="1" x14ac:dyDescent="0.2">
      <c r="A590" s="39"/>
    </row>
    <row r="591" spans="1:1" ht="14.25" customHeight="1" x14ac:dyDescent="0.2">
      <c r="A591" s="39"/>
    </row>
    <row r="592" spans="1:1" ht="14.25" customHeight="1" x14ac:dyDescent="0.2">
      <c r="A592" s="39"/>
    </row>
    <row r="593" spans="1:1" ht="14.25" customHeight="1" x14ac:dyDescent="0.2">
      <c r="A593" s="39"/>
    </row>
    <row r="594" spans="1:1" ht="14.25" customHeight="1" x14ac:dyDescent="0.2">
      <c r="A594" s="39"/>
    </row>
    <row r="595" spans="1:1" ht="14.25" customHeight="1" x14ac:dyDescent="0.2">
      <c r="A595" s="39"/>
    </row>
    <row r="596" spans="1:1" ht="14.25" customHeight="1" x14ac:dyDescent="0.2">
      <c r="A596" s="39"/>
    </row>
    <row r="597" spans="1:1" ht="14.25" customHeight="1" x14ac:dyDescent="0.2">
      <c r="A597" s="39"/>
    </row>
    <row r="598" spans="1:1" ht="14.25" customHeight="1" x14ac:dyDescent="0.2">
      <c r="A598" s="39"/>
    </row>
    <row r="599" spans="1:1" ht="14.25" customHeight="1" x14ac:dyDescent="0.2">
      <c r="A599" s="39"/>
    </row>
    <row r="600" spans="1:1" ht="14.25" customHeight="1" x14ac:dyDescent="0.2">
      <c r="A600" s="39"/>
    </row>
    <row r="601" spans="1:1" ht="14.25" customHeight="1" x14ac:dyDescent="0.2">
      <c r="A601" s="39"/>
    </row>
    <row r="602" spans="1:1" ht="14.25" customHeight="1" x14ac:dyDescent="0.2">
      <c r="A602" s="39"/>
    </row>
    <row r="603" spans="1:1" ht="14.25" customHeight="1" x14ac:dyDescent="0.2">
      <c r="A603" s="39"/>
    </row>
    <row r="604" spans="1:1" ht="14.25" customHeight="1" x14ac:dyDescent="0.2">
      <c r="A604" s="39"/>
    </row>
    <row r="605" spans="1:1" ht="14.25" customHeight="1" x14ac:dyDescent="0.2">
      <c r="A605" s="39"/>
    </row>
    <row r="606" spans="1:1" ht="14.25" customHeight="1" x14ac:dyDescent="0.2">
      <c r="A606" s="39"/>
    </row>
    <row r="607" spans="1:1" ht="14.25" customHeight="1" x14ac:dyDescent="0.2">
      <c r="A607" s="39"/>
    </row>
    <row r="608" spans="1:1" ht="14.25" customHeight="1" x14ac:dyDescent="0.2">
      <c r="A608" s="39"/>
    </row>
    <row r="609" spans="1:1" ht="14.25" customHeight="1" x14ac:dyDescent="0.2">
      <c r="A609" s="39"/>
    </row>
    <row r="610" spans="1:1" ht="14.25" customHeight="1" x14ac:dyDescent="0.2">
      <c r="A610" s="39"/>
    </row>
    <row r="611" spans="1:1" ht="14.25" customHeight="1" x14ac:dyDescent="0.2">
      <c r="A611" s="39"/>
    </row>
    <row r="612" spans="1:1" ht="14.25" customHeight="1" x14ac:dyDescent="0.2">
      <c r="A612" s="39"/>
    </row>
    <row r="613" spans="1:1" ht="14.25" customHeight="1" x14ac:dyDescent="0.2">
      <c r="A613" s="39"/>
    </row>
    <row r="614" spans="1:1" ht="14.25" customHeight="1" x14ac:dyDescent="0.2">
      <c r="A614" s="39"/>
    </row>
    <row r="615" spans="1:1" ht="14.25" customHeight="1" x14ac:dyDescent="0.2">
      <c r="A615" s="39"/>
    </row>
    <row r="616" spans="1:1" ht="14.25" customHeight="1" x14ac:dyDescent="0.2">
      <c r="A616" s="39"/>
    </row>
    <row r="617" spans="1:1" ht="14.25" customHeight="1" x14ac:dyDescent="0.2">
      <c r="A617" s="39"/>
    </row>
    <row r="618" spans="1:1" ht="14.25" customHeight="1" x14ac:dyDescent="0.2">
      <c r="A618" s="39"/>
    </row>
    <row r="619" spans="1:1" ht="14.25" customHeight="1" x14ac:dyDescent="0.2">
      <c r="A619" s="39"/>
    </row>
    <row r="620" spans="1:1" ht="14.25" customHeight="1" x14ac:dyDescent="0.2">
      <c r="A620" s="39"/>
    </row>
    <row r="621" spans="1:1" ht="14.25" customHeight="1" x14ac:dyDescent="0.2">
      <c r="A621" s="39"/>
    </row>
    <row r="622" spans="1:1" ht="14.25" customHeight="1" x14ac:dyDescent="0.2">
      <c r="A622" s="39"/>
    </row>
    <row r="623" spans="1:1" ht="14.25" customHeight="1" x14ac:dyDescent="0.2">
      <c r="A623" s="39"/>
    </row>
    <row r="624" spans="1:1" ht="14.25" customHeight="1" x14ac:dyDescent="0.2">
      <c r="A624" s="39"/>
    </row>
    <row r="625" spans="1:1" ht="14.25" customHeight="1" x14ac:dyDescent="0.2">
      <c r="A625" s="39"/>
    </row>
    <row r="626" spans="1:1" ht="14.25" customHeight="1" x14ac:dyDescent="0.2">
      <c r="A626" s="39"/>
    </row>
    <row r="627" spans="1:1" ht="14.25" customHeight="1" x14ac:dyDescent="0.2">
      <c r="A627" s="39"/>
    </row>
    <row r="628" spans="1:1" ht="14.25" customHeight="1" x14ac:dyDescent="0.2">
      <c r="A628" s="39"/>
    </row>
    <row r="629" spans="1:1" ht="14.25" customHeight="1" x14ac:dyDescent="0.2">
      <c r="A629" s="39"/>
    </row>
    <row r="630" spans="1:1" ht="14.25" customHeight="1" x14ac:dyDescent="0.2">
      <c r="A630" s="39"/>
    </row>
    <row r="631" spans="1:1" ht="14.25" customHeight="1" x14ac:dyDescent="0.2">
      <c r="A631" s="39"/>
    </row>
    <row r="632" spans="1:1" ht="14.25" customHeight="1" x14ac:dyDescent="0.2">
      <c r="A632" s="39"/>
    </row>
    <row r="633" spans="1:1" ht="14.25" customHeight="1" x14ac:dyDescent="0.2">
      <c r="A633" s="39"/>
    </row>
    <row r="634" spans="1:1" ht="14.25" customHeight="1" x14ac:dyDescent="0.2">
      <c r="A634" s="39"/>
    </row>
    <row r="635" spans="1:1" ht="14.25" customHeight="1" x14ac:dyDescent="0.2">
      <c r="A635" s="39"/>
    </row>
    <row r="636" spans="1:1" ht="14.25" customHeight="1" x14ac:dyDescent="0.2">
      <c r="A636" s="39"/>
    </row>
    <row r="637" spans="1:1" ht="14.25" customHeight="1" x14ac:dyDescent="0.2">
      <c r="A637" s="39"/>
    </row>
    <row r="638" spans="1:1" ht="14.25" customHeight="1" x14ac:dyDescent="0.2">
      <c r="A638" s="39"/>
    </row>
    <row r="639" spans="1:1" ht="14.25" customHeight="1" x14ac:dyDescent="0.2">
      <c r="A639" s="39"/>
    </row>
    <row r="640" spans="1:1" ht="14.25" customHeight="1" x14ac:dyDescent="0.2">
      <c r="A640" s="39"/>
    </row>
    <row r="641" spans="1:1" ht="14.25" customHeight="1" x14ac:dyDescent="0.2">
      <c r="A641" s="39"/>
    </row>
    <row r="642" spans="1:1" ht="14.25" customHeight="1" x14ac:dyDescent="0.2">
      <c r="A642" s="39"/>
    </row>
    <row r="643" spans="1:1" ht="14.25" customHeight="1" x14ac:dyDescent="0.2">
      <c r="A643" s="39"/>
    </row>
    <row r="644" spans="1:1" ht="14.25" customHeight="1" x14ac:dyDescent="0.2">
      <c r="A644" s="39"/>
    </row>
    <row r="645" spans="1:1" ht="14.25" customHeight="1" x14ac:dyDescent="0.2">
      <c r="A645" s="39"/>
    </row>
    <row r="646" spans="1:1" ht="14.25" customHeight="1" x14ac:dyDescent="0.2">
      <c r="A646" s="39"/>
    </row>
    <row r="647" spans="1:1" ht="14.25" customHeight="1" x14ac:dyDescent="0.2">
      <c r="A647" s="39"/>
    </row>
    <row r="648" spans="1:1" ht="14.25" customHeight="1" x14ac:dyDescent="0.2">
      <c r="A648" s="39"/>
    </row>
    <row r="649" spans="1:1" ht="14.25" customHeight="1" x14ac:dyDescent="0.2">
      <c r="A649" s="39"/>
    </row>
    <row r="650" spans="1:1" ht="14.25" customHeight="1" x14ac:dyDescent="0.2">
      <c r="A650" s="39"/>
    </row>
    <row r="651" spans="1:1" ht="14.25" customHeight="1" x14ac:dyDescent="0.2">
      <c r="A651" s="39"/>
    </row>
    <row r="652" spans="1:1" ht="14.25" customHeight="1" x14ac:dyDescent="0.2">
      <c r="A652" s="39"/>
    </row>
    <row r="653" spans="1:1" ht="14.25" customHeight="1" x14ac:dyDescent="0.2">
      <c r="A653" s="39"/>
    </row>
    <row r="654" spans="1:1" ht="14.25" customHeight="1" x14ac:dyDescent="0.2">
      <c r="A654" s="39"/>
    </row>
    <row r="655" spans="1:1" ht="14.25" customHeight="1" x14ac:dyDescent="0.2">
      <c r="A655" s="39"/>
    </row>
    <row r="656" spans="1:1" ht="14.25" customHeight="1" x14ac:dyDescent="0.2">
      <c r="A656" s="39"/>
    </row>
    <row r="657" spans="1:1" ht="14.25" customHeight="1" x14ac:dyDescent="0.2">
      <c r="A657" s="39"/>
    </row>
    <row r="658" spans="1:1" ht="14.25" customHeight="1" x14ac:dyDescent="0.2">
      <c r="A658" s="39"/>
    </row>
    <row r="659" spans="1:1" ht="14.25" customHeight="1" x14ac:dyDescent="0.2">
      <c r="A659" s="39"/>
    </row>
    <row r="660" spans="1:1" ht="14.25" customHeight="1" x14ac:dyDescent="0.2">
      <c r="A660" s="39"/>
    </row>
    <row r="661" spans="1:1" ht="14.25" customHeight="1" x14ac:dyDescent="0.2">
      <c r="A661" s="39"/>
    </row>
    <row r="662" spans="1:1" ht="14.25" customHeight="1" x14ac:dyDescent="0.2">
      <c r="A662" s="39"/>
    </row>
    <row r="663" spans="1:1" ht="14.25" customHeight="1" x14ac:dyDescent="0.2">
      <c r="A663" s="39"/>
    </row>
    <row r="664" spans="1:1" ht="14.25" customHeight="1" x14ac:dyDescent="0.2">
      <c r="A664" s="39"/>
    </row>
    <row r="665" spans="1:1" ht="14.25" customHeight="1" x14ac:dyDescent="0.2">
      <c r="A665" s="39"/>
    </row>
    <row r="666" spans="1:1" ht="14.25" customHeight="1" x14ac:dyDescent="0.2">
      <c r="A666" s="39"/>
    </row>
    <row r="667" spans="1:1" ht="14.25" customHeight="1" x14ac:dyDescent="0.2">
      <c r="A667" s="39"/>
    </row>
    <row r="668" spans="1:1" ht="14.25" customHeight="1" x14ac:dyDescent="0.2">
      <c r="A668" s="39"/>
    </row>
    <row r="669" spans="1:1" ht="14.25" customHeight="1" x14ac:dyDescent="0.2">
      <c r="A669" s="39"/>
    </row>
    <row r="670" spans="1:1" ht="14.25" customHeight="1" x14ac:dyDescent="0.2">
      <c r="A670" s="39"/>
    </row>
    <row r="671" spans="1:1" ht="14.25" customHeight="1" x14ac:dyDescent="0.2">
      <c r="A671" s="39"/>
    </row>
    <row r="672" spans="1:1" ht="14.25" customHeight="1" x14ac:dyDescent="0.2">
      <c r="A672" s="39"/>
    </row>
    <row r="673" spans="1:1" ht="14.25" customHeight="1" x14ac:dyDescent="0.2">
      <c r="A673" s="39"/>
    </row>
    <row r="674" spans="1:1" ht="14.25" customHeight="1" x14ac:dyDescent="0.2">
      <c r="A674" s="39"/>
    </row>
    <row r="675" spans="1:1" ht="14.25" customHeight="1" x14ac:dyDescent="0.2">
      <c r="A675" s="39"/>
    </row>
    <row r="676" spans="1:1" ht="14.25" customHeight="1" x14ac:dyDescent="0.2">
      <c r="A676" s="39"/>
    </row>
    <row r="677" spans="1:1" ht="14.25" customHeight="1" x14ac:dyDescent="0.2">
      <c r="A677" s="39"/>
    </row>
    <row r="678" spans="1:1" ht="14.25" customHeight="1" x14ac:dyDescent="0.2">
      <c r="A678" s="39"/>
    </row>
    <row r="679" spans="1:1" ht="14.25" customHeight="1" x14ac:dyDescent="0.2">
      <c r="A679" s="39"/>
    </row>
    <row r="680" spans="1:1" ht="14.25" customHeight="1" x14ac:dyDescent="0.2">
      <c r="A680" s="39"/>
    </row>
    <row r="681" spans="1:1" ht="14.25" customHeight="1" x14ac:dyDescent="0.2">
      <c r="A681" s="39"/>
    </row>
    <row r="682" spans="1:1" ht="14.25" customHeight="1" x14ac:dyDescent="0.2">
      <c r="A682" s="39"/>
    </row>
    <row r="683" spans="1:1" ht="14.25" customHeight="1" x14ac:dyDescent="0.2">
      <c r="A683" s="39"/>
    </row>
    <row r="684" spans="1:1" ht="14.25" customHeight="1" x14ac:dyDescent="0.2">
      <c r="A684" s="39"/>
    </row>
    <row r="685" spans="1:1" ht="14.25" customHeight="1" x14ac:dyDescent="0.2">
      <c r="A685" s="39"/>
    </row>
    <row r="686" spans="1:1" ht="14.25" customHeight="1" x14ac:dyDescent="0.2">
      <c r="A686" s="39"/>
    </row>
    <row r="687" spans="1:1" ht="14.25" customHeight="1" x14ac:dyDescent="0.2">
      <c r="A687" s="39"/>
    </row>
    <row r="688" spans="1:1" ht="14.25" customHeight="1" x14ac:dyDescent="0.2">
      <c r="A688" s="39"/>
    </row>
    <row r="689" spans="1:1" ht="14.25" customHeight="1" x14ac:dyDescent="0.2">
      <c r="A689" s="39"/>
    </row>
    <row r="690" spans="1:1" ht="14.25" customHeight="1" x14ac:dyDescent="0.2">
      <c r="A690" s="39"/>
    </row>
    <row r="691" spans="1:1" ht="14.25" customHeight="1" x14ac:dyDescent="0.2">
      <c r="A691" s="39"/>
    </row>
    <row r="692" spans="1:1" ht="14.25" customHeight="1" x14ac:dyDescent="0.2">
      <c r="A692" s="39"/>
    </row>
    <row r="693" spans="1:1" ht="14.25" customHeight="1" x14ac:dyDescent="0.2">
      <c r="A693" s="39"/>
    </row>
    <row r="694" spans="1:1" ht="14.25" customHeight="1" x14ac:dyDescent="0.2">
      <c r="A694" s="39"/>
    </row>
    <row r="695" spans="1:1" ht="14.25" customHeight="1" x14ac:dyDescent="0.2">
      <c r="A695" s="39"/>
    </row>
    <row r="696" spans="1:1" ht="14.25" customHeight="1" x14ac:dyDescent="0.2">
      <c r="A696" s="39"/>
    </row>
    <row r="697" spans="1:1" ht="14.25" customHeight="1" x14ac:dyDescent="0.2">
      <c r="A697" s="39"/>
    </row>
    <row r="698" spans="1:1" ht="14.25" customHeight="1" x14ac:dyDescent="0.2">
      <c r="A698" s="39"/>
    </row>
    <row r="699" spans="1:1" ht="14.25" customHeight="1" x14ac:dyDescent="0.2">
      <c r="A699" s="39"/>
    </row>
    <row r="700" spans="1:1" ht="14.25" customHeight="1" x14ac:dyDescent="0.2">
      <c r="A700" s="39"/>
    </row>
    <row r="701" spans="1:1" ht="14.25" customHeight="1" x14ac:dyDescent="0.2">
      <c r="A701" s="39"/>
    </row>
    <row r="702" spans="1:1" ht="14.25" customHeight="1" x14ac:dyDescent="0.2">
      <c r="A702" s="39"/>
    </row>
    <row r="703" spans="1:1" ht="14.25" customHeight="1" x14ac:dyDescent="0.2">
      <c r="A703" s="39"/>
    </row>
    <row r="704" spans="1:1" ht="14.25" customHeight="1" x14ac:dyDescent="0.2">
      <c r="A704" s="39"/>
    </row>
    <row r="705" spans="1:1" ht="14.25" customHeight="1" x14ac:dyDescent="0.2">
      <c r="A705" s="39"/>
    </row>
    <row r="706" spans="1:1" ht="14.25" customHeight="1" x14ac:dyDescent="0.2">
      <c r="A706" s="39"/>
    </row>
    <row r="707" spans="1:1" ht="14.25" customHeight="1" x14ac:dyDescent="0.2">
      <c r="A707" s="39"/>
    </row>
    <row r="708" spans="1:1" ht="14.25" customHeight="1" x14ac:dyDescent="0.2">
      <c r="A708" s="39"/>
    </row>
    <row r="709" spans="1:1" ht="14.25" customHeight="1" x14ac:dyDescent="0.2">
      <c r="A709" s="39"/>
    </row>
    <row r="710" spans="1:1" ht="14.25" customHeight="1" x14ac:dyDescent="0.2">
      <c r="A710" s="39"/>
    </row>
    <row r="711" spans="1:1" ht="14.25" customHeight="1" x14ac:dyDescent="0.2">
      <c r="A711" s="39"/>
    </row>
    <row r="712" spans="1:1" ht="14.25" customHeight="1" x14ac:dyDescent="0.2">
      <c r="A712" s="39"/>
    </row>
    <row r="713" spans="1:1" ht="14.25" customHeight="1" x14ac:dyDescent="0.2">
      <c r="A713" s="39"/>
    </row>
    <row r="714" spans="1:1" ht="14.25" customHeight="1" x14ac:dyDescent="0.2">
      <c r="A714" s="39"/>
    </row>
    <row r="715" spans="1:1" ht="14.25" customHeight="1" x14ac:dyDescent="0.2">
      <c r="A715" s="39"/>
    </row>
    <row r="716" spans="1:1" ht="14.25" customHeight="1" x14ac:dyDescent="0.2">
      <c r="A716" s="39"/>
    </row>
    <row r="717" spans="1:1" ht="14.25" customHeight="1" x14ac:dyDescent="0.2">
      <c r="A717" s="39"/>
    </row>
    <row r="718" spans="1:1" ht="14.25" customHeight="1" x14ac:dyDescent="0.2">
      <c r="A718" s="39"/>
    </row>
    <row r="719" spans="1:1" ht="14.25" customHeight="1" x14ac:dyDescent="0.2">
      <c r="A719" s="39"/>
    </row>
    <row r="720" spans="1:1" ht="14.25" customHeight="1" x14ac:dyDescent="0.2">
      <c r="A720" s="39"/>
    </row>
    <row r="721" spans="1:1" ht="14.25" customHeight="1" x14ac:dyDescent="0.2">
      <c r="A721" s="39"/>
    </row>
    <row r="722" spans="1:1" ht="14.25" customHeight="1" x14ac:dyDescent="0.2">
      <c r="A722" s="39"/>
    </row>
    <row r="723" spans="1:1" ht="14.25" customHeight="1" x14ac:dyDescent="0.2">
      <c r="A723" s="39"/>
    </row>
    <row r="724" spans="1:1" ht="14.25" customHeight="1" x14ac:dyDescent="0.2">
      <c r="A724" s="39"/>
    </row>
    <row r="725" spans="1:1" ht="14.25" customHeight="1" x14ac:dyDescent="0.2">
      <c r="A725" s="39"/>
    </row>
    <row r="726" spans="1:1" ht="14.25" customHeight="1" x14ac:dyDescent="0.2">
      <c r="A726" s="39"/>
    </row>
    <row r="727" spans="1:1" ht="14.25" customHeight="1" x14ac:dyDescent="0.2">
      <c r="A727" s="39"/>
    </row>
    <row r="728" spans="1:1" ht="14.25" customHeight="1" x14ac:dyDescent="0.2">
      <c r="A728" s="39"/>
    </row>
    <row r="729" spans="1:1" ht="14.25" customHeight="1" x14ac:dyDescent="0.2">
      <c r="A729" s="39"/>
    </row>
    <row r="730" spans="1:1" ht="14.25" customHeight="1" x14ac:dyDescent="0.2">
      <c r="A730" s="39"/>
    </row>
    <row r="731" spans="1:1" ht="14.25" customHeight="1" x14ac:dyDescent="0.2">
      <c r="A731" s="39"/>
    </row>
    <row r="732" spans="1:1" ht="14.25" customHeight="1" x14ac:dyDescent="0.2">
      <c r="A732" s="39"/>
    </row>
    <row r="733" spans="1:1" ht="14.25" customHeight="1" x14ac:dyDescent="0.2">
      <c r="A733" s="39"/>
    </row>
    <row r="734" spans="1:1" ht="14.25" customHeight="1" x14ac:dyDescent="0.2">
      <c r="A734" s="39"/>
    </row>
    <row r="735" spans="1:1" ht="14.25" customHeight="1" x14ac:dyDescent="0.2">
      <c r="A735" s="39"/>
    </row>
    <row r="736" spans="1:1" ht="14.25" customHeight="1" x14ac:dyDescent="0.2">
      <c r="A736" s="39"/>
    </row>
    <row r="737" spans="1:1" ht="14.25" customHeight="1" x14ac:dyDescent="0.2">
      <c r="A737" s="39"/>
    </row>
    <row r="738" spans="1:1" ht="14.25" customHeight="1" x14ac:dyDescent="0.2">
      <c r="A738" s="39"/>
    </row>
    <row r="739" spans="1:1" ht="14.25" customHeight="1" x14ac:dyDescent="0.2">
      <c r="A739" s="39"/>
    </row>
    <row r="740" spans="1:1" ht="14.25" customHeight="1" x14ac:dyDescent="0.2">
      <c r="A740" s="39"/>
    </row>
    <row r="741" spans="1:1" ht="14.25" customHeight="1" x14ac:dyDescent="0.2">
      <c r="A741" s="39"/>
    </row>
    <row r="742" spans="1:1" ht="14.25" customHeight="1" x14ac:dyDescent="0.2">
      <c r="A742" s="39"/>
    </row>
    <row r="743" spans="1:1" ht="14.25" customHeight="1" x14ac:dyDescent="0.2">
      <c r="A743" s="39"/>
    </row>
    <row r="744" spans="1:1" ht="14.25" customHeight="1" x14ac:dyDescent="0.2">
      <c r="A744" s="39"/>
    </row>
    <row r="745" spans="1:1" ht="14.25" customHeight="1" x14ac:dyDescent="0.2">
      <c r="A745" s="39"/>
    </row>
    <row r="746" spans="1:1" ht="14.25" customHeight="1" x14ac:dyDescent="0.2">
      <c r="A746" s="39"/>
    </row>
    <row r="747" spans="1:1" ht="14.25" customHeight="1" x14ac:dyDescent="0.2">
      <c r="A747" s="39"/>
    </row>
    <row r="748" spans="1:1" ht="14.25" customHeight="1" x14ac:dyDescent="0.2">
      <c r="A748" s="39"/>
    </row>
    <row r="749" spans="1:1" ht="14.25" customHeight="1" x14ac:dyDescent="0.2">
      <c r="A749" s="39"/>
    </row>
    <row r="750" spans="1:1" ht="14.25" customHeight="1" x14ac:dyDescent="0.2">
      <c r="A750" s="39"/>
    </row>
    <row r="751" spans="1:1" ht="14.25" customHeight="1" x14ac:dyDescent="0.2">
      <c r="A751" s="39"/>
    </row>
    <row r="752" spans="1:1" ht="14.25" customHeight="1" x14ac:dyDescent="0.2">
      <c r="A752" s="39"/>
    </row>
    <row r="753" spans="1:1" ht="14.25" customHeight="1" x14ac:dyDescent="0.2">
      <c r="A753" s="39"/>
    </row>
    <row r="754" spans="1:1" ht="14.25" customHeight="1" x14ac:dyDescent="0.2">
      <c r="A754" s="39"/>
    </row>
    <row r="755" spans="1:1" ht="14.25" customHeight="1" x14ac:dyDescent="0.2">
      <c r="A755" s="39"/>
    </row>
    <row r="756" spans="1:1" ht="14.25" customHeight="1" x14ac:dyDescent="0.2">
      <c r="A756" s="39"/>
    </row>
    <row r="757" spans="1:1" ht="14.25" customHeight="1" x14ac:dyDescent="0.2">
      <c r="A757" s="39"/>
    </row>
    <row r="758" spans="1:1" ht="14.25" customHeight="1" x14ac:dyDescent="0.2">
      <c r="A758" s="39"/>
    </row>
    <row r="759" spans="1:1" ht="14.25" customHeight="1" x14ac:dyDescent="0.2">
      <c r="A759" s="39"/>
    </row>
    <row r="760" spans="1:1" ht="14.25" customHeight="1" x14ac:dyDescent="0.2">
      <c r="A760" s="39"/>
    </row>
    <row r="761" spans="1:1" ht="14.25" customHeight="1" x14ac:dyDescent="0.2">
      <c r="A761" s="39"/>
    </row>
    <row r="762" spans="1:1" ht="14.25" customHeight="1" x14ac:dyDescent="0.2">
      <c r="A762" s="39"/>
    </row>
    <row r="763" spans="1:1" ht="14.25" customHeight="1" x14ac:dyDescent="0.2">
      <c r="A763" s="39"/>
    </row>
    <row r="764" spans="1:1" ht="14.25" customHeight="1" x14ac:dyDescent="0.2">
      <c r="A764" s="39"/>
    </row>
    <row r="765" spans="1:1" ht="14.25" customHeight="1" x14ac:dyDescent="0.2">
      <c r="A765" s="39"/>
    </row>
    <row r="766" spans="1:1" ht="14.25" customHeight="1" x14ac:dyDescent="0.2">
      <c r="A766" s="39"/>
    </row>
    <row r="767" spans="1:1" ht="14.25" customHeight="1" x14ac:dyDescent="0.2">
      <c r="A767" s="39"/>
    </row>
    <row r="768" spans="1:1" ht="14.25" customHeight="1" x14ac:dyDescent="0.2">
      <c r="A768" s="39"/>
    </row>
    <row r="769" spans="1:1" ht="14.25" customHeight="1" x14ac:dyDescent="0.2">
      <c r="A769" s="39"/>
    </row>
    <row r="770" spans="1:1" ht="14.25" customHeight="1" x14ac:dyDescent="0.2">
      <c r="A770" s="39"/>
    </row>
    <row r="771" spans="1:1" ht="14.25" customHeight="1" x14ac:dyDescent="0.2">
      <c r="A771" s="39"/>
    </row>
    <row r="772" spans="1:1" ht="14.25" customHeight="1" x14ac:dyDescent="0.2">
      <c r="A772" s="39"/>
    </row>
    <row r="773" spans="1:1" ht="14.25" customHeight="1" x14ac:dyDescent="0.2">
      <c r="A773" s="39"/>
    </row>
    <row r="774" spans="1:1" ht="14.25" customHeight="1" x14ac:dyDescent="0.2">
      <c r="A774" s="39"/>
    </row>
    <row r="775" spans="1:1" ht="14.25" customHeight="1" x14ac:dyDescent="0.2">
      <c r="A775" s="39"/>
    </row>
    <row r="776" spans="1:1" ht="14.25" customHeight="1" x14ac:dyDescent="0.2">
      <c r="A776" s="39"/>
    </row>
    <row r="777" spans="1:1" ht="14.25" customHeight="1" x14ac:dyDescent="0.2">
      <c r="A777" s="39"/>
    </row>
    <row r="778" spans="1:1" ht="14.25" customHeight="1" x14ac:dyDescent="0.2">
      <c r="A778" s="39"/>
    </row>
    <row r="779" spans="1:1" ht="14.25" customHeight="1" x14ac:dyDescent="0.2">
      <c r="A779" s="39"/>
    </row>
    <row r="780" spans="1:1" ht="14.25" customHeight="1" x14ac:dyDescent="0.2">
      <c r="A780" s="39"/>
    </row>
    <row r="781" spans="1:1" ht="14.25" customHeight="1" x14ac:dyDescent="0.2">
      <c r="A781" s="39"/>
    </row>
    <row r="782" spans="1:1" ht="14.25" customHeight="1" x14ac:dyDescent="0.2">
      <c r="A782" s="39"/>
    </row>
    <row r="783" spans="1:1" ht="14.25" customHeight="1" x14ac:dyDescent="0.2">
      <c r="A783" s="39"/>
    </row>
    <row r="784" spans="1:1" ht="14.25" customHeight="1" x14ac:dyDescent="0.2">
      <c r="A784" s="39"/>
    </row>
    <row r="785" spans="1:1" ht="14.25" customHeight="1" x14ac:dyDescent="0.2">
      <c r="A785" s="39"/>
    </row>
    <row r="786" spans="1:1" ht="14.25" customHeight="1" x14ac:dyDescent="0.2">
      <c r="A786" s="39"/>
    </row>
    <row r="787" spans="1:1" ht="14.25" customHeight="1" x14ac:dyDescent="0.2">
      <c r="A787" s="39"/>
    </row>
    <row r="788" spans="1:1" ht="14.25" customHeight="1" x14ac:dyDescent="0.2">
      <c r="A788" s="39"/>
    </row>
    <row r="789" spans="1:1" ht="14.25" customHeight="1" x14ac:dyDescent="0.2">
      <c r="A789" s="39"/>
    </row>
    <row r="790" spans="1:1" ht="14.25" customHeight="1" x14ac:dyDescent="0.2">
      <c r="A790" s="39"/>
    </row>
    <row r="791" spans="1:1" ht="14.25" customHeight="1" x14ac:dyDescent="0.2">
      <c r="A791" s="39"/>
    </row>
    <row r="792" spans="1:1" ht="14.25" customHeight="1" x14ac:dyDescent="0.2">
      <c r="A792" s="39"/>
    </row>
    <row r="793" spans="1:1" ht="14.25" customHeight="1" x14ac:dyDescent="0.2">
      <c r="A793" s="39"/>
    </row>
    <row r="794" spans="1:1" ht="14.25" customHeight="1" x14ac:dyDescent="0.2">
      <c r="A794" s="39"/>
    </row>
    <row r="795" spans="1:1" ht="14.25" customHeight="1" x14ac:dyDescent="0.2">
      <c r="A795" s="39"/>
    </row>
    <row r="796" spans="1:1" ht="14.25" customHeight="1" x14ac:dyDescent="0.2">
      <c r="A796" s="39"/>
    </row>
    <row r="797" spans="1:1" ht="14.25" customHeight="1" x14ac:dyDescent="0.2">
      <c r="A797" s="39"/>
    </row>
    <row r="798" spans="1:1" ht="14.25" customHeight="1" x14ac:dyDescent="0.2">
      <c r="A798" s="39"/>
    </row>
    <row r="799" spans="1:1" ht="14.25" customHeight="1" x14ac:dyDescent="0.2">
      <c r="A799" s="39"/>
    </row>
    <row r="800" spans="1:1" ht="14.25" customHeight="1" x14ac:dyDescent="0.2">
      <c r="A800" s="39"/>
    </row>
    <row r="801" spans="1:1" ht="14.25" customHeight="1" x14ac:dyDescent="0.2">
      <c r="A801" s="39"/>
    </row>
    <row r="802" spans="1:1" ht="14.25" customHeight="1" x14ac:dyDescent="0.2">
      <c r="A802" s="39"/>
    </row>
    <row r="803" spans="1:1" ht="14.25" customHeight="1" x14ac:dyDescent="0.2">
      <c r="A803" s="39"/>
    </row>
    <row r="804" spans="1:1" ht="14.25" customHeight="1" x14ac:dyDescent="0.2">
      <c r="A804" s="39"/>
    </row>
    <row r="805" spans="1:1" ht="14.25" customHeight="1" x14ac:dyDescent="0.2">
      <c r="A805" s="39"/>
    </row>
    <row r="806" spans="1:1" ht="14.25" customHeight="1" x14ac:dyDescent="0.2">
      <c r="A806" s="39"/>
    </row>
    <row r="807" spans="1:1" ht="14.25" customHeight="1" x14ac:dyDescent="0.2">
      <c r="A807" s="39"/>
    </row>
    <row r="808" spans="1:1" ht="14.25" customHeight="1" x14ac:dyDescent="0.2">
      <c r="A808" s="39"/>
    </row>
    <row r="809" spans="1:1" ht="14.25" customHeight="1" x14ac:dyDescent="0.2">
      <c r="A809" s="39"/>
    </row>
    <row r="810" spans="1:1" ht="14.25" customHeight="1" x14ac:dyDescent="0.2">
      <c r="A810" s="39"/>
    </row>
    <row r="811" spans="1:1" ht="14.25" customHeight="1" x14ac:dyDescent="0.2">
      <c r="A811" s="39"/>
    </row>
    <row r="812" spans="1:1" ht="14.25" customHeight="1" x14ac:dyDescent="0.2">
      <c r="A812" s="39"/>
    </row>
    <row r="813" spans="1:1" ht="14.25" customHeight="1" x14ac:dyDescent="0.2">
      <c r="A813" s="39"/>
    </row>
    <row r="814" spans="1:1" ht="14.25" customHeight="1" x14ac:dyDescent="0.2">
      <c r="A814" s="39"/>
    </row>
    <row r="815" spans="1:1" ht="14.25" customHeight="1" x14ac:dyDescent="0.2">
      <c r="A815" s="39"/>
    </row>
    <row r="816" spans="1:1" ht="14.25" customHeight="1" x14ac:dyDescent="0.2">
      <c r="A816" s="39"/>
    </row>
    <row r="817" spans="1:1" ht="14.25" customHeight="1" x14ac:dyDescent="0.2">
      <c r="A817" s="39"/>
    </row>
    <row r="818" spans="1:1" ht="14.25" customHeight="1" x14ac:dyDescent="0.2">
      <c r="A818" s="39"/>
    </row>
    <row r="819" spans="1:1" ht="14.25" customHeight="1" x14ac:dyDescent="0.2">
      <c r="A819" s="39"/>
    </row>
    <row r="820" spans="1:1" ht="14.25" customHeight="1" x14ac:dyDescent="0.2">
      <c r="A820" s="39"/>
    </row>
    <row r="821" spans="1:1" ht="14.25" customHeight="1" x14ac:dyDescent="0.2">
      <c r="A821" s="39"/>
    </row>
    <row r="822" spans="1:1" ht="14.25" customHeight="1" x14ac:dyDescent="0.2">
      <c r="A822" s="39"/>
    </row>
    <row r="823" spans="1:1" ht="14.25" customHeight="1" x14ac:dyDescent="0.2">
      <c r="A823" s="39"/>
    </row>
    <row r="824" spans="1:1" ht="14.25" customHeight="1" x14ac:dyDescent="0.2">
      <c r="A824" s="39"/>
    </row>
    <row r="825" spans="1:1" ht="14.25" customHeight="1" x14ac:dyDescent="0.2">
      <c r="A825" s="39"/>
    </row>
    <row r="826" spans="1:1" ht="14.25" customHeight="1" x14ac:dyDescent="0.2">
      <c r="A826" s="39"/>
    </row>
    <row r="827" spans="1:1" ht="14.25" customHeight="1" x14ac:dyDescent="0.2">
      <c r="A827" s="39"/>
    </row>
    <row r="828" spans="1:1" ht="14.25" customHeight="1" x14ac:dyDescent="0.2">
      <c r="A828" s="39"/>
    </row>
    <row r="829" spans="1:1" ht="14.25" customHeight="1" x14ac:dyDescent="0.2">
      <c r="A829" s="39"/>
    </row>
    <row r="830" spans="1:1" ht="14.25" customHeight="1" x14ac:dyDescent="0.2">
      <c r="A830" s="39"/>
    </row>
    <row r="831" spans="1:1" ht="14.25" customHeight="1" x14ac:dyDescent="0.2">
      <c r="A831" s="39"/>
    </row>
    <row r="832" spans="1:1" ht="14.25" customHeight="1" x14ac:dyDescent="0.2">
      <c r="A832" s="39"/>
    </row>
    <row r="833" spans="1:1" ht="14.25" customHeight="1" x14ac:dyDescent="0.2">
      <c r="A833" s="39"/>
    </row>
    <row r="834" spans="1:1" ht="14.25" customHeight="1" x14ac:dyDescent="0.2">
      <c r="A834" s="39"/>
    </row>
    <row r="835" spans="1:1" ht="14.25" customHeight="1" x14ac:dyDescent="0.2">
      <c r="A835" s="39"/>
    </row>
    <row r="836" spans="1:1" ht="14.25" customHeight="1" x14ac:dyDescent="0.2">
      <c r="A836" s="39"/>
    </row>
    <row r="837" spans="1:1" ht="14.25" customHeight="1" x14ac:dyDescent="0.2">
      <c r="A837" s="39"/>
    </row>
    <row r="838" spans="1:1" ht="14.25" customHeight="1" x14ac:dyDescent="0.2">
      <c r="A838" s="39"/>
    </row>
    <row r="839" spans="1:1" ht="14.25" customHeight="1" x14ac:dyDescent="0.2">
      <c r="A839" s="39"/>
    </row>
    <row r="840" spans="1:1" ht="14.25" customHeight="1" x14ac:dyDescent="0.2">
      <c r="A840" s="39"/>
    </row>
    <row r="841" spans="1:1" ht="14.25" customHeight="1" x14ac:dyDescent="0.2">
      <c r="A841" s="39"/>
    </row>
    <row r="842" spans="1:1" ht="14.25" customHeight="1" x14ac:dyDescent="0.2">
      <c r="A842" s="39"/>
    </row>
    <row r="843" spans="1:1" ht="14.25" customHeight="1" x14ac:dyDescent="0.2">
      <c r="A843" s="39"/>
    </row>
    <row r="844" spans="1:1" ht="14.25" customHeight="1" x14ac:dyDescent="0.2">
      <c r="A844" s="39"/>
    </row>
    <row r="845" spans="1:1" ht="14.25" customHeight="1" x14ac:dyDescent="0.2">
      <c r="A845" s="39"/>
    </row>
    <row r="846" spans="1:1" ht="14.25" customHeight="1" x14ac:dyDescent="0.2">
      <c r="A846" s="39"/>
    </row>
    <row r="847" spans="1:1" ht="14.25" customHeight="1" x14ac:dyDescent="0.2">
      <c r="A847" s="39"/>
    </row>
    <row r="848" spans="1:1" ht="14.25" customHeight="1" x14ac:dyDescent="0.2">
      <c r="A848" s="39"/>
    </row>
    <row r="849" spans="1:1" ht="14.25" customHeight="1" x14ac:dyDescent="0.2">
      <c r="A849" s="39"/>
    </row>
    <row r="850" spans="1:1" ht="14.25" customHeight="1" x14ac:dyDescent="0.2">
      <c r="A850" s="39"/>
    </row>
    <row r="851" spans="1:1" ht="14.25" customHeight="1" x14ac:dyDescent="0.2">
      <c r="A851" s="39"/>
    </row>
    <row r="852" spans="1:1" ht="14.25" customHeight="1" x14ac:dyDescent="0.2">
      <c r="A852" s="39"/>
    </row>
    <row r="853" spans="1:1" ht="14.25" customHeight="1" x14ac:dyDescent="0.2">
      <c r="A853" s="39"/>
    </row>
    <row r="854" spans="1:1" ht="14.25" customHeight="1" x14ac:dyDescent="0.2">
      <c r="A854" s="39"/>
    </row>
    <row r="855" spans="1:1" ht="14.25" customHeight="1" x14ac:dyDescent="0.2">
      <c r="A855" s="39"/>
    </row>
    <row r="856" spans="1:1" ht="14.25" customHeight="1" x14ac:dyDescent="0.2">
      <c r="A856" s="39"/>
    </row>
    <row r="857" spans="1:1" ht="14.25" customHeight="1" x14ac:dyDescent="0.2">
      <c r="A857" s="39"/>
    </row>
    <row r="858" spans="1:1" ht="14.25" customHeight="1" x14ac:dyDescent="0.2">
      <c r="A858" s="39"/>
    </row>
    <row r="859" spans="1:1" ht="14.25" customHeight="1" x14ac:dyDescent="0.2">
      <c r="A859" s="39"/>
    </row>
    <row r="860" spans="1:1" ht="14.25" customHeight="1" x14ac:dyDescent="0.2">
      <c r="A860" s="39"/>
    </row>
    <row r="861" spans="1:1" ht="14.25" customHeight="1" x14ac:dyDescent="0.2">
      <c r="A861" s="39"/>
    </row>
    <row r="862" spans="1:1" ht="14.25" customHeight="1" x14ac:dyDescent="0.2">
      <c r="A862" s="39"/>
    </row>
    <row r="863" spans="1:1" ht="14.25" customHeight="1" x14ac:dyDescent="0.2">
      <c r="A863" s="39"/>
    </row>
    <row r="864" spans="1:1" ht="14.25" customHeight="1" x14ac:dyDescent="0.2">
      <c r="A864" s="39"/>
    </row>
    <row r="865" spans="1:1" ht="14.25" customHeight="1" x14ac:dyDescent="0.2">
      <c r="A865" s="39"/>
    </row>
    <row r="866" spans="1:1" ht="14.25" customHeight="1" x14ac:dyDescent="0.2">
      <c r="A866" s="39"/>
    </row>
    <row r="867" spans="1:1" ht="14.25" customHeight="1" x14ac:dyDescent="0.2">
      <c r="A867" s="39"/>
    </row>
    <row r="868" spans="1:1" ht="14.25" customHeight="1" x14ac:dyDescent="0.2">
      <c r="A868" s="39"/>
    </row>
    <row r="869" spans="1:1" ht="14.25" customHeight="1" x14ac:dyDescent="0.2">
      <c r="A869" s="39"/>
    </row>
    <row r="870" spans="1:1" ht="14.25" customHeight="1" x14ac:dyDescent="0.2">
      <c r="A870" s="39"/>
    </row>
    <row r="871" spans="1:1" ht="14.25" customHeight="1" x14ac:dyDescent="0.2">
      <c r="A871" s="39"/>
    </row>
    <row r="872" spans="1:1" ht="14.25" customHeight="1" x14ac:dyDescent="0.2">
      <c r="A872" s="39"/>
    </row>
    <row r="873" spans="1:1" ht="14.25" customHeight="1" x14ac:dyDescent="0.2">
      <c r="A873" s="39"/>
    </row>
    <row r="874" spans="1:1" ht="14.25" customHeight="1" x14ac:dyDescent="0.2">
      <c r="A874" s="39"/>
    </row>
    <row r="875" spans="1:1" ht="14.25" customHeight="1" x14ac:dyDescent="0.2">
      <c r="A875" s="39"/>
    </row>
    <row r="876" spans="1:1" ht="14.25" customHeight="1" x14ac:dyDescent="0.2">
      <c r="A876" s="39"/>
    </row>
    <row r="877" spans="1:1" ht="14.25" customHeight="1" x14ac:dyDescent="0.2">
      <c r="A877" s="39"/>
    </row>
    <row r="878" spans="1:1" ht="14.25" customHeight="1" x14ac:dyDescent="0.2">
      <c r="A878" s="39"/>
    </row>
    <row r="879" spans="1:1" ht="14.25" customHeight="1" x14ac:dyDescent="0.2">
      <c r="A879" s="39"/>
    </row>
    <row r="880" spans="1:1" ht="14.25" customHeight="1" x14ac:dyDescent="0.2">
      <c r="A880" s="39"/>
    </row>
    <row r="881" spans="1:1" ht="14.25" customHeight="1" x14ac:dyDescent="0.2">
      <c r="A881" s="39"/>
    </row>
    <row r="882" spans="1:1" ht="14.25" customHeight="1" x14ac:dyDescent="0.2">
      <c r="A882" s="39"/>
    </row>
    <row r="883" spans="1:1" ht="14.25" customHeight="1" x14ac:dyDescent="0.2">
      <c r="A883" s="39"/>
    </row>
    <row r="884" spans="1:1" ht="14.25" customHeight="1" x14ac:dyDescent="0.2">
      <c r="A884" s="39"/>
    </row>
    <row r="885" spans="1:1" ht="14.25" customHeight="1" x14ac:dyDescent="0.2">
      <c r="A885" s="39"/>
    </row>
    <row r="886" spans="1:1" ht="14.25" customHeight="1" x14ac:dyDescent="0.2">
      <c r="A886" s="39"/>
    </row>
    <row r="887" spans="1:1" ht="14.25" customHeight="1" x14ac:dyDescent="0.2">
      <c r="A887" s="39"/>
    </row>
    <row r="888" spans="1:1" ht="14.25" customHeight="1" x14ac:dyDescent="0.2">
      <c r="A888" s="39"/>
    </row>
    <row r="889" spans="1:1" ht="14.25" customHeight="1" x14ac:dyDescent="0.2">
      <c r="A889" s="39"/>
    </row>
    <row r="890" spans="1:1" ht="14.25" customHeight="1" x14ac:dyDescent="0.2">
      <c r="A890" s="39"/>
    </row>
    <row r="891" spans="1:1" ht="14.25" customHeight="1" x14ac:dyDescent="0.2">
      <c r="A891" s="39"/>
    </row>
    <row r="892" spans="1:1" ht="14.25" customHeight="1" x14ac:dyDescent="0.2">
      <c r="A892" s="39"/>
    </row>
    <row r="893" spans="1:1" ht="14.25" customHeight="1" x14ac:dyDescent="0.2">
      <c r="A893" s="39"/>
    </row>
    <row r="894" spans="1:1" ht="14.25" customHeight="1" x14ac:dyDescent="0.2">
      <c r="A894" s="39"/>
    </row>
    <row r="895" spans="1:1" ht="14.25" customHeight="1" x14ac:dyDescent="0.2">
      <c r="A895" s="39"/>
    </row>
    <row r="896" spans="1:1" ht="14.25" customHeight="1" x14ac:dyDescent="0.2">
      <c r="A896" s="39"/>
    </row>
    <row r="897" spans="1:1" ht="14.25" customHeight="1" x14ac:dyDescent="0.2">
      <c r="A897" s="39"/>
    </row>
    <row r="898" spans="1:1" ht="14.25" customHeight="1" x14ac:dyDescent="0.2">
      <c r="A898" s="39"/>
    </row>
    <row r="899" spans="1:1" ht="14.25" customHeight="1" x14ac:dyDescent="0.2">
      <c r="A899" s="39"/>
    </row>
    <row r="900" spans="1:1" ht="14.25" customHeight="1" x14ac:dyDescent="0.2">
      <c r="A900" s="39"/>
    </row>
    <row r="901" spans="1:1" ht="14.25" customHeight="1" x14ac:dyDescent="0.2">
      <c r="A901" s="39"/>
    </row>
    <row r="902" spans="1:1" ht="14.25" customHeight="1" x14ac:dyDescent="0.2">
      <c r="A902" s="39"/>
    </row>
    <row r="903" spans="1:1" ht="14.25" customHeight="1" x14ac:dyDescent="0.2">
      <c r="A903" s="39"/>
    </row>
    <row r="904" spans="1:1" ht="14.25" customHeight="1" x14ac:dyDescent="0.2">
      <c r="A904" s="39"/>
    </row>
    <row r="905" spans="1:1" ht="14.25" customHeight="1" x14ac:dyDescent="0.2">
      <c r="A905" s="39"/>
    </row>
    <row r="906" spans="1:1" ht="14.25" customHeight="1" x14ac:dyDescent="0.2">
      <c r="A906" s="39"/>
    </row>
    <row r="907" spans="1:1" ht="14.25" customHeight="1" x14ac:dyDescent="0.2">
      <c r="A907" s="39"/>
    </row>
    <row r="908" spans="1:1" ht="14.25" customHeight="1" x14ac:dyDescent="0.2">
      <c r="A908" s="39"/>
    </row>
    <row r="909" spans="1:1" ht="14.25" customHeight="1" x14ac:dyDescent="0.2">
      <c r="A909" s="39"/>
    </row>
    <row r="910" spans="1:1" ht="14.25" customHeight="1" x14ac:dyDescent="0.2">
      <c r="A910" s="39"/>
    </row>
    <row r="911" spans="1:1" ht="14.25" customHeight="1" x14ac:dyDescent="0.2">
      <c r="A911" s="39"/>
    </row>
    <row r="912" spans="1:1" ht="14.25" customHeight="1" x14ac:dyDescent="0.2">
      <c r="A912" s="39"/>
    </row>
    <row r="913" spans="1:1" ht="14.25" customHeight="1" x14ac:dyDescent="0.2">
      <c r="A913" s="39"/>
    </row>
    <row r="914" spans="1:1" ht="14.25" customHeight="1" x14ac:dyDescent="0.2">
      <c r="A914" s="39"/>
    </row>
    <row r="915" spans="1:1" ht="14.25" customHeight="1" x14ac:dyDescent="0.2">
      <c r="A915" s="39"/>
    </row>
    <row r="916" spans="1:1" ht="14.25" customHeight="1" x14ac:dyDescent="0.2">
      <c r="A916" s="39"/>
    </row>
    <row r="917" spans="1:1" ht="14.25" customHeight="1" x14ac:dyDescent="0.2">
      <c r="A917" s="39"/>
    </row>
    <row r="918" spans="1:1" ht="14.25" customHeight="1" x14ac:dyDescent="0.2">
      <c r="A918" s="39"/>
    </row>
    <row r="919" spans="1:1" ht="14.25" customHeight="1" x14ac:dyDescent="0.2">
      <c r="A919" s="39"/>
    </row>
    <row r="920" spans="1:1" ht="14.25" customHeight="1" x14ac:dyDescent="0.2">
      <c r="A920" s="39"/>
    </row>
    <row r="921" spans="1:1" ht="14.25" customHeight="1" x14ac:dyDescent="0.2">
      <c r="A921" s="39"/>
    </row>
    <row r="922" spans="1:1" ht="14.25" customHeight="1" x14ac:dyDescent="0.2">
      <c r="A922" s="39"/>
    </row>
    <row r="923" spans="1:1" ht="14.25" customHeight="1" x14ac:dyDescent="0.2">
      <c r="A923" s="39"/>
    </row>
    <row r="924" spans="1:1" ht="14.25" customHeight="1" x14ac:dyDescent="0.2">
      <c r="A924" s="39"/>
    </row>
    <row r="925" spans="1:1" ht="14.25" customHeight="1" x14ac:dyDescent="0.2">
      <c r="A925" s="39"/>
    </row>
    <row r="926" spans="1:1" ht="14.25" customHeight="1" x14ac:dyDescent="0.2">
      <c r="A926" s="39"/>
    </row>
    <row r="927" spans="1:1" ht="14.25" customHeight="1" x14ac:dyDescent="0.2">
      <c r="A927" s="39"/>
    </row>
    <row r="928" spans="1:1" ht="14.25" customHeight="1" x14ac:dyDescent="0.2">
      <c r="A928" s="39"/>
    </row>
    <row r="929" spans="1:1" ht="14.25" customHeight="1" x14ac:dyDescent="0.2">
      <c r="A929" s="39"/>
    </row>
    <row r="930" spans="1:1" ht="14.25" customHeight="1" x14ac:dyDescent="0.2">
      <c r="A930" s="39"/>
    </row>
    <row r="931" spans="1:1" ht="14.25" customHeight="1" x14ac:dyDescent="0.2">
      <c r="A931" s="39"/>
    </row>
    <row r="932" spans="1:1" ht="14.25" customHeight="1" x14ac:dyDescent="0.2">
      <c r="A932" s="39"/>
    </row>
    <row r="933" spans="1:1" ht="14.25" customHeight="1" x14ac:dyDescent="0.2">
      <c r="A933" s="39"/>
    </row>
    <row r="934" spans="1:1" ht="14.25" customHeight="1" x14ac:dyDescent="0.2">
      <c r="A934" s="39"/>
    </row>
    <row r="935" spans="1:1" ht="14.25" customHeight="1" x14ac:dyDescent="0.2">
      <c r="A935" s="39"/>
    </row>
    <row r="936" spans="1:1" ht="14.25" customHeight="1" x14ac:dyDescent="0.2">
      <c r="A936" s="39"/>
    </row>
    <row r="937" spans="1:1" ht="14.25" customHeight="1" x14ac:dyDescent="0.2">
      <c r="A937" s="39"/>
    </row>
    <row r="938" spans="1:1" ht="14.25" customHeight="1" x14ac:dyDescent="0.2">
      <c r="A938" s="39"/>
    </row>
    <row r="939" spans="1:1" ht="14.25" customHeight="1" x14ac:dyDescent="0.2">
      <c r="A939" s="39"/>
    </row>
    <row r="940" spans="1:1" ht="14.25" customHeight="1" x14ac:dyDescent="0.2">
      <c r="A940" s="39"/>
    </row>
    <row r="941" spans="1:1" ht="14.25" customHeight="1" x14ac:dyDescent="0.2">
      <c r="A941" s="39"/>
    </row>
    <row r="942" spans="1:1" ht="14.25" customHeight="1" x14ac:dyDescent="0.2">
      <c r="A942" s="39"/>
    </row>
    <row r="943" spans="1:1" ht="14.25" customHeight="1" x14ac:dyDescent="0.2">
      <c r="A943" s="39"/>
    </row>
    <row r="944" spans="1:1" ht="14.25" customHeight="1" x14ac:dyDescent="0.2">
      <c r="A944" s="39"/>
    </row>
    <row r="945" spans="1:1" ht="14.25" customHeight="1" x14ac:dyDescent="0.2">
      <c r="A945" s="39"/>
    </row>
    <row r="946" spans="1:1" ht="14.25" customHeight="1" x14ac:dyDescent="0.2">
      <c r="A946" s="39"/>
    </row>
    <row r="947" spans="1:1" ht="14.25" customHeight="1" x14ac:dyDescent="0.2">
      <c r="A947" s="39"/>
    </row>
    <row r="948" spans="1:1" ht="14.25" customHeight="1" x14ac:dyDescent="0.2">
      <c r="A948" s="39"/>
    </row>
    <row r="949" spans="1:1" ht="14.25" customHeight="1" x14ac:dyDescent="0.2">
      <c r="A949" s="39"/>
    </row>
    <row r="950" spans="1:1" ht="14.25" customHeight="1" x14ac:dyDescent="0.2">
      <c r="A950" s="39"/>
    </row>
    <row r="951" spans="1:1" ht="14.25" customHeight="1" x14ac:dyDescent="0.2">
      <c r="A951" s="39"/>
    </row>
    <row r="952" spans="1:1" ht="14.25" customHeight="1" x14ac:dyDescent="0.2">
      <c r="A952" s="39"/>
    </row>
    <row r="953" spans="1:1" ht="14.25" customHeight="1" x14ac:dyDescent="0.2">
      <c r="A953" s="39"/>
    </row>
    <row r="954" spans="1:1" ht="14.25" customHeight="1" x14ac:dyDescent="0.2">
      <c r="A954" s="39"/>
    </row>
    <row r="955" spans="1:1" ht="14.25" customHeight="1" x14ac:dyDescent="0.2">
      <c r="A955" s="39"/>
    </row>
    <row r="956" spans="1:1" ht="14.25" customHeight="1" x14ac:dyDescent="0.2">
      <c r="A956" s="39"/>
    </row>
    <row r="957" spans="1:1" ht="14.25" customHeight="1" x14ac:dyDescent="0.2">
      <c r="A957" s="39"/>
    </row>
    <row r="958" spans="1:1" ht="14.25" customHeight="1" x14ac:dyDescent="0.2">
      <c r="A958" s="39"/>
    </row>
    <row r="959" spans="1:1" ht="14.25" customHeight="1" x14ac:dyDescent="0.2">
      <c r="A959" s="39"/>
    </row>
    <row r="960" spans="1:1" ht="14.25" customHeight="1" x14ac:dyDescent="0.2">
      <c r="A960" s="39"/>
    </row>
    <row r="961" spans="1:1" ht="14.25" customHeight="1" x14ac:dyDescent="0.2">
      <c r="A961" s="39"/>
    </row>
    <row r="962" spans="1:1" ht="14.25" customHeight="1" x14ac:dyDescent="0.2">
      <c r="A962" s="39"/>
    </row>
    <row r="963" spans="1:1" ht="14.25" customHeight="1" x14ac:dyDescent="0.2">
      <c r="A963" s="39"/>
    </row>
    <row r="964" spans="1:1" ht="14.25" customHeight="1" x14ac:dyDescent="0.2">
      <c r="A964" s="39"/>
    </row>
    <row r="965" spans="1:1" ht="14.25" customHeight="1" x14ac:dyDescent="0.2">
      <c r="A965" s="39"/>
    </row>
    <row r="966" spans="1:1" ht="14.25" customHeight="1" x14ac:dyDescent="0.2">
      <c r="A966" s="39"/>
    </row>
    <row r="967" spans="1:1" ht="14.25" customHeight="1" x14ac:dyDescent="0.2">
      <c r="A967" s="39"/>
    </row>
    <row r="968" spans="1:1" ht="14.25" customHeight="1" x14ac:dyDescent="0.2">
      <c r="A968" s="39"/>
    </row>
    <row r="969" spans="1:1" ht="14.25" customHeight="1" x14ac:dyDescent="0.2">
      <c r="A969" s="39"/>
    </row>
    <row r="970" spans="1:1" ht="14.25" customHeight="1" x14ac:dyDescent="0.2">
      <c r="A970" s="39"/>
    </row>
    <row r="971" spans="1:1" ht="14.25" customHeight="1" x14ac:dyDescent="0.2">
      <c r="A971" s="39"/>
    </row>
    <row r="972" spans="1:1" ht="14.25" customHeight="1" x14ac:dyDescent="0.2">
      <c r="A972" s="39"/>
    </row>
    <row r="973" spans="1:1" ht="14.25" customHeight="1" x14ac:dyDescent="0.2">
      <c r="A973" s="39"/>
    </row>
    <row r="974" spans="1:1" ht="14.25" customHeight="1" x14ac:dyDescent="0.2">
      <c r="A974" s="39"/>
    </row>
    <row r="975" spans="1:1" ht="14.25" customHeight="1" x14ac:dyDescent="0.2">
      <c r="A975" s="39"/>
    </row>
    <row r="976" spans="1:1" ht="14.25" customHeight="1" x14ac:dyDescent="0.2">
      <c r="A976" s="39"/>
    </row>
    <row r="977" spans="1:1" ht="14.25" customHeight="1" x14ac:dyDescent="0.2">
      <c r="A977" s="39"/>
    </row>
    <row r="978" spans="1:1" ht="14.25" customHeight="1" x14ac:dyDescent="0.2">
      <c r="A978" s="39"/>
    </row>
    <row r="979" spans="1:1" ht="14.25" customHeight="1" x14ac:dyDescent="0.2">
      <c r="A979" s="39"/>
    </row>
    <row r="980" spans="1:1" ht="14.25" customHeight="1" x14ac:dyDescent="0.2">
      <c r="A980" s="39"/>
    </row>
    <row r="981" spans="1:1" ht="14.25" customHeight="1" x14ac:dyDescent="0.2">
      <c r="A981" s="39"/>
    </row>
    <row r="982" spans="1:1" ht="14.25" customHeight="1" x14ac:dyDescent="0.2">
      <c r="A982" s="39"/>
    </row>
    <row r="983" spans="1:1" ht="14.25" customHeight="1" x14ac:dyDescent="0.2">
      <c r="A983" s="39"/>
    </row>
    <row r="984" spans="1:1" ht="14.25" customHeight="1" x14ac:dyDescent="0.2">
      <c r="A984" s="39"/>
    </row>
    <row r="985" spans="1:1" ht="14.25" customHeight="1" x14ac:dyDescent="0.2">
      <c r="A985" s="39"/>
    </row>
    <row r="986" spans="1:1" ht="14.25" customHeight="1" x14ac:dyDescent="0.2">
      <c r="A986" s="39"/>
    </row>
    <row r="987" spans="1:1" ht="14.25" customHeight="1" x14ac:dyDescent="0.2">
      <c r="A987" s="39"/>
    </row>
    <row r="988" spans="1:1" ht="14.25" customHeight="1" x14ac:dyDescent="0.2">
      <c r="A988" s="39"/>
    </row>
    <row r="989" spans="1:1" ht="14.25" customHeight="1" x14ac:dyDescent="0.2">
      <c r="A989" s="39"/>
    </row>
    <row r="990" spans="1:1" ht="14.25" customHeight="1" x14ac:dyDescent="0.2">
      <c r="A990" s="39"/>
    </row>
    <row r="991" spans="1:1" ht="14.25" customHeight="1" x14ac:dyDescent="0.2">
      <c r="A991" s="39"/>
    </row>
    <row r="992" spans="1:1" ht="14.25" customHeight="1" x14ac:dyDescent="0.2">
      <c r="A992" s="39"/>
    </row>
    <row r="993" spans="1:1" ht="14.25" customHeight="1" x14ac:dyDescent="0.2">
      <c r="A993" s="39"/>
    </row>
    <row r="994" spans="1:1" ht="14.25" customHeight="1" x14ac:dyDescent="0.2">
      <c r="A994" s="39"/>
    </row>
    <row r="995" spans="1:1" ht="14.25" customHeight="1" x14ac:dyDescent="0.2">
      <c r="A995" s="39"/>
    </row>
    <row r="996" spans="1:1" ht="14.25" customHeight="1" x14ac:dyDescent="0.2">
      <c r="A996" s="39"/>
    </row>
    <row r="997" spans="1:1" ht="14.25" customHeight="1" x14ac:dyDescent="0.2">
      <c r="A997" s="39"/>
    </row>
    <row r="998" spans="1:1" ht="14.25" customHeight="1" x14ac:dyDescent="0.2">
      <c r="A998" s="39"/>
    </row>
    <row r="999" spans="1:1" ht="14.25" customHeight="1" x14ac:dyDescent="0.2">
      <c r="A999" s="39"/>
    </row>
    <row r="1000" spans="1:1" ht="14.25" customHeight="1" x14ac:dyDescent="0.2">
      <c r="A1000" s="39"/>
    </row>
  </sheetData>
  <sheetProtection algorithmName="SHA-512" hashValue="zbuGDoCi7wzFvfNuS/ZZxBRTVQ7H1PPYoHAyLi60vYP4wsHnciKUPb+s17ZDx31NhibuF2eEWljN9aqczqUevg==" saltValue="IbE5No7LnpVSmMVIMLUqUQ==" spinCount="100000" sheet="1" objects="1" scenarios="1"/>
  <mergeCells count="4">
    <mergeCell ref="A3:A4"/>
    <mergeCell ref="A24:B24"/>
    <mergeCell ref="B3:B4"/>
    <mergeCell ref="C3:F3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Z1000"/>
  <sheetViews>
    <sheetView showGridLines="0" workbookViewId="0">
      <selection activeCell="A5" sqref="A5:G24"/>
    </sheetView>
  </sheetViews>
  <sheetFormatPr defaultColWidth="14.390625" defaultRowHeight="15" customHeight="1" x14ac:dyDescent="0.2"/>
  <cols>
    <col min="1" max="1" width="6.05078125" customWidth="1"/>
    <col min="2" max="2" width="19.63671875" customWidth="1"/>
    <col min="3" max="3" width="12.375" customWidth="1"/>
    <col min="4" max="4" width="10.35546875" customWidth="1"/>
    <col min="5" max="5" width="11.296875" customWidth="1"/>
    <col min="6" max="6" width="10.625" customWidth="1"/>
    <col min="7" max="7" width="9.68359375" customWidth="1"/>
    <col min="8" max="26" width="11.43359375" customWidth="1"/>
  </cols>
  <sheetData>
    <row r="1" spans="1:26" ht="14.25" customHeight="1" x14ac:dyDescent="0.2">
      <c r="A1" s="27" t="s">
        <v>73</v>
      </c>
    </row>
    <row r="2" spans="1:26" ht="12" customHeight="1" x14ac:dyDescent="0.2">
      <c r="A2" s="39"/>
    </row>
    <row r="3" spans="1:26" ht="30" customHeight="1" x14ac:dyDescent="0.2">
      <c r="A3" s="367" t="s">
        <v>22</v>
      </c>
      <c r="B3" s="371" t="s">
        <v>74</v>
      </c>
      <c r="C3" s="371" t="s">
        <v>75</v>
      </c>
      <c r="D3" s="371" t="s">
        <v>76</v>
      </c>
      <c r="E3" s="372"/>
      <c r="F3" s="372"/>
      <c r="G3" s="373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 x14ac:dyDescent="0.2">
      <c r="A4" s="368"/>
      <c r="B4" s="368"/>
      <c r="C4" s="368"/>
      <c r="D4" s="303" t="s">
        <v>49</v>
      </c>
      <c r="E4" s="303" t="s">
        <v>50</v>
      </c>
      <c r="F4" s="303" t="s">
        <v>71</v>
      </c>
      <c r="G4" s="303" t="s">
        <v>56</v>
      </c>
    </row>
    <row r="5" spans="1:26" ht="21.75" customHeight="1" x14ac:dyDescent="0.25">
      <c r="A5" s="314">
        <v>1</v>
      </c>
      <c r="B5" s="315"/>
      <c r="C5" s="315"/>
      <c r="D5" s="316"/>
      <c r="E5" s="316"/>
      <c r="F5" s="316"/>
      <c r="G5" s="317"/>
    </row>
    <row r="6" spans="1:26" ht="21.75" customHeight="1" x14ac:dyDescent="0.25">
      <c r="A6" s="314">
        <v>2</v>
      </c>
      <c r="B6" s="315"/>
      <c r="C6" s="315"/>
      <c r="D6" s="316"/>
      <c r="E6" s="316"/>
      <c r="F6" s="316"/>
      <c r="G6" s="317"/>
    </row>
    <row r="7" spans="1:26" ht="21.75" customHeight="1" x14ac:dyDescent="0.25">
      <c r="A7" s="314">
        <v>3</v>
      </c>
      <c r="B7" s="315"/>
      <c r="C7" s="315"/>
      <c r="D7" s="315"/>
      <c r="E7" s="315"/>
      <c r="F7" s="315"/>
      <c r="G7" s="317"/>
    </row>
    <row r="8" spans="1:26" ht="21.75" customHeight="1" x14ac:dyDescent="0.25">
      <c r="A8" s="314">
        <v>4</v>
      </c>
      <c r="B8" s="318"/>
      <c r="C8" s="318"/>
      <c r="D8" s="315"/>
      <c r="E8" s="315"/>
      <c r="F8" s="315"/>
      <c r="G8" s="317"/>
    </row>
    <row r="9" spans="1:26" ht="21.75" customHeight="1" x14ac:dyDescent="0.25">
      <c r="A9" s="314">
        <v>5</v>
      </c>
      <c r="B9" s="318"/>
      <c r="C9" s="318"/>
      <c r="D9" s="315"/>
      <c r="E9" s="315"/>
      <c r="F9" s="315"/>
      <c r="G9" s="317"/>
    </row>
    <row r="10" spans="1:26" ht="21.75" customHeight="1" x14ac:dyDescent="0.25">
      <c r="A10" s="314">
        <v>6</v>
      </c>
      <c r="B10" s="318"/>
      <c r="C10" s="318"/>
      <c r="D10" s="315"/>
      <c r="E10" s="315"/>
      <c r="F10" s="315"/>
      <c r="G10" s="317"/>
    </row>
    <row r="11" spans="1:26" ht="21.75" customHeight="1" x14ac:dyDescent="0.25">
      <c r="A11" s="314">
        <v>7</v>
      </c>
      <c r="B11" s="318"/>
      <c r="C11" s="318"/>
      <c r="D11" s="315"/>
      <c r="E11" s="315"/>
      <c r="F11" s="315"/>
      <c r="G11" s="317"/>
    </row>
    <row r="12" spans="1:26" ht="21.75" customHeight="1" x14ac:dyDescent="0.25">
      <c r="A12" s="314">
        <v>8</v>
      </c>
      <c r="B12" s="318"/>
      <c r="C12" s="318"/>
      <c r="D12" s="315"/>
      <c r="E12" s="315"/>
      <c r="F12" s="315"/>
      <c r="G12" s="317"/>
    </row>
    <row r="13" spans="1:26" ht="21.75" customHeight="1" x14ac:dyDescent="0.25">
      <c r="A13" s="314">
        <v>9</v>
      </c>
      <c r="B13" s="318"/>
      <c r="C13" s="318"/>
      <c r="D13" s="315"/>
      <c r="E13" s="315"/>
      <c r="F13" s="315"/>
      <c r="G13" s="317"/>
    </row>
    <row r="14" spans="1:26" ht="21.75" customHeight="1" x14ac:dyDescent="0.25">
      <c r="A14" s="314">
        <v>10</v>
      </c>
      <c r="B14" s="318"/>
      <c r="C14" s="318"/>
      <c r="D14" s="315"/>
      <c r="E14" s="315"/>
      <c r="F14" s="315"/>
      <c r="G14" s="317"/>
    </row>
    <row r="15" spans="1:26" ht="21.75" customHeight="1" x14ac:dyDescent="0.25">
      <c r="A15" s="314">
        <v>11</v>
      </c>
      <c r="B15" s="292"/>
      <c r="C15" s="292"/>
      <c r="D15" s="292"/>
      <c r="E15" s="292"/>
      <c r="F15" s="292"/>
      <c r="G15" s="317"/>
    </row>
    <row r="16" spans="1:26" ht="21.75" customHeight="1" x14ac:dyDescent="0.25">
      <c r="A16" s="314">
        <v>12</v>
      </c>
      <c r="B16" s="292"/>
      <c r="C16" s="292"/>
      <c r="D16" s="292"/>
      <c r="E16" s="292"/>
      <c r="F16" s="292"/>
      <c r="G16" s="317"/>
    </row>
    <row r="17" spans="1:26" ht="21.75" customHeight="1" x14ac:dyDescent="0.25">
      <c r="A17" s="314">
        <v>13</v>
      </c>
      <c r="B17" s="292"/>
      <c r="C17" s="292"/>
      <c r="D17" s="292"/>
      <c r="E17" s="292"/>
      <c r="F17" s="292"/>
      <c r="G17" s="317"/>
    </row>
    <row r="18" spans="1:26" ht="21.75" customHeight="1" x14ac:dyDescent="0.25">
      <c r="A18" s="314">
        <v>14</v>
      </c>
      <c r="B18" s="292"/>
      <c r="C18" s="292"/>
      <c r="D18" s="292"/>
      <c r="E18" s="292"/>
      <c r="F18" s="292"/>
      <c r="G18" s="317"/>
    </row>
    <row r="19" spans="1:26" ht="21.75" customHeight="1" x14ac:dyDescent="0.25">
      <c r="A19" s="314">
        <v>15</v>
      </c>
      <c r="B19" s="292"/>
      <c r="C19" s="292"/>
      <c r="D19" s="292"/>
      <c r="E19" s="292"/>
      <c r="F19" s="292"/>
      <c r="G19" s="317"/>
    </row>
    <row r="20" spans="1:26" ht="14.25" customHeight="1" x14ac:dyDescent="0.25">
      <c r="A20" s="314">
        <v>16</v>
      </c>
      <c r="B20" s="292"/>
      <c r="C20" s="292"/>
      <c r="D20" s="292"/>
      <c r="E20" s="292"/>
      <c r="F20" s="292"/>
      <c r="G20" s="317"/>
    </row>
    <row r="21" spans="1:26" ht="14.25" customHeight="1" x14ac:dyDescent="0.25">
      <c r="A21" s="314">
        <v>17</v>
      </c>
      <c r="B21" s="292"/>
      <c r="C21" s="292"/>
      <c r="D21" s="292"/>
      <c r="E21" s="292"/>
      <c r="F21" s="292"/>
      <c r="G21" s="317"/>
    </row>
    <row r="22" spans="1:26" ht="14.25" customHeight="1" x14ac:dyDescent="0.25">
      <c r="A22" s="314">
        <v>18</v>
      </c>
      <c r="B22" s="292"/>
      <c r="C22" s="292"/>
      <c r="D22" s="292"/>
      <c r="E22" s="292"/>
      <c r="F22" s="292"/>
      <c r="G22" s="317"/>
    </row>
    <row r="23" spans="1:26" ht="14.25" customHeight="1" x14ac:dyDescent="0.25">
      <c r="A23" s="314">
        <v>19</v>
      </c>
      <c r="B23" s="292"/>
      <c r="C23" s="292"/>
      <c r="D23" s="292"/>
      <c r="E23" s="292"/>
      <c r="F23" s="292"/>
      <c r="G23" s="317"/>
    </row>
    <row r="24" spans="1:26" ht="14.25" customHeight="1" x14ac:dyDescent="0.25">
      <c r="A24" s="369" t="s">
        <v>56</v>
      </c>
      <c r="B24" s="370"/>
      <c r="C24" s="320"/>
      <c r="D24" s="321"/>
      <c r="E24" s="321"/>
      <c r="F24" s="321"/>
      <c r="G24" s="321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 x14ac:dyDescent="0.2">
      <c r="A25" s="39"/>
    </row>
    <row r="26" spans="1:26" ht="14.25" customHeight="1" x14ac:dyDescent="0.2">
      <c r="A26" s="39"/>
      <c r="C26" s="37" t="s">
        <v>77</v>
      </c>
    </row>
    <row r="27" spans="1:26" ht="14.25" customHeight="1" x14ac:dyDescent="0.2">
      <c r="A27" s="39"/>
      <c r="C27" s="37" t="s">
        <v>78</v>
      </c>
    </row>
    <row r="28" spans="1:26" ht="14.25" customHeight="1" x14ac:dyDescent="0.2">
      <c r="A28" s="39"/>
      <c r="C28" s="37" t="s">
        <v>79</v>
      </c>
    </row>
    <row r="29" spans="1:26" ht="14.25" customHeight="1" x14ac:dyDescent="0.2">
      <c r="A29" s="39"/>
      <c r="C29" s="37" t="s">
        <v>80</v>
      </c>
    </row>
    <row r="30" spans="1:26" ht="14.25" customHeight="1" x14ac:dyDescent="0.2">
      <c r="A30" s="39"/>
      <c r="C30" s="37" t="s">
        <v>81</v>
      </c>
    </row>
    <row r="31" spans="1:26" ht="14.25" customHeight="1" x14ac:dyDescent="0.2">
      <c r="A31" s="39"/>
    </row>
    <row r="32" spans="1:26" ht="14.25" customHeight="1" x14ac:dyDescent="0.2">
      <c r="A32" s="39"/>
    </row>
    <row r="33" spans="1:1" ht="14.25" customHeight="1" x14ac:dyDescent="0.2">
      <c r="A33" s="39"/>
    </row>
    <row r="34" spans="1:1" ht="14.25" customHeight="1" x14ac:dyDescent="0.2">
      <c r="A34" s="39"/>
    </row>
    <row r="35" spans="1:1" ht="14.25" customHeight="1" x14ac:dyDescent="0.2">
      <c r="A35" s="39"/>
    </row>
    <row r="36" spans="1:1" ht="14.25" customHeight="1" x14ac:dyDescent="0.2">
      <c r="A36" s="39"/>
    </row>
    <row r="37" spans="1:1" ht="14.25" customHeight="1" x14ac:dyDescent="0.2">
      <c r="A37" s="39"/>
    </row>
    <row r="38" spans="1:1" ht="14.25" customHeight="1" x14ac:dyDescent="0.2">
      <c r="A38" s="39"/>
    </row>
    <row r="39" spans="1:1" ht="14.25" customHeight="1" x14ac:dyDescent="0.2">
      <c r="A39" s="39"/>
    </row>
    <row r="40" spans="1:1" ht="14.25" customHeight="1" x14ac:dyDescent="0.2">
      <c r="A40" s="39"/>
    </row>
    <row r="41" spans="1:1" ht="14.25" customHeight="1" x14ac:dyDescent="0.2">
      <c r="A41" s="39"/>
    </row>
    <row r="42" spans="1:1" ht="14.25" customHeight="1" x14ac:dyDescent="0.2">
      <c r="A42" s="39"/>
    </row>
    <row r="43" spans="1:1" ht="14.25" customHeight="1" x14ac:dyDescent="0.2">
      <c r="A43" s="39"/>
    </row>
    <row r="44" spans="1:1" ht="14.25" customHeight="1" x14ac:dyDescent="0.2">
      <c r="A44" s="39"/>
    </row>
    <row r="45" spans="1:1" ht="14.25" customHeight="1" x14ac:dyDescent="0.2">
      <c r="A45" s="39"/>
    </row>
    <row r="46" spans="1:1" ht="14.25" customHeight="1" x14ac:dyDescent="0.2">
      <c r="A46" s="39"/>
    </row>
    <row r="47" spans="1:1" ht="14.25" customHeight="1" x14ac:dyDescent="0.2">
      <c r="A47" s="39"/>
    </row>
    <row r="48" spans="1:1" ht="14.25" customHeight="1" x14ac:dyDescent="0.2">
      <c r="A48" s="39"/>
    </row>
    <row r="49" spans="1:1" ht="14.25" customHeight="1" x14ac:dyDescent="0.2">
      <c r="A49" s="39"/>
    </row>
    <row r="50" spans="1:1" ht="14.25" customHeight="1" x14ac:dyDescent="0.2">
      <c r="A50" s="39"/>
    </row>
    <row r="51" spans="1:1" ht="14.25" customHeight="1" x14ac:dyDescent="0.2">
      <c r="A51" s="39"/>
    </row>
    <row r="52" spans="1:1" ht="14.25" customHeight="1" x14ac:dyDescent="0.2">
      <c r="A52" s="39"/>
    </row>
    <row r="53" spans="1:1" ht="14.25" customHeight="1" x14ac:dyDescent="0.2">
      <c r="A53" s="39"/>
    </row>
    <row r="54" spans="1:1" ht="14.25" customHeight="1" x14ac:dyDescent="0.2">
      <c r="A54" s="39"/>
    </row>
    <row r="55" spans="1:1" ht="14.25" customHeight="1" x14ac:dyDescent="0.2">
      <c r="A55" s="39"/>
    </row>
    <row r="56" spans="1:1" ht="14.25" customHeight="1" x14ac:dyDescent="0.2">
      <c r="A56" s="39"/>
    </row>
    <row r="57" spans="1:1" ht="14.25" customHeight="1" x14ac:dyDescent="0.2">
      <c r="A57" s="39"/>
    </row>
    <row r="58" spans="1:1" ht="14.25" customHeight="1" x14ac:dyDescent="0.2">
      <c r="A58" s="39"/>
    </row>
    <row r="59" spans="1:1" ht="14.25" customHeight="1" x14ac:dyDescent="0.2">
      <c r="A59" s="39"/>
    </row>
    <row r="60" spans="1:1" ht="14.25" customHeight="1" x14ac:dyDescent="0.2">
      <c r="A60" s="39"/>
    </row>
    <row r="61" spans="1:1" ht="14.25" customHeight="1" x14ac:dyDescent="0.2">
      <c r="A61" s="39"/>
    </row>
    <row r="62" spans="1:1" ht="14.25" customHeight="1" x14ac:dyDescent="0.2">
      <c r="A62" s="39"/>
    </row>
    <row r="63" spans="1:1" ht="14.25" customHeight="1" x14ac:dyDescent="0.2">
      <c r="A63" s="39"/>
    </row>
    <row r="64" spans="1:1" ht="14.25" customHeight="1" x14ac:dyDescent="0.2">
      <c r="A64" s="39"/>
    </row>
    <row r="65" spans="1:1" ht="14.25" customHeight="1" x14ac:dyDescent="0.2">
      <c r="A65" s="39"/>
    </row>
    <row r="66" spans="1:1" ht="14.25" customHeight="1" x14ac:dyDescent="0.2">
      <c r="A66" s="39"/>
    </row>
    <row r="67" spans="1:1" ht="14.25" customHeight="1" x14ac:dyDescent="0.2">
      <c r="A67" s="39"/>
    </row>
    <row r="68" spans="1:1" ht="14.25" customHeight="1" x14ac:dyDescent="0.2">
      <c r="A68" s="39"/>
    </row>
    <row r="69" spans="1:1" ht="14.25" customHeight="1" x14ac:dyDescent="0.2">
      <c r="A69" s="39"/>
    </row>
    <row r="70" spans="1:1" ht="14.25" customHeight="1" x14ac:dyDescent="0.2">
      <c r="A70" s="39"/>
    </row>
    <row r="71" spans="1:1" ht="14.25" customHeight="1" x14ac:dyDescent="0.2">
      <c r="A71" s="39"/>
    </row>
    <row r="72" spans="1:1" ht="14.25" customHeight="1" x14ac:dyDescent="0.2">
      <c r="A72" s="39"/>
    </row>
    <row r="73" spans="1:1" ht="14.25" customHeight="1" x14ac:dyDescent="0.2">
      <c r="A73" s="39"/>
    </row>
    <row r="74" spans="1:1" ht="14.25" customHeight="1" x14ac:dyDescent="0.2">
      <c r="A74" s="39"/>
    </row>
    <row r="75" spans="1:1" ht="14.25" customHeight="1" x14ac:dyDescent="0.2">
      <c r="A75" s="39"/>
    </row>
    <row r="76" spans="1:1" ht="14.25" customHeight="1" x14ac:dyDescent="0.2">
      <c r="A76" s="39"/>
    </row>
    <row r="77" spans="1:1" ht="14.25" customHeight="1" x14ac:dyDescent="0.2">
      <c r="A77" s="39"/>
    </row>
    <row r="78" spans="1:1" ht="14.25" customHeight="1" x14ac:dyDescent="0.2">
      <c r="A78" s="39"/>
    </row>
    <row r="79" spans="1:1" ht="14.25" customHeight="1" x14ac:dyDescent="0.2">
      <c r="A79" s="39"/>
    </row>
    <row r="80" spans="1:1" ht="14.25" customHeight="1" x14ac:dyDescent="0.2">
      <c r="A80" s="39"/>
    </row>
    <row r="81" spans="1:1" ht="14.25" customHeight="1" x14ac:dyDescent="0.2">
      <c r="A81" s="39"/>
    </row>
    <row r="82" spans="1:1" ht="14.25" customHeight="1" x14ac:dyDescent="0.2">
      <c r="A82" s="39"/>
    </row>
    <row r="83" spans="1:1" ht="14.25" customHeight="1" x14ac:dyDescent="0.2">
      <c r="A83" s="39"/>
    </row>
    <row r="84" spans="1:1" ht="14.25" customHeight="1" x14ac:dyDescent="0.2">
      <c r="A84" s="39"/>
    </row>
    <row r="85" spans="1:1" ht="14.25" customHeight="1" x14ac:dyDescent="0.2">
      <c r="A85" s="39"/>
    </row>
    <row r="86" spans="1:1" ht="14.25" customHeight="1" x14ac:dyDescent="0.2">
      <c r="A86" s="39"/>
    </row>
    <row r="87" spans="1:1" ht="14.25" customHeight="1" x14ac:dyDescent="0.2">
      <c r="A87" s="39"/>
    </row>
    <row r="88" spans="1:1" ht="14.25" customHeight="1" x14ac:dyDescent="0.2">
      <c r="A88" s="39"/>
    </row>
    <row r="89" spans="1:1" ht="14.25" customHeight="1" x14ac:dyDescent="0.2">
      <c r="A89" s="39"/>
    </row>
    <row r="90" spans="1:1" ht="14.25" customHeight="1" x14ac:dyDescent="0.2">
      <c r="A90" s="39"/>
    </row>
    <row r="91" spans="1:1" ht="14.25" customHeight="1" x14ac:dyDescent="0.2">
      <c r="A91" s="39"/>
    </row>
    <row r="92" spans="1:1" ht="14.25" customHeight="1" x14ac:dyDescent="0.2">
      <c r="A92" s="39"/>
    </row>
    <row r="93" spans="1:1" ht="14.25" customHeight="1" x14ac:dyDescent="0.2">
      <c r="A93" s="39"/>
    </row>
    <row r="94" spans="1:1" ht="14.25" customHeight="1" x14ac:dyDescent="0.2">
      <c r="A94" s="39"/>
    </row>
    <row r="95" spans="1:1" ht="14.25" customHeight="1" x14ac:dyDescent="0.2">
      <c r="A95" s="39"/>
    </row>
    <row r="96" spans="1:1" ht="14.25" customHeight="1" x14ac:dyDescent="0.2">
      <c r="A96" s="39"/>
    </row>
    <row r="97" spans="1:1" ht="14.25" customHeight="1" x14ac:dyDescent="0.2">
      <c r="A97" s="39"/>
    </row>
    <row r="98" spans="1:1" ht="14.25" customHeight="1" x14ac:dyDescent="0.2">
      <c r="A98" s="39"/>
    </row>
    <row r="99" spans="1:1" ht="14.25" customHeight="1" x14ac:dyDescent="0.2">
      <c r="A99" s="39"/>
    </row>
    <row r="100" spans="1:1" ht="14.25" customHeight="1" x14ac:dyDescent="0.2">
      <c r="A100" s="39"/>
    </row>
    <row r="101" spans="1:1" ht="14.25" customHeight="1" x14ac:dyDescent="0.2">
      <c r="A101" s="39"/>
    </row>
    <row r="102" spans="1:1" ht="14.25" customHeight="1" x14ac:dyDescent="0.2">
      <c r="A102" s="39"/>
    </row>
    <row r="103" spans="1:1" ht="14.25" customHeight="1" x14ac:dyDescent="0.2">
      <c r="A103" s="39"/>
    </row>
    <row r="104" spans="1:1" ht="14.25" customHeight="1" x14ac:dyDescent="0.2">
      <c r="A104" s="39"/>
    </row>
    <row r="105" spans="1:1" ht="14.25" customHeight="1" x14ac:dyDescent="0.2">
      <c r="A105" s="39"/>
    </row>
    <row r="106" spans="1:1" ht="14.25" customHeight="1" x14ac:dyDescent="0.2">
      <c r="A106" s="39"/>
    </row>
    <row r="107" spans="1:1" ht="14.25" customHeight="1" x14ac:dyDescent="0.2">
      <c r="A107" s="39"/>
    </row>
    <row r="108" spans="1:1" ht="14.25" customHeight="1" x14ac:dyDescent="0.2">
      <c r="A108" s="39"/>
    </row>
    <row r="109" spans="1:1" ht="14.25" customHeight="1" x14ac:dyDescent="0.2">
      <c r="A109" s="39"/>
    </row>
    <row r="110" spans="1:1" ht="14.25" customHeight="1" x14ac:dyDescent="0.2">
      <c r="A110" s="39"/>
    </row>
    <row r="111" spans="1:1" ht="14.25" customHeight="1" x14ac:dyDescent="0.2">
      <c r="A111" s="39"/>
    </row>
    <row r="112" spans="1:1" ht="14.25" customHeight="1" x14ac:dyDescent="0.2">
      <c r="A112" s="39"/>
    </row>
    <row r="113" spans="1:1" ht="14.25" customHeight="1" x14ac:dyDescent="0.2">
      <c r="A113" s="39"/>
    </row>
    <row r="114" spans="1:1" ht="14.25" customHeight="1" x14ac:dyDescent="0.2">
      <c r="A114" s="39"/>
    </row>
    <row r="115" spans="1:1" ht="14.25" customHeight="1" x14ac:dyDescent="0.2">
      <c r="A115" s="39"/>
    </row>
    <row r="116" spans="1:1" ht="14.25" customHeight="1" x14ac:dyDescent="0.2">
      <c r="A116" s="39"/>
    </row>
    <row r="117" spans="1:1" ht="14.25" customHeight="1" x14ac:dyDescent="0.2">
      <c r="A117" s="39"/>
    </row>
    <row r="118" spans="1:1" ht="14.25" customHeight="1" x14ac:dyDescent="0.2">
      <c r="A118" s="39"/>
    </row>
    <row r="119" spans="1:1" ht="14.25" customHeight="1" x14ac:dyDescent="0.2">
      <c r="A119" s="39"/>
    </row>
    <row r="120" spans="1:1" ht="14.25" customHeight="1" x14ac:dyDescent="0.2">
      <c r="A120" s="39"/>
    </row>
    <row r="121" spans="1:1" ht="14.25" customHeight="1" x14ac:dyDescent="0.2">
      <c r="A121" s="39"/>
    </row>
    <row r="122" spans="1:1" ht="14.25" customHeight="1" x14ac:dyDescent="0.2">
      <c r="A122" s="39"/>
    </row>
    <row r="123" spans="1:1" ht="14.25" customHeight="1" x14ac:dyDescent="0.2">
      <c r="A123" s="39"/>
    </row>
    <row r="124" spans="1:1" ht="14.25" customHeight="1" x14ac:dyDescent="0.2">
      <c r="A124" s="39"/>
    </row>
    <row r="125" spans="1:1" ht="14.25" customHeight="1" x14ac:dyDescent="0.2">
      <c r="A125" s="39"/>
    </row>
    <row r="126" spans="1:1" ht="14.25" customHeight="1" x14ac:dyDescent="0.2">
      <c r="A126" s="39"/>
    </row>
    <row r="127" spans="1:1" ht="14.25" customHeight="1" x14ac:dyDescent="0.2">
      <c r="A127" s="39"/>
    </row>
    <row r="128" spans="1:1" ht="14.25" customHeight="1" x14ac:dyDescent="0.2">
      <c r="A128" s="39"/>
    </row>
    <row r="129" spans="1:1" ht="14.25" customHeight="1" x14ac:dyDescent="0.2">
      <c r="A129" s="39"/>
    </row>
    <row r="130" spans="1:1" ht="14.25" customHeight="1" x14ac:dyDescent="0.2">
      <c r="A130" s="39"/>
    </row>
    <row r="131" spans="1:1" ht="14.25" customHeight="1" x14ac:dyDescent="0.2">
      <c r="A131" s="39"/>
    </row>
    <row r="132" spans="1:1" ht="14.25" customHeight="1" x14ac:dyDescent="0.2">
      <c r="A132" s="39"/>
    </row>
    <row r="133" spans="1:1" ht="14.25" customHeight="1" x14ac:dyDescent="0.2">
      <c r="A133" s="39"/>
    </row>
    <row r="134" spans="1:1" ht="14.25" customHeight="1" x14ac:dyDescent="0.2">
      <c r="A134" s="39"/>
    </row>
    <row r="135" spans="1:1" ht="14.25" customHeight="1" x14ac:dyDescent="0.2">
      <c r="A135" s="39"/>
    </row>
    <row r="136" spans="1:1" ht="14.25" customHeight="1" x14ac:dyDescent="0.2">
      <c r="A136" s="39"/>
    </row>
    <row r="137" spans="1:1" ht="14.25" customHeight="1" x14ac:dyDescent="0.2">
      <c r="A137" s="39"/>
    </row>
    <row r="138" spans="1:1" ht="14.25" customHeight="1" x14ac:dyDescent="0.2">
      <c r="A138" s="39"/>
    </row>
    <row r="139" spans="1:1" ht="14.25" customHeight="1" x14ac:dyDescent="0.2">
      <c r="A139" s="39"/>
    </row>
    <row r="140" spans="1:1" ht="14.25" customHeight="1" x14ac:dyDescent="0.2">
      <c r="A140" s="39"/>
    </row>
    <row r="141" spans="1:1" ht="14.25" customHeight="1" x14ac:dyDescent="0.2">
      <c r="A141" s="39"/>
    </row>
    <row r="142" spans="1:1" ht="14.25" customHeight="1" x14ac:dyDescent="0.2">
      <c r="A142" s="39"/>
    </row>
    <row r="143" spans="1:1" ht="14.25" customHeight="1" x14ac:dyDescent="0.2">
      <c r="A143" s="39"/>
    </row>
    <row r="144" spans="1:1" ht="14.25" customHeight="1" x14ac:dyDescent="0.2">
      <c r="A144" s="39"/>
    </row>
    <row r="145" spans="1:1" ht="14.25" customHeight="1" x14ac:dyDescent="0.2">
      <c r="A145" s="39"/>
    </row>
    <row r="146" spans="1:1" ht="14.25" customHeight="1" x14ac:dyDescent="0.2">
      <c r="A146" s="39"/>
    </row>
    <row r="147" spans="1:1" ht="14.25" customHeight="1" x14ac:dyDescent="0.2">
      <c r="A147" s="39"/>
    </row>
    <row r="148" spans="1:1" ht="14.25" customHeight="1" x14ac:dyDescent="0.2">
      <c r="A148" s="39"/>
    </row>
    <row r="149" spans="1:1" ht="14.25" customHeight="1" x14ac:dyDescent="0.2">
      <c r="A149" s="39"/>
    </row>
    <row r="150" spans="1:1" ht="14.25" customHeight="1" x14ac:dyDescent="0.2">
      <c r="A150" s="39"/>
    </row>
    <row r="151" spans="1:1" ht="14.25" customHeight="1" x14ac:dyDescent="0.2">
      <c r="A151" s="39"/>
    </row>
    <row r="152" spans="1:1" ht="14.25" customHeight="1" x14ac:dyDescent="0.2">
      <c r="A152" s="39"/>
    </row>
    <row r="153" spans="1:1" ht="14.25" customHeight="1" x14ac:dyDescent="0.2">
      <c r="A153" s="39"/>
    </row>
    <row r="154" spans="1:1" ht="14.25" customHeight="1" x14ac:dyDescent="0.2">
      <c r="A154" s="39"/>
    </row>
    <row r="155" spans="1:1" ht="14.25" customHeight="1" x14ac:dyDescent="0.2">
      <c r="A155" s="39"/>
    </row>
    <row r="156" spans="1:1" ht="14.25" customHeight="1" x14ac:dyDescent="0.2">
      <c r="A156" s="39"/>
    </row>
    <row r="157" spans="1:1" ht="14.25" customHeight="1" x14ac:dyDescent="0.2">
      <c r="A157" s="39"/>
    </row>
    <row r="158" spans="1:1" ht="14.25" customHeight="1" x14ac:dyDescent="0.2">
      <c r="A158" s="39"/>
    </row>
    <row r="159" spans="1:1" ht="14.25" customHeight="1" x14ac:dyDescent="0.2">
      <c r="A159" s="39"/>
    </row>
    <row r="160" spans="1:1" ht="14.25" customHeight="1" x14ac:dyDescent="0.2">
      <c r="A160" s="39"/>
    </row>
    <row r="161" spans="1:1" ht="14.25" customHeight="1" x14ac:dyDescent="0.2">
      <c r="A161" s="39"/>
    </row>
    <row r="162" spans="1:1" ht="14.25" customHeight="1" x14ac:dyDescent="0.2">
      <c r="A162" s="39"/>
    </row>
    <row r="163" spans="1:1" ht="14.25" customHeight="1" x14ac:dyDescent="0.2">
      <c r="A163" s="39"/>
    </row>
    <row r="164" spans="1:1" ht="14.25" customHeight="1" x14ac:dyDescent="0.2">
      <c r="A164" s="39"/>
    </row>
    <row r="165" spans="1:1" ht="14.25" customHeight="1" x14ac:dyDescent="0.2">
      <c r="A165" s="39"/>
    </row>
    <row r="166" spans="1:1" ht="14.25" customHeight="1" x14ac:dyDescent="0.2">
      <c r="A166" s="39"/>
    </row>
    <row r="167" spans="1:1" ht="14.25" customHeight="1" x14ac:dyDescent="0.2">
      <c r="A167" s="39"/>
    </row>
    <row r="168" spans="1:1" ht="14.25" customHeight="1" x14ac:dyDescent="0.2">
      <c r="A168" s="39"/>
    </row>
    <row r="169" spans="1:1" ht="14.25" customHeight="1" x14ac:dyDescent="0.2">
      <c r="A169" s="39"/>
    </row>
    <row r="170" spans="1:1" ht="14.25" customHeight="1" x14ac:dyDescent="0.2">
      <c r="A170" s="39"/>
    </row>
    <row r="171" spans="1:1" ht="14.25" customHeight="1" x14ac:dyDescent="0.2">
      <c r="A171" s="39"/>
    </row>
    <row r="172" spans="1:1" ht="14.25" customHeight="1" x14ac:dyDescent="0.2">
      <c r="A172" s="39"/>
    </row>
    <row r="173" spans="1:1" ht="14.25" customHeight="1" x14ac:dyDescent="0.2">
      <c r="A173" s="39"/>
    </row>
    <row r="174" spans="1:1" ht="14.25" customHeight="1" x14ac:dyDescent="0.2">
      <c r="A174" s="39"/>
    </row>
    <row r="175" spans="1:1" ht="14.25" customHeight="1" x14ac:dyDescent="0.2">
      <c r="A175" s="39"/>
    </row>
    <row r="176" spans="1:1" ht="14.25" customHeight="1" x14ac:dyDescent="0.2">
      <c r="A176" s="39"/>
    </row>
    <row r="177" spans="1:1" ht="14.25" customHeight="1" x14ac:dyDescent="0.2">
      <c r="A177" s="39"/>
    </row>
    <row r="178" spans="1:1" ht="14.25" customHeight="1" x14ac:dyDescent="0.2">
      <c r="A178" s="39"/>
    </row>
    <row r="179" spans="1:1" ht="14.25" customHeight="1" x14ac:dyDescent="0.2">
      <c r="A179" s="39"/>
    </row>
    <row r="180" spans="1:1" ht="14.25" customHeight="1" x14ac:dyDescent="0.2">
      <c r="A180" s="39"/>
    </row>
    <row r="181" spans="1:1" ht="14.25" customHeight="1" x14ac:dyDescent="0.2">
      <c r="A181" s="39"/>
    </row>
    <row r="182" spans="1:1" ht="14.25" customHeight="1" x14ac:dyDescent="0.2">
      <c r="A182" s="39"/>
    </row>
    <row r="183" spans="1:1" ht="14.25" customHeight="1" x14ac:dyDescent="0.2">
      <c r="A183" s="39"/>
    </row>
    <row r="184" spans="1:1" ht="14.25" customHeight="1" x14ac:dyDescent="0.2">
      <c r="A184" s="39"/>
    </row>
    <row r="185" spans="1:1" ht="14.25" customHeight="1" x14ac:dyDescent="0.2">
      <c r="A185" s="39"/>
    </row>
    <row r="186" spans="1:1" ht="14.25" customHeight="1" x14ac:dyDescent="0.2">
      <c r="A186" s="39"/>
    </row>
    <row r="187" spans="1:1" ht="14.25" customHeight="1" x14ac:dyDescent="0.2">
      <c r="A187" s="39"/>
    </row>
    <row r="188" spans="1:1" ht="14.25" customHeight="1" x14ac:dyDescent="0.2">
      <c r="A188" s="39"/>
    </row>
    <row r="189" spans="1:1" ht="14.25" customHeight="1" x14ac:dyDescent="0.2">
      <c r="A189" s="39"/>
    </row>
    <row r="190" spans="1:1" ht="14.25" customHeight="1" x14ac:dyDescent="0.2">
      <c r="A190" s="39"/>
    </row>
    <row r="191" spans="1:1" ht="14.25" customHeight="1" x14ac:dyDescent="0.2">
      <c r="A191" s="39"/>
    </row>
    <row r="192" spans="1:1" ht="14.25" customHeight="1" x14ac:dyDescent="0.2">
      <c r="A192" s="39"/>
    </row>
    <row r="193" spans="1:1" ht="14.25" customHeight="1" x14ac:dyDescent="0.2">
      <c r="A193" s="39"/>
    </row>
    <row r="194" spans="1:1" ht="14.25" customHeight="1" x14ac:dyDescent="0.2">
      <c r="A194" s="39"/>
    </row>
    <row r="195" spans="1:1" ht="14.25" customHeight="1" x14ac:dyDescent="0.2">
      <c r="A195" s="39"/>
    </row>
    <row r="196" spans="1:1" ht="14.25" customHeight="1" x14ac:dyDescent="0.2">
      <c r="A196" s="39"/>
    </row>
    <row r="197" spans="1:1" ht="14.25" customHeight="1" x14ac:dyDescent="0.2">
      <c r="A197" s="39"/>
    </row>
    <row r="198" spans="1:1" ht="14.25" customHeight="1" x14ac:dyDescent="0.2">
      <c r="A198" s="39"/>
    </row>
    <row r="199" spans="1:1" ht="14.25" customHeight="1" x14ac:dyDescent="0.2">
      <c r="A199" s="39"/>
    </row>
    <row r="200" spans="1:1" ht="14.25" customHeight="1" x14ac:dyDescent="0.2">
      <c r="A200" s="39"/>
    </row>
    <row r="201" spans="1:1" ht="14.25" customHeight="1" x14ac:dyDescent="0.2">
      <c r="A201" s="39"/>
    </row>
    <row r="202" spans="1:1" ht="14.25" customHeight="1" x14ac:dyDescent="0.2">
      <c r="A202" s="39"/>
    </row>
    <row r="203" spans="1:1" ht="14.25" customHeight="1" x14ac:dyDescent="0.2">
      <c r="A203" s="39"/>
    </row>
    <row r="204" spans="1:1" ht="14.25" customHeight="1" x14ac:dyDescent="0.2">
      <c r="A204" s="39"/>
    </row>
    <row r="205" spans="1:1" ht="14.25" customHeight="1" x14ac:dyDescent="0.2">
      <c r="A205" s="39"/>
    </row>
    <row r="206" spans="1:1" ht="14.25" customHeight="1" x14ac:dyDescent="0.2">
      <c r="A206" s="39"/>
    </row>
    <row r="207" spans="1:1" ht="14.25" customHeight="1" x14ac:dyDescent="0.2">
      <c r="A207" s="39"/>
    </row>
    <row r="208" spans="1:1" ht="14.25" customHeight="1" x14ac:dyDescent="0.2">
      <c r="A208" s="39"/>
    </row>
    <row r="209" spans="1:1" ht="14.25" customHeight="1" x14ac:dyDescent="0.2">
      <c r="A209" s="39"/>
    </row>
    <row r="210" spans="1:1" ht="14.25" customHeight="1" x14ac:dyDescent="0.2">
      <c r="A210" s="39"/>
    </row>
    <row r="211" spans="1:1" ht="14.25" customHeight="1" x14ac:dyDescent="0.2">
      <c r="A211" s="39"/>
    </row>
    <row r="212" spans="1:1" ht="14.25" customHeight="1" x14ac:dyDescent="0.2">
      <c r="A212" s="39"/>
    </row>
    <row r="213" spans="1:1" ht="14.25" customHeight="1" x14ac:dyDescent="0.2">
      <c r="A213" s="39"/>
    </row>
    <row r="214" spans="1:1" ht="14.25" customHeight="1" x14ac:dyDescent="0.2">
      <c r="A214" s="39"/>
    </row>
    <row r="215" spans="1:1" ht="14.25" customHeight="1" x14ac:dyDescent="0.2">
      <c r="A215" s="39"/>
    </row>
    <row r="216" spans="1:1" ht="14.25" customHeight="1" x14ac:dyDescent="0.2">
      <c r="A216" s="39"/>
    </row>
    <row r="217" spans="1:1" ht="14.25" customHeight="1" x14ac:dyDescent="0.2">
      <c r="A217" s="39"/>
    </row>
    <row r="218" spans="1:1" ht="14.25" customHeight="1" x14ac:dyDescent="0.2">
      <c r="A218" s="39"/>
    </row>
    <row r="219" spans="1:1" ht="14.25" customHeight="1" x14ac:dyDescent="0.2">
      <c r="A219" s="39"/>
    </row>
    <row r="220" spans="1:1" ht="14.25" customHeight="1" x14ac:dyDescent="0.2">
      <c r="A220" s="39"/>
    </row>
    <row r="221" spans="1:1" ht="14.25" customHeight="1" x14ac:dyDescent="0.2">
      <c r="A221" s="39"/>
    </row>
    <row r="222" spans="1:1" ht="14.25" customHeight="1" x14ac:dyDescent="0.2">
      <c r="A222" s="39"/>
    </row>
    <row r="223" spans="1:1" ht="14.25" customHeight="1" x14ac:dyDescent="0.2">
      <c r="A223" s="39"/>
    </row>
    <row r="224" spans="1:1" ht="14.25" customHeight="1" x14ac:dyDescent="0.2">
      <c r="A224" s="39"/>
    </row>
    <row r="225" spans="1:1" ht="14.25" customHeight="1" x14ac:dyDescent="0.2">
      <c r="A225" s="39"/>
    </row>
    <row r="226" spans="1:1" ht="14.25" customHeight="1" x14ac:dyDescent="0.2">
      <c r="A226" s="39"/>
    </row>
    <row r="227" spans="1:1" ht="14.25" customHeight="1" x14ac:dyDescent="0.2">
      <c r="A227" s="39"/>
    </row>
    <row r="228" spans="1:1" ht="14.25" customHeight="1" x14ac:dyDescent="0.2">
      <c r="A228" s="39"/>
    </row>
    <row r="229" spans="1:1" ht="14.25" customHeight="1" x14ac:dyDescent="0.2">
      <c r="A229" s="39"/>
    </row>
    <row r="230" spans="1:1" ht="14.25" customHeight="1" x14ac:dyDescent="0.2">
      <c r="A230" s="39"/>
    </row>
    <row r="231" spans="1:1" ht="14.25" customHeight="1" x14ac:dyDescent="0.2">
      <c r="A231" s="39"/>
    </row>
    <row r="232" spans="1:1" ht="14.25" customHeight="1" x14ac:dyDescent="0.2">
      <c r="A232" s="39"/>
    </row>
    <row r="233" spans="1:1" ht="14.25" customHeight="1" x14ac:dyDescent="0.2">
      <c r="A233" s="39"/>
    </row>
    <row r="234" spans="1:1" ht="14.25" customHeight="1" x14ac:dyDescent="0.2">
      <c r="A234" s="39"/>
    </row>
    <row r="235" spans="1:1" ht="14.25" customHeight="1" x14ac:dyDescent="0.2">
      <c r="A235" s="39"/>
    </row>
    <row r="236" spans="1:1" ht="14.25" customHeight="1" x14ac:dyDescent="0.2">
      <c r="A236" s="39"/>
    </row>
    <row r="237" spans="1:1" ht="14.25" customHeight="1" x14ac:dyDescent="0.2">
      <c r="A237" s="39"/>
    </row>
    <row r="238" spans="1:1" ht="14.25" customHeight="1" x14ac:dyDescent="0.2">
      <c r="A238" s="39"/>
    </row>
    <row r="239" spans="1:1" ht="14.25" customHeight="1" x14ac:dyDescent="0.2">
      <c r="A239" s="39"/>
    </row>
    <row r="240" spans="1:1" ht="14.25" customHeight="1" x14ac:dyDescent="0.2">
      <c r="A240" s="39"/>
    </row>
    <row r="241" spans="1:1" ht="14.25" customHeight="1" x14ac:dyDescent="0.2">
      <c r="A241" s="39"/>
    </row>
    <row r="242" spans="1:1" ht="14.25" customHeight="1" x14ac:dyDescent="0.2">
      <c r="A242" s="39"/>
    </row>
    <row r="243" spans="1:1" ht="14.25" customHeight="1" x14ac:dyDescent="0.2">
      <c r="A243" s="39"/>
    </row>
    <row r="244" spans="1:1" ht="14.25" customHeight="1" x14ac:dyDescent="0.2">
      <c r="A244" s="39"/>
    </row>
    <row r="245" spans="1:1" ht="14.25" customHeight="1" x14ac:dyDescent="0.2">
      <c r="A245" s="39"/>
    </row>
    <row r="246" spans="1:1" ht="14.25" customHeight="1" x14ac:dyDescent="0.2">
      <c r="A246" s="39"/>
    </row>
    <row r="247" spans="1:1" ht="14.25" customHeight="1" x14ac:dyDescent="0.2">
      <c r="A247" s="39"/>
    </row>
    <row r="248" spans="1:1" ht="14.25" customHeight="1" x14ac:dyDescent="0.2">
      <c r="A248" s="39"/>
    </row>
    <row r="249" spans="1:1" ht="14.25" customHeight="1" x14ac:dyDescent="0.2">
      <c r="A249" s="39"/>
    </row>
    <row r="250" spans="1:1" ht="14.25" customHeight="1" x14ac:dyDescent="0.2">
      <c r="A250" s="39"/>
    </row>
    <row r="251" spans="1:1" ht="14.25" customHeight="1" x14ac:dyDescent="0.2">
      <c r="A251" s="39"/>
    </row>
    <row r="252" spans="1:1" ht="14.25" customHeight="1" x14ac:dyDescent="0.2">
      <c r="A252" s="39"/>
    </row>
    <row r="253" spans="1:1" ht="14.25" customHeight="1" x14ac:dyDescent="0.2">
      <c r="A253" s="39"/>
    </row>
    <row r="254" spans="1:1" ht="14.25" customHeight="1" x14ac:dyDescent="0.2">
      <c r="A254" s="39"/>
    </row>
    <row r="255" spans="1:1" ht="14.25" customHeight="1" x14ac:dyDescent="0.2">
      <c r="A255" s="39"/>
    </row>
    <row r="256" spans="1:1" ht="14.25" customHeight="1" x14ac:dyDescent="0.2">
      <c r="A256" s="39"/>
    </row>
    <row r="257" spans="1:1" ht="14.25" customHeight="1" x14ac:dyDescent="0.2">
      <c r="A257" s="39"/>
    </row>
    <row r="258" spans="1:1" ht="14.25" customHeight="1" x14ac:dyDescent="0.2">
      <c r="A258" s="39"/>
    </row>
    <row r="259" spans="1:1" ht="14.25" customHeight="1" x14ac:dyDescent="0.2">
      <c r="A259" s="39"/>
    </row>
    <row r="260" spans="1:1" ht="14.25" customHeight="1" x14ac:dyDescent="0.2">
      <c r="A260" s="39"/>
    </row>
    <row r="261" spans="1:1" ht="14.25" customHeight="1" x14ac:dyDescent="0.2">
      <c r="A261" s="39"/>
    </row>
    <row r="262" spans="1:1" ht="14.25" customHeight="1" x14ac:dyDescent="0.2">
      <c r="A262" s="39"/>
    </row>
    <row r="263" spans="1:1" ht="14.25" customHeight="1" x14ac:dyDescent="0.2">
      <c r="A263" s="39"/>
    </row>
    <row r="264" spans="1:1" ht="14.25" customHeight="1" x14ac:dyDescent="0.2">
      <c r="A264" s="39"/>
    </row>
    <row r="265" spans="1:1" ht="14.25" customHeight="1" x14ac:dyDescent="0.2">
      <c r="A265" s="39"/>
    </row>
    <row r="266" spans="1:1" ht="14.25" customHeight="1" x14ac:dyDescent="0.2">
      <c r="A266" s="39"/>
    </row>
    <row r="267" spans="1:1" ht="14.25" customHeight="1" x14ac:dyDescent="0.2">
      <c r="A267" s="39"/>
    </row>
    <row r="268" spans="1:1" ht="14.25" customHeight="1" x14ac:dyDescent="0.2">
      <c r="A268" s="39"/>
    </row>
    <row r="269" spans="1:1" ht="14.25" customHeight="1" x14ac:dyDescent="0.2">
      <c r="A269" s="39"/>
    </row>
    <row r="270" spans="1:1" ht="14.25" customHeight="1" x14ac:dyDescent="0.2">
      <c r="A270" s="39"/>
    </row>
    <row r="271" spans="1:1" ht="14.25" customHeight="1" x14ac:dyDescent="0.2">
      <c r="A271" s="39"/>
    </row>
    <row r="272" spans="1:1" ht="14.25" customHeight="1" x14ac:dyDescent="0.2">
      <c r="A272" s="39"/>
    </row>
    <row r="273" spans="1:1" ht="14.25" customHeight="1" x14ac:dyDescent="0.2">
      <c r="A273" s="39"/>
    </row>
    <row r="274" spans="1:1" ht="14.25" customHeight="1" x14ac:dyDescent="0.2">
      <c r="A274" s="39"/>
    </row>
    <row r="275" spans="1:1" ht="14.25" customHeight="1" x14ac:dyDescent="0.2">
      <c r="A275" s="39"/>
    </row>
    <row r="276" spans="1:1" ht="14.25" customHeight="1" x14ac:dyDescent="0.2">
      <c r="A276" s="39"/>
    </row>
    <row r="277" spans="1:1" ht="14.25" customHeight="1" x14ac:dyDescent="0.2">
      <c r="A277" s="39"/>
    </row>
    <row r="278" spans="1:1" ht="14.25" customHeight="1" x14ac:dyDescent="0.2">
      <c r="A278" s="39"/>
    </row>
    <row r="279" spans="1:1" ht="14.25" customHeight="1" x14ac:dyDescent="0.2">
      <c r="A279" s="39"/>
    </row>
    <row r="280" spans="1:1" ht="14.25" customHeight="1" x14ac:dyDescent="0.2">
      <c r="A280" s="39"/>
    </row>
    <row r="281" spans="1:1" ht="14.25" customHeight="1" x14ac:dyDescent="0.2">
      <c r="A281" s="39"/>
    </row>
    <row r="282" spans="1:1" ht="14.25" customHeight="1" x14ac:dyDescent="0.2">
      <c r="A282" s="39"/>
    </row>
    <row r="283" spans="1:1" ht="14.25" customHeight="1" x14ac:dyDescent="0.2">
      <c r="A283" s="39"/>
    </row>
    <row r="284" spans="1:1" ht="14.25" customHeight="1" x14ac:dyDescent="0.2">
      <c r="A284" s="39"/>
    </row>
    <row r="285" spans="1:1" ht="14.25" customHeight="1" x14ac:dyDescent="0.2">
      <c r="A285" s="39"/>
    </row>
    <row r="286" spans="1:1" ht="14.25" customHeight="1" x14ac:dyDescent="0.2">
      <c r="A286" s="39"/>
    </row>
    <row r="287" spans="1:1" ht="14.25" customHeight="1" x14ac:dyDescent="0.2">
      <c r="A287" s="39"/>
    </row>
    <row r="288" spans="1:1" ht="14.25" customHeight="1" x14ac:dyDescent="0.2">
      <c r="A288" s="39"/>
    </row>
    <row r="289" spans="1:1" ht="14.25" customHeight="1" x14ac:dyDescent="0.2">
      <c r="A289" s="39"/>
    </row>
    <row r="290" spans="1:1" ht="14.25" customHeight="1" x14ac:dyDescent="0.2">
      <c r="A290" s="39"/>
    </row>
    <row r="291" spans="1:1" ht="14.25" customHeight="1" x14ac:dyDescent="0.2">
      <c r="A291" s="39"/>
    </row>
    <row r="292" spans="1:1" ht="14.25" customHeight="1" x14ac:dyDescent="0.2">
      <c r="A292" s="39"/>
    </row>
    <row r="293" spans="1:1" ht="14.25" customHeight="1" x14ac:dyDescent="0.2">
      <c r="A293" s="39"/>
    </row>
    <row r="294" spans="1:1" ht="14.25" customHeight="1" x14ac:dyDescent="0.2">
      <c r="A294" s="39"/>
    </row>
    <row r="295" spans="1:1" ht="14.25" customHeight="1" x14ac:dyDescent="0.2">
      <c r="A295" s="39"/>
    </row>
    <row r="296" spans="1:1" ht="14.25" customHeight="1" x14ac:dyDescent="0.2">
      <c r="A296" s="39"/>
    </row>
    <row r="297" spans="1:1" ht="14.25" customHeight="1" x14ac:dyDescent="0.2">
      <c r="A297" s="39"/>
    </row>
    <row r="298" spans="1:1" ht="14.25" customHeight="1" x14ac:dyDescent="0.2">
      <c r="A298" s="39"/>
    </row>
    <row r="299" spans="1:1" ht="14.25" customHeight="1" x14ac:dyDescent="0.2">
      <c r="A299" s="39"/>
    </row>
    <row r="300" spans="1:1" ht="14.25" customHeight="1" x14ac:dyDescent="0.2">
      <c r="A300" s="39"/>
    </row>
    <row r="301" spans="1:1" ht="14.25" customHeight="1" x14ac:dyDescent="0.2">
      <c r="A301" s="39"/>
    </row>
    <row r="302" spans="1:1" ht="14.25" customHeight="1" x14ac:dyDescent="0.2">
      <c r="A302" s="39"/>
    </row>
    <row r="303" spans="1:1" ht="14.25" customHeight="1" x14ac:dyDescent="0.2">
      <c r="A303" s="39"/>
    </row>
    <row r="304" spans="1:1" ht="14.25" customHeight="1" x14ac:dyDescent="0.2">
      <c r="A304" s="39"/>
    </row>
    <row r="305" spans="1:1" ht="14.25" customHeight="1" x14ac:dyDescent="0.2">
      <c r="A305" s="39"/>
    </row>
    <row r="306" spans="1:1" ht="14.25" customHeight="1" x14ac:dyDescent="0.2">
      <c r="A306" s="39"/>
    </row>
    <row r="307" spans="1:1" ht="14.25" customHeight="1" x14ac:dyDescent="0.2">
      <c r="A307" s="39"/>
    </row>
    <row r="308" spans="1:1" ht="14.25" customHeight="1" x14ac:dyDescent="0.2">
      <c r="A308" s="39"/>
    </row>
    <row r="309" spans="1:1" ht="14.25" customHeight="1" x14ac:dyDescent="0.2">
      <c r="A309" s="39"/>
    </row>
    <row r="310" spans="1:1" ht="14.25" customHeight="1" x14ac:dyDescent="0.2">
      <c r="A310" s="39"/>
    </row>
    <row r="311" spans="1:1" ht="14.25" customHeight="1" x14ac:dyDescent="0.2">
      <c r="A311" s="39"/>
    </row>
    <row r="312" spans="1:1" ht="14.25" customHeight="1" x14ac:dyDescent="0.2">
      <c r="A312" s="39"/>
    </row>
    <row r="313" spans="1:1" ht="14.25" customHeight="1" x14ac:dyDescent="0.2">
      <c r="A313" s="39"/>
    </row>
    <row r="314" spans="1:1" ht="14.25" customHeight="1" x14ac:dyDescent="0.2">
      <c r="A314" s="39"/>
    </row>
    <row r="315" spans="1:1" ht="14.25" customHeight="1" x14ac:dyDescent="0.2">
      <c r="A315" s="39"/>
    </row>
    <row r="316" spans="1:1" ht="14.25" customHeight="1" x14ac:dyDescent="0.2">
      <c r="A316" s="39"/>
    </row>
    <row r="317" spans="1:1" ht="14.25" customHeight="1" x14ac:dyDescent="0.2">
      <c r="A317" s="39"/>
    </row>
    <row r="318" spans="1:1" ht="14.25" customHeight="1" x14ac:dyDescent="0.2">
      <c r="A318" s="39"/>
    </row>
    <row r="319" spans="1:1" ht="14.25" customHeight="1" x14ac:dyDescent="0.2">
      <c r="A319" s="39"/>
    </row>
    <row r="320" spans="1:1" ht="14.25" customHeight="1" x14ac:dyDescent="0.2">
      <c r="A320" s="39"/>
    </row>
    <row r="321" spans="1:1" ht="14.25" customHeight="1" x14ac:dyDescent="0.2">
      <c r="A321" s="39"/>
    </row>
    <row r="322" spans="1:1" ht="14.25" customHeight="1" x14ac:dyDescent="0.2">
      <c r="A322" s="39"/>
    </row>
    <row r="323" spans="1:1" ht="14.25" customHeight="1" x14ac:dyDescent="0.2">
      <c r="A323" s="39"/>
    </row>
    <row r="324" spans="1:1" ht="14.25" customHeight="1" x14ac:dyDescent="0.2">
      <c r="A324" s="39"/>
    </row>
    <row r="325" spans="1:1" ht="14.25" customHeight="1" x14ac:dyDescent="0.2">
      <c r="A325" s="39"/>
    </row>
    <row r="326" spans="1:1" ht="14.25" customHeight="1" x14ac:dyDescent="0.2">
      <c r="A326" s="39"/>
    </row>
    <row r="327" spans="1:1" ht="14.25" customHeight="1" x14ac:dyDescent="0.2">
      <c r="A327" s="39"/>
    </row>
    <row r="328" spans="1:1" ht="14.25" customHeight="1" x14ac:dyDescent="0.2">
      <c r="A328" s="39"/>
    </row>
    <row r="329" spans="1:1" ht="14.25" customHeight="1" x14ac:dyDescent="0.2">
      <c r="A329" s="39"/>
    </row>
    <row r="330" spans="1:1" ht="14.25" customHeight="1" x14ac:dyDescent="0.2">
      <c r="A330" s="39"/>
    </row>
    <row r="331" spans="1:1" ht="14.25" customHeight="1" x14ac:dyDescent="0.2">
      <c r="A331" s="39"/>
    </row>
    <row r="332" spans="1:1" ht="14.25" customHeight="1" x14ac:dyDescent="0.2">
      <c r="A332" s="39"/>
    </row>
    <row r="333" spans="1:1" ht="14.25" customHeight="1" x14ac:dyDescent="0.2">
      <c r="A333" s="39"/>
    </row>
    <row r="334" spans="1:1" ht="14.25" customHeight="1" x14ac:dyDescent="0.2">
      <c r="A334" s="39"/>
    </row>
    <row r="335" spans="1:1" ht="14.25" customHeight="1" x14ac:dyDescent="0.2">
      <c r="A335" s="39"/>
    </row>
    <row r="336" spans="1:1" ht="14.25" customHeight="1" x14ac:dyDescent="0.2">
      <c r="A336" s="39"/>
    </row>
    <row r="337" spans="1:1" ht="14.25" customHeight="1" x14ac:dyDescent="0.2">
      <c r="A337" s="39"/>
    </row>
    <row r="338" spans="1:1" ht="14.25" customHeight="1" x14ac:dyDescent="0.2">
      <c r="A338" s="39"/>
    </row>
    <row r="339" spans="1:1" ht="14.25" customHeight="1" x14ac:dyDescent="0.2">
      <c r="A339" s="39"/>
    </row>
    <row r="340" spans="1:1" ht="14.25" customHeight="1" x14ac:dyDescent="0.2">
      <c r="A340" s="39"/>
    </row>
    <row r="341" spans="1:1" ht="14.25" customHeight="1" x14ac:dyDescent="0.2">
      <c r="A341" s="39"/>
    </row>
    <row r="342" spans="1:1" ht="14.25" customHeight="1" x14ac:dyDescent="0.2">
      <c r="A342" s="39"/>
    </row>
    <row r="343" spans="1:1" ht="14.25" customHeight="1" x14ac:dyDescent="0.2">
      <c r="A343" s="39"/>
    </row>
    <row r="344" spans="1:1" ht="14.25" customHeight="1" x14ac:dyDescent="0.2">
      <c r="A344" s="39"/>
    </row>
    <row r="345" spans="1:1" ht="14.25" customHeight="1" x14ac:dyDescent="0.2">
      <c r="A345" s="39"/>
    </row>
    <row r="346" spans="1:1" ht="14.25" customHeight="1" x14ac:dyDescent="0.2">
      <c r="A346" s="39"/>
    </row>
    <row r="347" spans="1:1" ht="14.25" customHeight="1" x14ac:dyDescent="0.2">
      <c r="A347" s="39"/>
    </row>
    <row r="348" spans="1:1" ht="14.25" customHeight="1" x14ac:dyDescent="0.2">
      <c r="A348" s="39"/>
    </row>
    <row r="349" spans="1:1" ht="14.25" customHeight="1" x14ac:dyDescent="0.2">
      <c r="A349" s="39"/>
    </row>
    <row r="350" spans="1:1" ht="14.25" customHeight="1" x14ac:dyDescent="0.2">
      <c r="A350" s="39"/>
    </row>
    <row r="351" spans="1:1" ht="14.25" customHeight="1" x14ac:dyDescent="0.2">
      <c r="A351" s="39"/>
    </row>
    <row r="352" spans="1:1" ht="14.25" customHeight="1" x14ac:dyDescent="0.2">
      <c r="A352" s="39"/>
    </row>
    <row r="353" spans="1:1" ht="14.25" customHeight="1" x14ac:dyDescent="0.2">
      <c r="A353" s="39"/>
    </row>
    <row r="354" spans="1:1" ht="14.25" customHeight="1" x14ac:dyDescent="0.2">
      <c r="A354" s="39"/>
    </row>
    <row r="355" spans="1:1" ht="14.25" customHeight="1" x14ac:dyDescent="0.2">
      <c r="A355" s="39"/>
    </row>
    <row r="356" spans="1:1" ht="14.25" customHeight="1" x14ac:dyDescent="0.2">
      <c r="A356" s="39"/>
    </row>
    <row r="357" spans="1:1" ht="14.25" customHeight="1" x14ac:dyDescent="0.2">
      <c r="A357" s="39"/>
    </row>
    <row r="358" spans="1:1" ht="14.25" customHeight="1" x14ac:dyDescent="0.2">
      <c r="A358" s="39"/>
    </row>
    <row r="359" spans="1:1" ht="14.25" customHeight="1" x14ac:dyDescent="0.2">
      <c r="A359" s="39"/>
    </row>
    <row r="360" spans="1:1" ht="14.25" customHeight="1" x14ac:dyDescent="0.2">
      <c r="A360" s="39"/>
    </row>
    <row r="361" spans="1:1" ht="14.25" customHeight="1" x14ac:dyDescent="0.2">
      <c r="A361" s="39"/>
    </row>
    <row r="362" spans="1:1" ht="14.25" customHeight="1" x14ac:dyDescent="0.2">
      <c r="A362" s="39"/>
    </row>
    <row r="363" spans="1:1" ht="14.25" customHeight="1" x14ac:dyDescent="0.2">
      <c r="A363" s="39"/>
    </row>
    <row r="364" spans="1:1" ht="14.25" customHeight="1" x14ac:dyDescent="0.2">
      <c r="A364" s="39"/>
    </row>
    <row r="365" spans="1:1" ht="14.25" customHeight="1" x14ac:dyDescent="0.2">
      <c r="A365" s="39"/>
    </row>
    <row r="366" spans="1:1" ht="14.25" customHeight="1" x14ac:dyDescent="0.2">
      <c r="A366" s="39"/>
    </row>
    <row r="367" spans="1:1" ht="14.25" customHeight="1" x14ac:dyDescent="0.2">
      <c r="A367" s="39"/>
    </row>
    <row r="368" spans="1:1" ht="14.25" customHeight="1" x14ac:dyDescent="0.2">
      <c r="A368" s="39"/>
    </row>
    <row r="369" spans="1:1" ht="14.25" customHeight="1" x14ac:dyDescent="0.2">
      <c r="A369" s="39"/>
    </row>
    <row r="370" spans="1:1" ht="14.25" customHeight="1" x14ac:dyDescent="0.2">
      <c r="A370" s="39"/>
    </row>
    <row r="371" spans="1:1" ht="14.25" customHeight="1" x14ac:dyDescent="0.2">
      <c r="A371" s="39"/>
    </row>
    <row r="372" spans="1:1" ht="14.25" customHeight="1" x14ac:dyDescent="0.2">
      <c r="A372" s="39"/>
    </row>
    <row r="373" spans="1:1" ht="14.25" customHeight="1" x14ac:dyDescent="0.2">
      <c r="A373" s="39"/>
    </row>
    <row r="374" spans="1:1" ht="14.25" customHeight="1" x14ac:dyDescent="0.2">
      <c r="A374" s="39"/>
    </row>
    <row r="375" spans="1:1" ht="14.25" customHeight="1" x14ac:dyDescent="0.2">
      <c r="A375" s="39"/>
    </row>
    <row r="376" spans="1:1" ht="14.25" customHeight="1" x14ac:dyDescent="0.2">
      <c r="A376" s="39"/>
    </row>
    <row r="377" spans="1:1" ht="14.25" customHeight="1" x14ac:dyDescent="0.2">
      <c r="A377" s="39"/>
    </row>
    <row r="378" spans="1:1" ht="14.25" customHeight="1" x14ac:dyDescent="0.2">
      <c r="A378" s="39"/>
    </row>
    <row r="379" spans="1:1" ht="14.25" customHeight="1" x14ac:dyDescent="0.2">
      <c r="A379" s="39"/>
    </row>
    <row r="380" spans="1:1" ht="14.25" customHeight="1" x14ac:dyDescent="0.2">
      <c r="A380" s="39"/>
    </row>
    <row r="381" spans="1:1" ht="14.25" customHeight="1" x14ac:dyDescent="0.2">
      <c r="A381" s="39"/>
    </row>
    <row r="382" spans="1:1" ht="14.25" customHeight="1" x14ac:dyDescent="0.2">
      <c r="A382" s="39"/>
    </row>
    <row r="383" spans="1:1" ht="14.25" customHeight="1" x14ac:dyDescent="0.2">
      <c r="A383" s="39"/>
    </row>
    <row r="384" spans="1:1" ht="14.25" customHeight="1" x14ac:dyDescent="0.2">
      <c r="A384" s="39"/>
    </row>
    <row r="385" spans="1:1" ht="14.25" customHeight="1" x14ac:dyDescent="0.2">
      <c r="A385" s="39"/>
    </row>
    <row r="386" spans="1:1" ht="14.25" customHeight="1" x14ac:dyDescent="0.2">
      <c r="A386" s="39"/>
    </row>
    <row r="387" spans="1:1" ht="14.25" customHeight="1" x14ac:dyDescent="0.2">
      <c r="A387" s="39"/>
    </row>
    <row r="388" spans="1:1" ht="14.25" customHeight="1" x14ac:dyDescent="0.2">
      <c r="A388" s="39"/>
    </row>
    <row r="389" spans="1:1" ht="14.25" customHeight="1" x14ac:dyDescent="0.2">
      <c r="A389" s="39"/>
    </row>
    <row r="390" spans="1:1" ht="14.25" customHeight="1" x14ac:dyDescent="0.2">
      <c r="A390" s="39"/>
    </row>
    <row r="391" spans="1:1" ht="14.25" customHeight="1" x14ac:dyDescent="0.2">
      <c r="A391" s="39"/>
    </row>
    <row r="392" spans="1:1" ht="14.25" customHeight="1" x14ac:dyDescent="0.2">
      <c r="A392" s="39"/>
    </row>
    <row r="393" spans="1:1" ht="14.25" customHeight="1" x14ac:dyDescent="0.2">
      <c r="A393" s="39"/>
    </row>
    <row r="394" spans="1:1" ht="14.25" customHeight="1" x14ac:dyDescent="0.2">
      <c r="A394" s="39"/>
    </row>
    <row r="395" spans="1:1" ht="14.25" customHeight="1" x14ac:dyDescent="0.2">
      <c r="A395" s="39"/>
    </row>
    <row r="396" spans="1:1" ht="14.25" customHeight="1" x14ac:dyDescent="0.2">
      <c r="A396" s="39"/>
    </row>
    <row r="397" spans="1:1" ht="14.25" customHeight="1" x14ac:dyDescent="0.2">
      <c r="A397" s="39"/>
    </row>
    <row r="398" spans="1:1" ht="14.25" customHeight="1" x14ac:dyDescent="0.2">
      <c r="A398" s="39"/>
    </row>
    <row r="399" spans="1:1" ht="14.25" customHeight="1" x14ac:dyDescent="0.2">
      <c r="A399" s="39"/>
    </row>
    <row r="400" spans="1:1" ht="14.25" customHeight="1" x14ac:dyDescent="0.2">
      <c r="A400" s="39"/>
    </row>
    <row r="401" spans="1:1" ht="14.25" customHeight="1" x14ac:dyDescent="0.2">
      <c r="A401" s="39"/>
    </row>
    <row r="402" spans="1:1" ht="14.25" customHeight="1" x14ac:dyDescent="0.2">
      <c r="A402" s="39"/>
    </row>
    <row r="403" spans="1:1" ht="14.25" customHeight="1" x14ac:dyDescent="0.2">
      <c r="A403" s="39"/>
    </row>
    <row r="404" spans="1:1" ht="14.25" customHeight="1" x14ac:dyDescent="0.2">
      <c r="A404" s="39"/>
    </row>
    <row r="405" spans="1:1" ht="14.25" customHeight="1" x14ac:dyDescent="0.2">
      <c r="A405" s="39"/>
    </row>
    <row r="406" spans="1:1" ht="14.25" customHeight="1" x14ac:dyDescent="0.2">
      <c r="A406" s="39"/>
    </row>
    <row r="407" spans="1:1" ht="14.25" customHeight="1" x14ac:dyDescent="0.2">
      <c r="A407" s="39"/>
    </row>
    <row r="408" spans="1:1" ht="14.25" customHeight="1" x14ac:dyDescent="0.2">
      <c r="A408" s="39"/>
    </row>
    <row r="409" spans="1:1" ht="14.25" customHeight="1" x14ac:dyDescent="0.2">
      <c r="A409" s="39"/>
    </row>
    <row r="410" spans="1:1" ht="14.25" customHeight="1" x14ac:dyDescent="0.2">
      <c r="A410" s="39"/>
    </row>
    <row r="411" spans="1:1" ht="14.25" customHeight="1" x14ac:dyDescent="0.2">
      <c r="A411" s="39"/>
    </row>
    <row r="412" spans="1:1" ht="14.25" customHeight="1" x14ac:dyDescent="0.2">
      <c r="A412" s="39"/>
    </row>
    <row r="413" spans="1:1" ht="14.25" customHeight="1" x14ac:dyDescent="0.2">
      <c r="A413" s="39"/>
    </row>
    <row r="414" spans="1:1" ht="14.25" customHeight="1" x14ac:dyDescent="0.2">
      <c r="A414" s="39"/>
    </row>
    <row r="415" spans="1:1" ht="14.25" customHeight="1" x14ac:dyDescent="0.2">
      <c r="A415" s="39"/>
    </row>
    <row r="416" spans="1:1" ht="14.25" customHeight="1" x14ac:dyDescent="0.2">
      <c r="A416" s="39"/>
    </row>
    <row r="417" spans="1:1" ht="14.25" customHeight="1" x14ac:dyDescent="0.2">
      <c r="A417" s="39"/>
    </row>
    <row r="418" spans="1:1" ht="14.25" customHeight="1" x14ac:dyDescent="0.2">
      <c r="A418" s="39"/>
    </row>
    <row r="419" spans="1:1" ht="14.25" customHeight="1" x14ac:dyDescent="0.2">
      <c r="A419" s="39"/>
    </row>
    <row r="420" spans="1:1" ht="14.25" customHeight="1" x14ac:dyDescent="0.2">
      <c r="A420" s="39"/>
    </row>
    <row r="421" spans="1:1" ht="14.25" customHeight="1" x14ac:dyDescent="0.2">
      <c r="A421" s="39"/>
    </row>
    <row r="422" spans="1:1" ht="14.25" customHeight="1" x14ac:dyDescent="0.2">
      <c r="A422" s="39"/>
    </row>
    <row r="423" spans="1:1" ht="14.25" customHeight="1" x14ac:dyDescent="0.2">
      <c r="A423" s="39"/>
    </row>
    <row r="424" spans="1:1" ht="14.25" customHeight="1" x14ac:dyDescent="0.2">
      <c r="A424" s="39"/>
    </row>
    <row r="425" spans="1:1" ht="14.25" customHeight="1" x14ac:dyDescent="0.2">
      <c r="A425" s="39"/>
    </row>
    <row r="426" spans="1:1" ht="14.25" customHeight="1" x14ac:dyDescent="0.2">
      <c r="A426" s="39"/>
    </row>
    <row r="427" spans="1:1" ht="14.25" customHeight="1" x14ac:dyDescent="0.2">
      <c r="A427" s="39"/>
    </row>
    <row r="428" spans="1:1" ht="14.25" customHeight="1" x14ac:dyDescent="0.2">
      <c r="A428" s="39"/>
    </row>
    <row r="429" spans="1:1" ht="14.25" customHeight="1" x14ac:dyDescent="0.2">
      <c r="A429" s="39"/>
    </row>
    <row r="430" spans="1:1" ht="14.25" customHeight="1" x14ac:dyDescent="0.2">
      <c r="A430" s="39"/>
    </row>
    <row r="431" spans="1:1" ht="14.25" customHeight="1" x14ac:dyDescent="0.2">
      <c r="A431" s="39"/>
    </row>
    <row r="432" spans="1:1" ht="14.25" customHeight="1" x14ac:dyDescent="0.2">
      <c r="A432" s="39"/>
    </row>
    <row r="433" spans="1:1" ht="14.25" customHeight="1" x14ac:dyDescent="0.2">
      <c r="A433" s="39"/>
    </row>
    <row r="434" spans="1:1" ht="14.25" customHeight="1" x14ac:dyDescent="0.2">
      <c r="A434" s="39"/>
    </row>
    <row r="435" spans="1:1" ht="14.25" customHeight="1" x14ac:dyDescent="0.2">
      <c r="A435" s="39"/>
    </row>
    <row r="436" spans="1:1" ht="14.25" customHeight="1" x14ac:dyDescent="0.2">
      <c r="A436" s="39"/>
    </row>
    <row r="437" spans="1:1" ht="14.25" customHeight="1" x14ac:dyDescent="0.2">
      <c r="A437" s="39"/>
    </row>
    <row r="438" spans="1:1" ht="14.25" customHeight="1" x14ac:dyDescent="0.2">
      <c r="A438" s="39"/>
    </row>
    <row r="439" spans="1:1" ht="14.25" customHeight="1" x14ac:dyDescent="0.2">
      <c r="A439" s="39"/>
    </row>
    <row r="440" spans="1:1" ht="14.25" customHeight="1" x14ac:dyDescent="0.2">
      <c r="A440" s="39"/>
    </row>
    <row r="441" spans="1:1" ht="14.25" customHeight="1" x14ac:dyDescent="0.2">
      <c r="A441" s="39"/>
    </row>
    <row r="442" spans="1:1" ht="14.25" customHeight="1" x14ac:dyDescent="0.2">
      <c r="A442" s="39"/>
    </row>
    <row r="443" spans="1:1" ht="14.25" customHeight="1" x14ac:dyDescent="0.2">
      <c r="A443" s="39"/>
    </row>
    <row r="444" spans="1:1" ht="14.25" customHeight="1" x14ac:dyDescent="0.2">
      <c r="A444" s="39"/>
    </row>
    <row r="445" spans="1:1" ht="14.25" customHeight="1" x14ac:dyDescent="0.2">
      <c r="A445" s="39"/>
    </row>
    <row r="446" spans="1:1" ht="14.25" customHeight="1" x14ac:dyDescent="0.2">
      <c r="A446" s="39"/>
    </row>
    <row r="447" spans="1:1" ht="14.25" customHeight="1" x14ac:dyDescent="0.2">
      <c r="A447" s="39"/>
    </row>
    <row r="448" spans="1:1" ht="14.25" customHeight="1" x14ac:dyDescent="0.2">
      <c r="A448" s="39"/>
    </row>
    <row r="449" spans="1:1" ht="14.25" customHeight="1" x14ac:dyDescent="0.2">
      <c r="A449" s="39"/>
    </row>
    <row r="450" spans="1:1" ht="14.25" customHeight="1" x14ac:dyDescent="0.2">
      <c r="A450" s="39"/>
    </row>
    <row r="451" spans="1:1" ht="14.25" customHeight="1" x14ac:dyDescent="0.2">
      <c r="A451" s="39"/>
    </row>
    <row r="452" spans="1:1" ht="14.25" customHeight="1" x14ac:dyDescent="0.2">
      <c r="A452" s="39"/>
    </row>
    <row r="453" spans="1:1" ht="14.25" customHeight="1" x14ac:dyDescent="0.2">
      <c r="A453" s="39"/>
    </row>
    <row r="454" spans="1:1" ht="14.25" customHeight="1" x14ac:dyDescent="0.2">
      <c r="A454" s="39"/>
    </row>
    <row r="455" spans="1:1" ht="14.25" customHeight="1" x14ac:dyDescent="0.2">
      <c r="A455" s="39"/>
    </row>
    <row r="456" spans="1:1" ht="14.25" customHeight="1" x14ac:dyDescent="0.2">
      <c r="A456" s="39"/>
    </row>
    <row r="457" spans="1:1" ht="14.25" customHeight="1" x14ac:dyDescent="0.2">
      <c r="A457" s="39"/>
    </row>
    <row r="458" spans="1:1" ht="14.25" customHeight="1" x14ac:dyDescent="0.2">
      <c r="A458" s="39"/>
    </row>
    <row r="459" spans="1:1" ht="14.25" customHeight="1" x14ac:dyDescent="0.2">
      <c r="A459" s="39"/>
    </row>
    <row r="460" spans="1:1" ht="14.25" customHeight="1" x14ac:dyDescent="0.2">
      <c r="A460" s="39"/>
    </row>
    <row r="461" spans="1:1" ht="14.25" customHeight="1" x14ac:dyDescent="0.2">
      <c r="A461" s="39"/>
    </row>
    <row r="462" spans="1:1" ht="14.25" customHeight="1" x14ac:dyDescent="0.2">
      <c r="A462" s="39"/>
    </row>
    <row r="463" spans="1:1" ht="14.25" customHeight="1" x14ac:dyDescent="0.2">
      <c r="A463" s="39"/>
    </row>
    <row r="464" spans="1:1" ht="14.25" customHeight="1" x14ac:dyDescent="0.2">
      <c r="A464" s="39"/>
    </row>
    <row r="465" spans="1:1" ht="14.25" customHeight="1" x14ac:dyDescent="0.2">
      <c r="A465" s="39"/>
    </row>
    <row r="466" spans="1:1" ht="14.25" customHeight="1" x14ac:dyDescent="0.2">
      <c r="A466" s="39"/>
    </row>
    <row r="467" spans="1:1" ht="14.25" customHeight="1" x14ac:dyDescent="0.2">
      <c r="A467" s="39"/>
    </row>
    <row r="468" spans="1:1" ht="14.25" customHeight="1" x14ac:dyDescent="0.2">
      <c r="A468" s="39"/>
    </row>
    <row r="469" spans="1:1" ht="14.25" customHeight="1" x14ac:dyDescent="0.2">
      <c r="A469" s="39"/>
    </row>
    <row r="470" spans="1:1" ht="14.25" customHeight="1" x14ac:dyDescent="0.2">
      <c r="A470" s="39"/>
    </row>
    <row r="471" spans="1:1" ht="14.25" customHeight="1" x14ac:dyDescent="0.2">
      <c r="A471" s="39"/>
    </row>
    <row r="472" spans="1:1" ht="14.25" customHeight="1" x14ac:dyDescent="0.2">
      <c r="A472" s="39"/>
    </row>
    <row r="473" spans="1:1" ht="14.25" customHeight="1" x14ac:dyDescent="0.2">
      <c r="A473" s="39"/>
    </row>
    <row r="474" spans="1:1" ht="14.25" customHeight="1" x14ac:dyDescent="0.2">
      <c r="A474" s="39"/>
    </row>
    <row r="475" spans="1:1" ht="14.25" customHeight="1" x14ac:dyDescent="0.2">
      <c r="A475" s="39"/>
    </row>
    <row r="476" spans="1:1" ht="14.25" customHeight="1" x14ac:dyDescent="0.2">
      <c r="A476" s="39"/>
    </row>
    <row r="477" spans="1:1" ht="14.25" customHeight="1" x14ac:dyDescent="0.2">
      <c r="A477" s="39"/>
    </row>
    <row r="478" spans="1:1" ht="14.25" customHeight="1" x14ac:dyDescent="0.2">
      <c r="A478" s="39"/>
    </row>
    <row r="479" spans="1:1" ht="14.25" customHeight="1" x14ac:dyDescent="0.2">
      <c r="A479" s="39"/>
    </row>
    <row r="480" spans="1:1" ht="14.25" customHeight="1" x14ac:dyDescent="0.2">
      <c r="A480" s="39"/>
    </row>
    <row r="481" spans="1:1" ht="14.25" customHeight="1" x14ac:dyDescent="0.2">
      <c r="A481" s="39"/>
    </row>
    <row r="482" spans="1:1" ht="14.25" customHeight="1" x14ac:dyDescent="0.2">
      <c r="A482" s="39"/>
    </row>
    <row r="483" spans="1:1" ht="14.25" customHeight="1" x14ac:dyDescent="0.2">
      <c r="A483" s="39"/>
    </row>
    <row r="484" spans="1:1" ht="14.25" customHeight="1" x14ac:dyDescent="0.2">
      <c r="A484" s="39"/>
    </row>
    <row r="485" spans="1:1" ht="14.25" customHeight="1" x14ac:dyDescent="0.2">
      <c r="A485" s="39"/>
    </row>
    <row r="486" spans="1:1" ht="14.25" customHeight="1" x14ac:dyDescent="0.2">
      <c r="A486" s="39"/>
    </row>
    <row r="487" spans="1:1" ht="14.25" customHeight="1" x14ac:dyDescent="0.2">
      <c r="A487" s="39"/>
    </row>
    <row r="488" spans="1:1" ht="14.25" customHeight="1" x14ac:dyDescent="0.2">
      <c r="A488" s="39"/>
    </row>
    <row r="489" spans="1:1" ht="14.25" customHeight="1" x14ac:dyDescent="0.2">
      <c r="A489" s="39"/>
    </row>
    <row r="490" spans="1:1" ht="14.25" customHeight="1" x14ac:dyDescent="0.2">
      <c r="A490" s="39"/>
    </row>
    <row r="491" spans="1:1" ht="14.25" customHeight="1" x14ac:dyDescent="0.2">
      <c r="A491" s="39"/>
    </row>
    <row r="492" spans="1:1" ht="14.25" customHeight="1" x14ac:dyDescent="0.2">
      <c r="A492" s="39"/>
    </row>
    <row r="493" spans="1:1" ht="14.25" customHeight="1" x14ac:dyDescent="0.2">
      <c r="A493" s="39"/>
    </row>
    <row r="494" spans="1:1" ht="14.25" customHeight="1" x14ac:dyDescent="0.2">
      <c r="A494" s="39"/>
    </row>
    <row r="495" spans="1:1" ht="14.25" customHeight="1" x14ac:dyDescent="0.2">
      <c r="A495" s="39"/>
    </row>
    <row r="496" spans="1:1" ht="14.25" customHeight="1" x14ac:dyDescent="0.2">
      <c r="A496" s="39"/>
    </row>
    <row r="497" spans="1:1" ht="14.25" customHeight="1" x14ac:dyDescent="0.2">
      <c r="A497" s="39"/>
    </row>
    <row r="498" spans="1:1" ht="14.25" customHeight="1" x14ac:dyDescent="0.2">
      <c r="A498" s="39"/>
    </row>
    <row r="499" spans="1:1" ht="14.25" customHeight="1" x14ac:dyDescent="0.2">
      <c r="A499" s="39"/>
    </row>
    <row r="500" spans="1:1" ht="14.25" customHeight="1" x14ac:dyDescent="0.2">
      <c r="A500" s="39"/>
    </row>
    <row r="501" spans="1:1" ht="14.25" customHeight="1" x14ac:dyDescent="0.2">
      <c r="A501" s="39"/>
    </row>
    <row r="502" spans="1:1" ht="14.25" customHeight="1" x14ac:dyDescent="0.2">
      <c r="A502" s="39"/>
    </row>
    <row r="503" spans="1:1" ht="14.25" customHeight="1" x14ac:dyDescent="0.2">
      <c r="A503" s="39"/>
    </row>
    <row r="504" spans="1:1" ht="14.25" customHeight="1" x14ac:dyDescent="0.2">
      <c r="A504" s="39"/>
    </row>
    <row r="505" spans="1:1" ht="14.25" customHeight="1" x14ac:dyDescent="0.2">
      <c r="A505" s="39"/>
    </row>
    <row r="506" spans="1:1" ht="14.25" customHeight="1" x14ac:dyDescent="0.2">
      <c r="A506" s="39"/>
    </row>
    <row r="507" spans="1:1" ht="14.25" customHeight="1" x14ac:dyDescent="0.2">
      <c r="A507" s="39"/>
    </row>
    <row r="508" spans="1:1" ht="14.25" customHeight="1" x14ac:dyDescent="0.2">
      <c r="A508" s="39"/>
    </row>
    <row r="509" spans="1:1" ht="14.25" customHeight="1" x14ac:dyDescent="0.2">
      <c r="A509" s="39"/>
    </row>
    <row r="510" spans="1:1" ht="14.25" customHeight="1" x14ac:dyDescent="0.2">
      <c r="A510" s="39"/>
    </row>
    <row r="511" spans="1:1" ht="14.25" customHeight="1" x14ac:dyDescent="0.2">
      <c r="A511" s="39"/>
    </row>
    <row r="512" spans="1:1" ht="14.25" customHeight="1" x14ac:dyDescent="0.2">
      <c r="A512" s="39"/>
    </row>
    <row r="513" spans="1:1" ht="14.25" customHeight="1" x14ac:dyDescent="0.2">
      <c r="A513" s="39"/>
    </row>
    <row r="514" spans="1:1" ht="14.25" customHeight="1" x14ac:dyDescent="0.2">
      <c r="A514" s="39"/>
    </row>
    <row r="515" spans="1:1" ht="14.25" customHeight="1" x14ac:dyDescent="0.2">
      <c r="A515" s="39"/>
    </row>
    <row r="516" spans="1:1" ht="14.25" customHeight="1" x14ac:dyDescent="0.2">
      <c r="A516" s="39"/>
    </row>
    <row r="517" spans="1:1" ht="14.25" customHeight="1" x14ac:dyDescent="0.2">
      <c r="A517" s="39"/>
    </row>
    <row r="518" spans="1:1" ht="14.25" customHeight="1" x14ac:dyDescent="0.2">
      <c r="A518" s="39"/>
    </row>
    <row r="519" spans="1:1" ht="14.25" customHeight="1" x14ac:dyDescent="0.2">
      <c r="A519" s="39"/>
    </row>
    <row r="520" spans="1:1" ht="14.25" customHeight="1" x14ac:dyDescent="0.2">
      <c r="A520" s="39"/>
    </row>
    <row r="521" spans="1:1" ht="14.25" customHeight="1" x14ac:dyDescent="0.2">
      <c r="A521" s="39"/>
    </row>
    <row r="522" spans="1:1" ht="14.25" customHeight="1" x14ac:dyDescent="0.2">
      <c r="A522" s="39"/>
    </row>
    <row r="523" spans="1:1" ht="14.25" customHeight="1" x14ac:dyDescent="0.2">
      <c r="A523" s="39"/>
    </row>
    <row r="524" spans="1:1" ht="14.25" customHeight="1" x14ac:dyDescent="0.2">
      <c r="A524" s="39"/>
    </row>
    <row r="525" spans="1:1" ht="14.25" customHeight="1" x14ac:dyDescent="0.2">
      <c r="A525" s="39"/>
    </row>
    <row r="526" spans="1:1" ht="14.25" customHeight="1" x14ac:dyDescent="0.2">
      <c r="A526" s="39"/>
    </row>
    <row r="527" spans="1:1" ht="14.25" customHeight="1" x14ac:dyDescent="0.2">
      <c r="A527" s="39"/>
    </row>
    <row r="528" spans="1:1" ht="14.25" customHeight="1" x14ac:dyDescent="0.2">
      <c r="A528" s="39"/>
    </row>
    <row r="529" spans="1:1" ht="14.25" customHeight="1" x14ac:dyDescent="0.2">
      <c r="A529" s="39"/>
    </row>
    <row r="530" spans="1:1" ht="14.25" customHeight="1" x14ac:dyDescent="0.2">
      <c r="A530" s="39"/>
    </row>
    <row r="531" spans="1:1" ht="14.25" customHeight="1" x14ac:dyDescent="0.2">
      <c r="A531" s="39"/>
    </row>
    <row r="532" spans="1:1" ht="14.25" customHeight="1" x14ac:dyDescent="0.2">
      <c r="A532" s="39"/>
    </row>
    <row r="533" spans="1:1" ht="14.25" customHeight="1" x14ac:dyDescent="0.2">
      <c r="A533" s="39"/>
    </row>
    <row r="534" spans="1:1" ht="14.25" customHeight="1" x14ac:dyDescent="0.2">
      <c r="A534" s="39"/>
    </row>
    <row r="535" spans="1:1" ht="14.25" customHeight="1" x14ac:dyDescent="0.2">
      <c r="A535" s="39"/>
    </row>
    <row r="536" spans="1:1" ht="14.25" customHeight="1" x14ac:dyDescent="0.2">
      <c r="A536" s="39"/>
    </row>
    <row r="537" spans="1:1" ht="14.25" customHeight="1" x14ac:dyDescent="0.2">
      <c r="A537" s="39"/>
    </row>
    <row r="538" spans="1:1" ht="14.25" customHeight="1" x14ac:dyDescent="0.2">
      <c r="A538" s="39"/>
    </row>
    <row r="539" spans="1:1" ht="14.25" customHeight="1" x14ac:dyDescent="0.2">
      <c r="A539" s="39"/>
    </row>
    <row r="540" spans="1:1" ht="14.25" customHeight="1" x14ac:dyDescent="0.2">
      <c r="A540" s="39"/>
    </row>
    <row r="541" spans="1:1" ht="14.25" customHeight="1" x14ac:dyDescent="0.2">
      <c r="A541" s="39"/>
    </row>
    <row r="542" spans="1:1" ht="14.25" customHeight="1" x14ac:dyDescent="0.2">
      <c r="A542" s="39"/>
    </row>
    <row r="543" spans="1:1" ht="14.25" customHeight="1" x14ac:dyDescent="0.2">
      <c r="A543" s="39"/>
    </row>
    <row r="544" spans="1:1" ht="14.25" customHeight="1" x14ac:dyDescent="0.2">
      <c r="A544" s="39"/>
    </row>
    <row r="545" spans="1:1" ht="14.25" customHeight="1" x14ac:dyDescent="0.2">
      <c r="A545" s="39"/>
    </row>
    <row r="546" spans="1:1" ht="14.25" customHeight="1" x14ac:dyDescent="0.2">
      <c r="A546" s="39"/>
    </row>
    <row r="547" spans="1:1" ht="14.25" customHeight="1" x14ac:dyDescent="0.2">
      <c r="A547" s="39"/>
    </row>
    <row r="548" spans="1:1" ht="14.25" customHeight="1" x14ac:dyDescent="0.2">
      <c r="A548" s="39"/>
    </row>
    <row r="549" spans="1:1" ht="14.25" customHeight="1" x14ac:dyDescent="0.2">
      <c r="A549" s="39"/>
    </row>
    <row r="550" spans="1:1" ht="14.25" customHeight="1" x14ac:dyDescent="0.2">
      <c r="A550" s="39"/>
    </row>
    <row r="551" spans="1:1" ht="14.25" customHeight="1" x14ac:dyDescent="0.2">
      <c r="A551" s="39"/>
    </row>
    <row r="552" spans="1:1" ht="14.25" customHeight="1" x14ac:dyDescent="0.2">
      <c r="A552" s="39"/>
    </row>
    <row r="553" spans="1:1" ht="14.25" customHeight="1" x14ac:dyDescent="0.2">
      <c r="A553" s="39"/>
    </row>
    <row r="554" spans="1:1" ht="14.25" customHeight="1" x14ac:dyDescent="0.2">
      <c r="A554" s="39"/>
    </row>
    <row r="555" spans="1:1" ht="14.25" customHeight="1" x14ac:dyDescent="0.2">
      <c r="A555" s="39"/>
    </row>
    <row r="556" spans="1:1" ht="14.25" customHeight="1" x14ac:dyDescent="0.2">
      <c r="A556" s="39"/>
    </row>
    <row r="557" spans="1:1" ht="14.25" customHeight="1" x14ac:dyDescent="0.2">
      <c r="A557" s="39"/>
    </row>
    <row r="558" spans="1:1" ht="14.25" customHeight="1" x14ac:dyDescent="0.2">
      <c r="A558" s="39"/>
    </row>
    <row r="559" spans="1:1" ht="14.25" customHeight="1" x14ac:dyDescent="0.2">
      <c r="A559" s="39"/>
    </row>
    <row r="560" spans="1:1" ht="14.25" customHeight="1" x14ac:dyDescent="0.2">
      <c r="A560" s="39"/>
    </row>
    <row r="561" spans="1:1" ht="14.25" customHeight="1" x14ac:dyDescent="0.2">
      <c r="A561" s="39"/>
    </row>
    <row r="562" spans="1:1" ht="14.25" customHeight="1" x14ac:dyDescent="0.2">
      <c r="A562" s="39"/>
    </row>
    <row r="563" spans="1:1" ht="14.25" customHeight="1" x14ac:dyDescent="0.2">
      <c r="A563" s="39"/>
    </row>
    <row r="564" spans="1:1" ht="14.25" customHeight="1" x14ac:dyDescent="0.2">
      <c r="A564" s="39"/>
    </row>
    <row r="565" spans="1:1" ht="14.25" customHeight="1" x14ac:dyDescent="0.2">
      <c r="A565" s="39"/>
    </row>
    <row r="566" spans="1:1" ht="14.25" customHeight="1" x14ac:dyDescent="0.2">
      <c r="A566" s="39"/>
    </row>
    <row r="567" spans="1:1" ht="14.25" customHeight="1" x14ac:dyDescent="0.2">
      <c r="A567" s="39"/>
    </row>
    <row r="568" spans="1:1" ht="14.25" customHeight="1" x14ac:dyDescent="0.2">
      <c r="A568" s="39"/>
    </row>
    <row r="569" spans="1:1" ht="14.25" customHeight="1" x14ac:dyDescent="0.2">
      <c r="A569" s="39"/>
    </row>
    <row r="570" spans="1:1" ht="14.25" customHeight="1" x14ac:dyDescent="0.2">
      <c r="A570" s="39"/>
    </row>
    <row r="571" spans="1:1" ht="14.25" customHeight="1" x14ac:dyDescent="0.2">
      <c r="A571" s="39"/>
    </row>
    <row r="572" spans="1:1" ht="14.25" customHeight="1" x14ac:dyDescent="0.2">
      <c r="A572" s="39"/>
    </row>
    <row r="573" spans="1:1" ht="14.25" customHeight="1" x14ac:dyDescent="0.2">
      <c r="A573" s="39"/>
    </row>
    <row r="574" spans="1:1" ht="14.25" customHeight="1" x14ac:dyDescent="0.2">
      <c r="A574" s="39"/>
    </row>
    <row r="575" spans="1:1" ht="14.25" customHeight="1" x14ac:dyDescent="0.2">
      <c r="A575" s="39"/>
    </row>
    <row r="576" spans="1:1" ht="14.25" customHeight="1" x14ac:dyDescent="0.2">
      <c r="A576" s="39"/>
    </row>
    <row r="577" spans="1:1" ht="14.25" customHeight="1" x14ac:dyDescent="0.2">
      <c r="A577" s="39"/>
    </row>
    <row r="578" spans="1:1" ht="14.25" customHeight="1" x14ac:dyDescent="0.2">
      <c r="A578" s="39"/>
    </row>
    <row r="579" spans="1:1" ht="14.25" customHeight="1" x14ac:dyDescent="0.2">
      <c r="A579" s="39"/>
    </row>
    <row r="580" spans="1:1" ht="14.25" customHeight="1" x14ac:dyDescent="0.2">
      <c r="A580" s="39"/>
    </row>
    <row r="581" spans="1:1" ht="14.25" customHeight="1" x14ac:dyDescent="0.2">
      <c r="A581" s="39"/>
    </row>
    <row r="582" spans="1:1" ht="14.25" customHeight="1" x14ac:dyDescent="0.2">
      <c r="A582" s="39"/>
    </row>
    <row r="583" spans="1:1" ht="14.25" customHeight="1" x14ac:dyDescent="0.2">
      <c r="A583" s="39"/>
    </row>
    <row r="584" spans="1:1" ht="14.25" customHeight="1" x14ac:dyDescent="0.2">
      <c r="A584" s="39"/>
    </row>
    <row r="585" spans="1:1" ht="14.25" customHeight="1" x14ac:dyDescent="0.2">
      <c r="A585" s="39"/>
    </row>
    <row r="586" spans="1:1" ht="14.25" customHeight="1" x14ac:dyDescent="0.2">
      <c r="A586" s="39"/>
    </row>
    <row r="587" spans="1:1" ht="14.25" customHeight="1" x14ac:dyDescent="0.2">
      <c r="A587" s="39"/>
    </row>
    <row r="588" spans="1:1" ht="14.25" customHeight="1" x14ac:dyDescent="0.2">
      <c r="A588" s="39"/>
    </row>
    <row r="589" spans="1:1" ht="14.25" customHeight="1" x14ac:dyDescent="0.2">
      <c r="A589" s="39"/>
    </row>
    <row r="590" spans="1:1" ht="14.25" customHeight="1" x14ac:dyDescent="0.2">
      <c r="A590" s="39"/>
    </row>
    <row r="591" spans="1:1" ht="14.25" customHeight="1" x14ac:dyDescent="0.2">
      <c r="A591" s="39"/>
    </row>
    <row r="592" spans="1:1" ht="14.25" customHeight="1" x14ac:dyDescent="0.2">
      <c r="A592" s="39"/>
    </row>
    <row r="593" spans="1:1" ht="14.25" customHeight="1" x14ac:dyDescent="0.2">
      <c r="A593" s="39"/>
    </row>
    <row r="594" spans="1:1" ht="14.25" customHeight="1" x14ac:dyDescent="0.2">
      <c r="A594" s="39"/>
    </row>
    <row r="595" spans="1:1" ht="14.25" customHeight="1" x14ac:dyDescent="0.2">
      <c r="A595" s="39"/>
    </row>
    <row r="596" spans="1:1" ht="14.25" customHeight="1" x14ac:dyDescent="0.2">
      <c r="A596" s="39"/>
    </row>
    <row r="597" spans="1:1" ht="14.25" customHeight="1" x14ac:dyDescent="0.2">
      <c r="A597" s="39"/>
    </row>
    <row r="598" spans="1:1" ht="14.25" customHeight="1" x14ac:dyDescent="0.2">
      <c r="A598" s="39"/>
    </row>
    <row r="599" spans="1:1" ht="14.25" customHeight="1" x14ac:dyDescent="0.2">
      <c r="A599" s="39"/>
    </row>
    <row r="600" spans="1:1" ht="14.25" customHeight="1" x14ac:dyDescent="0.2">
      <c r="A600" s="39"/>
    </row>
    <row r="601" spans="1:1" ht="14.25" customHeight="1" x14ac:dyDescent="0.2">
      <c r="A601" s="39"/>
    </row>
    <row r="602" spans="1:1" ht="14.25" customHeight="1" x14ac:dyDescent="0.2">
      <c r="A602" s="39"/>
    </row>
    <row r="603" spans="1:1" ht="14.25" customHeight="1" x14ac:dyDescent="0.2">
      <c r="A603" s="39"/>
    </row>
    <row r="604" spans="1:1" ht="14.25" customHeight="1" x14ac:dyDescent="0.2">
      <c r="A604" s="39"/>
    </row>
    <row r="605" spans="1:1" ht="14.25" customHeight="1" x14ac:dyDescent="0.2">
      <c r="A605" s="39"/>
    </row>
    <row r="606" spans="1:1" ht="14.25" customHeight="1" x14ac:dyDescent="0.2">
      <c r="A606" s="39"/>
    </row>
    <row r="607" spans="1:1" ht="14.25" customHeight="1" x14ac:dyDescent="0.2">
      <c r="A607" s="39"/>
    </row>
    <row r="608" spans="1:1" ht="14.25" customHeight="1" x14ac:dyDescent="0.2">
      <c r="A608" s="39"/>
    </row>
    <row r="609" spans="1:1" ht="14.25" customHeight="1" x14ac:dyDescent="0.2">
      <c r="A609" s="39"/>
    </row>
    <row r="610" spans="1:1" ht="14.25" customHeight="1" x14ac:dyDescent="0.2">
      <c r="A610" s="39"/>
    </row>
    <row r="611" spans="1:1" ht="14.25" customHeight="1" x14ac:dyDescent="0.2">
      <c r="A611" s="39"/>
    </row>
    <row r="612" spans="1:1" ht="14.25" customHeight="1" x14ac:dyDescent="0.2">
      <c r="A612" s="39"/>
    </row>
    <row r="613" spans="1:1" ht="14.25" customHeight="1" x14ac:dyDescent="0.2">
      <c r="A613" s="39"/>
    </row>
    <row r="614" spans="1:1" ht="14.25" customHeight="1" x14ac:dyDescent="0.2">
      <c r="A614" s="39"/>
    </row>
    <row r="615" spans="1:1" ht="14.25" customHeight="1" x14ac:dyDescent="0.2">
      <c r="A615" s="39"/>
    </row>
    <row r="616" spans="1:1" ht="14.25" customHeight="1" x14ac:dyDescent="0.2">
      <c r="A616" s="39"/>
    </row>
    <row r="617" spans="1:1" ht="14.25" customHeight="1" x14ac:dyDescent="0.2">
      <c r="A617" s="39"/>
    </row>
    <row r="618" spans="1:1" ht="14.25" customHeight="1" x14ac:dyDescent="0.2">
      <c r="A618" s="39"/>
    </row>
    <row r="619" spans="1:1" ht="14.25" customHeight="1" x14ac:dyDescent="0.2">
      <c r="A619" s="39"/>
    </row>
    <row r="620" spans="1:1" ht="14.25" customHeight="1" x14ac:dyDescent="0.2">
      <c r="A620" s="39"/>
    </row>
    <row r="621" spans="1:1" ht="14.25" customHeight="1" x14ac:dyDescent="0.2">
      <c r="A621" s="39"/>
    </row>
    <row r="622" spans="1:1" ht="14.25" customHeight="1" x14ac:dyDescent="0.2">
      <c r="A622" s="39"/>
    </row>
    <row r="623" spans="1:1" ht="14.25" customHeight="1" x14ac:dyDescent="0.2">
      <c r="A623" s="39"/>
    </row>
    <row r="624" spans="1:1" ht="14.25" customHeight="1" x14ac:dyDescent="0.2">
      <c r="A624" s="39"/>
    </row>
    <row r="625" spans="1:1" ht="14.25" customHeight="1" x14ac:dyDescent="0.2">
      <c r="A625" s="39"/>
    </row>
    <row r="626" spans="1:1" ht="14.25" customHeight="1" x14ac:dyDescent="0.2">
      <c r="A626" s="39"/>
    </row>
    <row r="627" spans="1:1" ht="14.25" customHeight="1" x14ac:dyDescent="0.2">
      <c r="A627" s="39"/>
    </row>
    <row r="628" spans="1:1" ht="14.25" customHeight="1" x14ac:dyDescent="0.2">
      <c r="A628" s="39"/>
    </row>
    <row r="629" spans="1:1" ht="14.25" customHeight="1" x14ac:dyDescent="0.2">
      <c r="A629" s="39"/>
    </row>
    <row r="630" spans="1:1" ht="14.25" customHeight="1" x14ac:dyDescent="0.2">
      <c r="A630" s="39"/>
    </row>
    <row r="631" spans="1:1" ht="14.25" customHeight="1" x14ac:dyDescent="0.2">
      <c r="A631" s="39"/>
    </row>
    <row r="632" spans="1:1" ht="14.25" customHeight="1" x14ac:dyDescent="0.2">
      <c r="A632" s="39"/>
    </row>
    <row r="633" spans="1:1" ht="14.25" customHeight="1" x14ac:dyDescent="0.2">
      <c r="A633" s="39"/>
    </row>
    <row r="634" spans="1:1" ht="14.25" customHeight="1" x14ac:dyDescent="0.2">
      <c r="A634" s="39"/>
    </row>
    <row r="635" spans="1:1" ht="14.25" customHeight="1" x14ac:dyDescent="0.2">
      <c r="A635" s="39"/>
    </row>
    <row r="636" spans="1:1" ht="14.25" customHeight="1" x14ac:dyDescent="0.2">
      <c r="A636" s="39"/>
    </row>
    <row r="637" spans="1:1" ht="14.25" customHeight="1" x14ac:dyDescent="0.2">
      <c r="A637" s="39"/>
    </row>
    <row r="638" spans="1:1" ht="14.25" customHeight="1" x14ac:dyDescent="0.2">
      <c r="A638" s="39"/>
    </row>
    <row r="639" spans="1:1" ht="14.25" customHeight="1" x14ac:dyDescent="0.2">
      <c r="A639" s="39"/>
    </row>
    <row r="640" spans="1:1" ht="14.25" customHeight="1" x14ac:dyDescent="0.2">
      <c r="A640" s="39"/>
    </row>
    <row r="641" spans="1:1" ht="14.25" customHeight="1" x14ac:dyDescent="0.2">
      <c r="A641" s="39"/>
    </row>
    <row r="642" spans="1:1" ht="14.25" customHeight="1" x14ac:dyDescent="0.2">
      <c r="A642" s="39"/>
    </row>
    <row r="643" spans="1:1" ht="14.25" customHeight="1" x14ac:dyDescent="0.2">
      <c r="A643" s="39"/>
    </row>
    <row r="644" spans="1:1" ht="14.25" customHeight="1" x14ac:dyDescent="0.2">
      <c r="A644" s="39"/>
    </row>
    <row r="645" spans="1:1" ht="14.25" customHeight="1" x14ac:dyDescent="0.2">
      <c r="A645" s="39"/>
    </row>
    <row r="646" spans="1:1" ht="14.25" customHeight="1" x14ac:dyDescent="0.2">
      <c r="A646" s="39"/>
    </row>
    <row r="647" spans="1:1" ht="14.25" customHeight="1" x14ac:dyDescent="0.2">
      <c r="A647" s="39"/>
    </row>
    <row r="648" spans="1:1" ht="14.25" customHeight="1" x14ac:dyDescent="0.2">
      <c r="A648" s="39"/>
    </row>
    <row r="649" spans="1:1" ht="14.25" customHeight="1" x14ac:dyDescent="0.2">
      <c r="A649" s="39"/>
    </row>
    <row r="650" spans="1:1" ht="14.25" customHeight="1" x14ac:dyDescent="0.2">
      <c r="A650" s="39"/>
    </row>
    <row r="651" spans="1:1" ht="14.25" customHeight="1" x14ac:dyDescent="0.2">
      <c r="A651" s="39"/>
    </row>
    <row r="652" spans="1:1" ht="14.25" customHeight="1" x14ac:dyDescent="0.2">
      <c r="A652" s="39"/>
    </row>
    <row r="653" spans="1:1" ht="14.25" customHeight="1" x14ac:dyDescent="0.2">
      <c r="A653" s="39"/>
    </row>
    <row r="654" spans="1:1" ht="14.25" customHeight="1" x14ac:dyDescent="0.2">
      <c r="A654" s="39"/>
    </row>
    <row r="655" spans="1:1" ht="14.25" customHeight="1" x14ac:dyDescent="0.2">
      <c r="A655" s="39"/>
    </row>
    <row r="656" spans="1:1" ht="14.25" customHeight="1" x14ac:dyDescent="0.2">
      <c r="A656" s="39"/>
    </row>
    <row r="657" spans="1:1" ht="14.25" customHeight="1" x14ac:dyDescent="0.2">
      <c r="A657" s="39"/>
    </row>
    <row r="658" spans="1:1" ht="14.25" customHeight="1" x14ac:dyDescent="0.2">
      <c r="A658" s="39"/>
    </row>
    <row r="659" spans="1:1" ht="14.25" customHeight="1" x14ac:dyDescent="0.2">
      <c r="A659" s="39"/>
    </row>
    <row r="660" spans="1:1" ht="14.25" customHeight="1" x14ac:dyDescent="0.2">
      <c r="A660" s="39"/>
    </row>
    <row r="661" spans="1:1" ht="14.25" customHeight="1" x14ac:dyDescent="0.2">
      <c r="A661" s="39"/>
    </row>
    <row r="662" spans="1:1" ht="14.25" customHeight="1" x14ac:dyDescent="0.2">
      <c r="A662" s="39"/>
    </row>
    <row r="663" spans="1:1" ht="14.25" customHeight="1" x14ac:dyDescent="0.2">
      <c r="A663" s="39"/>
    </row>
    <row r="664" spans="1:1" ht="14.25" customHeight="1" x14ac:dyDescent="0.2">
      <c r="A664" s="39"/>
    </row>
    <row r="665" spans="1:1" ht="14.25" customHeight="1" x14ac:dyDescent="0.2">
      <c r="A665" s="39"/>
    </row>
    <row r="666" spans="1:1" ht="14.25" customHeight="1" x14ac:dyDescent="0.2">
      <c r="A666" s="39"/>
    </row>
    <row r="667" spans="1:1" ht="14.25" customHeight="1" x14ac:dyDescent="0.2">
      <c r="A667" s="39"/>
    </row>
    <row r="668" spans="1:1" ht="14.25" customHeight="1" x14ac:dyDescent="0.2">
      <c r="A668" s="39"/>
    </row>
    <row r="669" spans="1:1" ht="14.25" customHeight="1" x14ac:dyDescent="0.2">
      <c r="A669" s="39"/>
    </row>
    <row r="670" spans="1:1" ht="14.25" customHeight="1" x14ac:dyDescent="0.2">
      <c r="A670" s="39"/>
    </row>
    <row r="671" spans="1:1" ht="14.25" customHeight="1" x14ac:dyDescent="0.2">
      <c r="A671" s="39"/>
    </row>
    <row r="672" spans="1:1" ht="14.25" customHeight="1" x14ac:dyDescent="0.2">
      <c r="A672" s="39"/>
    </row>
    <row r="673" spans="1:1" ht="14.25" customHeight="1" x14ac:dyDescent="0.2">
      <c r="A673" s="39"/>
    </row>
    <row r="674" spans="1:1" ht="14.25" customHeight="1" x14ac:dyDescent="0.2">
      <c r="A674" s="39"/>
    </row>
    <row r="675" spans="1:1" ht="14.25" customHeight="1" x14ac:dyDescent="0.2">
      <c r="A675" s="39"/>
    </row>
    <row r="676" spans="1:1" ht="14.25" customHeight="1" x14ac:dyDescent="0.2">
      <c r="A676" s="39"/>
    </row>
    <row r="677" spans="1:1" ht="14.25" customHeight="1" x14ac:dyDescent="0.2">
      <c r="A677" s="39"/>
    </row>
    <row r="678" spans="1:1" ht="14.25" customHeight="1" x14ac:dyDescent="0.2">
      <c r="A678" s="39"/>
    </row>
    <row r="679" spans="1:1" ht="14.25" customHeight="1" x14ac:dyDescent="0.2">
      <c r="A679" s="39"/>
    </row>
    <row r="680" spans="1:1" ht="14.25" customHeight="1" x14ac:dyDescent="0.2">
      <c r="A680" s="39"/>
    </row>
    <row r="681" spans="1:1" ht="14.25" customHeight="1" x14ac:dyDescent="0.2">
      <c r="A681" s="39"/>
    </row>
    <row r="682" spans="1:1" ht="14.25" customHeight="1" x14ac:dyDescent="0.2">
      <c r="A682" s="39"/>
    </row>
    <row r="683" spans="1:1" ht="14.25" customHeight="1" x14ac:dyDescent="0.2">
      <c r="A683" s="39"/>
    </row>
    <row r="684" spans="1:1" ht="14.25" customHeight="1" x14ac:dyDescent="0.2">
      <c r="A684" s="39"/>
    </row>
    <row r="685" spans="1:1" ht="14.25" customHeight="1" x14ac:dyDescent="0.2">
      <c r="A685" s="39"/>
    </row>
    <row r="686" spans="1:1" ht="14.25" customHeight="1" x14ac:dyDescent="0.2">
      <c r="A686" s="39"/>
    </row>
    <row r="687" spans="1:1" ht="14.25" customHeight="1" x14ac:dyDescent="0.2">
      <c r="A687" s="39"/>
    </row>
    <row r="688" spans="1:1" ht="14.25" customHeight="1" x14ac:dyDescent="0.2">
      <c r="A688" s="39"/>
    </row>
    <row r="689" spans="1:1" ht="14.25" customHeight="1" x14ac:dyDescent="0.2">
      <c r="A689" s="39"/>
    </row>
    <row r="690" spans="1:1" ht="14.25" customHeight="1" x14ac:dyDescent="0.2">
      <c r="A690" s="39"/>
    </row>
    <row r="691" spans="1:1" ht="14.25" customHeight="1" x14ac:dyDescent="0.2">
      <c r="A691" s="39"/>
    </row>
    <row r="692" spans="1:1" ht="14.25" customHeight="1" x14ac:dyDescent="0.2">
      <c r="A692" s="39"/>
    </row>
    <row r="693" spans="1:1" ht="14.25" customHeight="1" x14ac:dyDescent="0.2">
      <c r="A693" s="39"/>
    </row>
    <row r="694" spans="1:1" ht="14.25" customHeight="1" x14ac:dyDescent="0.2">
      <c r="A694" s="39"/>
    </row>
    <row r="695" spans="1:1" ht="14.25" customHeight="1" x14ac:dyDescent="0.2">
      <c r="A695" s="39"/>
    </row>
    <row r="696" spans="1:1" ht="14.25" customHeight="1" x14ac:dyDescent="0.2">
      <c r="A696" s="39"/>
    </row>
    <row r="697" spans="1:1" ht="14.25" customHeight="1" x14ac:dyDescent="0.2">
      <c r="A697" s="39"/>
    </row>
    <row r="698" spans="1:1" ht="14.25" customHeight="1" x14ac:dyDescent="0.2">
      <c r="A698" s="39"/>
    </row>
    <row r="699" spans="1:1" ht="14.25" customHeight="1" x14ac:dyDescent="0.2">
      <c r="A699" s="39"/>
    </row>
    <row r="700" spans="1:1" ht="14.25" customHeight="1" x14ac:dyDescent="0.2">
      <c r="A700" s="39"/>
    </row>
    <row r="701" spans="1:1" ht="14.25" customHeight="1" x14ac:dyDescent="0.2">
      <c r="A701" s="39"/>
    </row>
    <row r="702" spans="1:1" ht="14.25" customHeight="1" x14ac:dyDescent="0.2">
      <c r="A702" s="39"/>
    </row>
    <row r="703" spans="1:1" ht="14.25" customHeight="1" x14ac:dyDescent="0.2">
      <c r="A703" s="39"/>
    </row>
    <row r="704" spans="1:1" ht="14.25" customHeight="1" x14ac:dyDescent="0.2">
      <c r="A704" s="39"/>
    </row>
    <row r="705" spans="1:1" ht="14.25" customHeight="1" x14ac:dyDescent="0.2">
      <c r="A705" s="39"/>
    </row>
    <row r="706" spans="1:1" ht="14.25" customHeight="1" x14ac:dyDescent="0.2">
      <c r="A706" s="39"/>
    </row>
    <row r="707" spans="1:1" ht="14.25" customHeight="1" x14ac:dyDescent="0.2">
      <c r="A707" s="39"/>
    </row>
    <row r="708" spans="1:1" ht="14.25" customHeight="1" x14ac:dyDescent="0.2">
      <c r="A708" s="39"/>
    </row>
    <row r="709" spans="1:1" ht="14.25" customHeight="1" x14ac:dyDescent="0.2">
      <c r="A709" s="39"/>
    </row>
    <row r="710" spans="1:1" ht="14.25" customHeight="1" x14ac:dyDescent="0.2">
      <c r="A710" s="39"/>
    </row>
    <row r="711" spans="1:1" ht="14.25" customHeight="1" x14ac:dyDescent="0.2">
      <c r="A711" s="39"/>
    </row>
    <row r="712" spans="1:1" ht="14.25" customHeight="1" x14ac:dyDescent="0.2">
      <c r="A712" s="39"/>
    </row>
    <row r="713" spans="1:1" ht="14.25" customHeight="1" x14ac:dyDescent="0.2">
      <c r="A713" s="39"/>
    </row>
    <row r="714" spans="1:1" ht="14.25" customHeight="1" x14ac:dyDescent="0.2">
      <c r="A714" s="39"/>
    </row>
    <row r="715" spans="1:1" ht="14.25" customHeight="1" x14ac:dyDescent="0.2">
      <c r="A715" s="39"/>
    </row>
    <row r="716" spans="1:1" ht="14.25" customHeight="1" x14ac:dyDescent="0.2">
      <c r="A716" s="39"/>
    </row>
    <row r="717" spans="1:1" ht="14.25" customHeight="1" x14ac:dyDescent="0.2">
      <c r="A717" s="39"/>
    </row>
    <row r="718" spans="1:1" ht="14.25" customHeight="1" x14ac:dyDescent="0.2">
      <c r="A718" s="39"/>
    </row>
    <row r="719" spans="1:1" ht="14.25" customHeight="1" x14ac:dyDescent="0.2">
      <c r="A719" s="39"/>
    </row>
    <row r="720" spans="1:1" ht="14.25" customHeight="1" x14ac:dyDescent="0.2">
      <c r="A720" s="39"/>
    </row>
    <row r="721" spans="1:1" ht="14.25" customHeight="1" x14ac:dyDescent="0.2">
      <c r="A721" s="39"/>
    </row>
    <row r="722" spans="1:1" ht="14.25" customHeight="1" x14ac:dyDescent="0.2">
      <c r="A722" s="39"/>
    </row>
    <row r="723" spans="1:1" ht="14.25" customHeight="1" x14ac:dyDescent="0.2">
      <c r="A723" s="39"/>
    </row>
    <row r="724" spans="1:1" ht="14.25" customHeight="1" x14ac:dyDescent="0.2">
      <c r="A724" s="39"/>
    </row>
    <row r="725" spans="1:1" ht="14.25" customHeight="1" x14ac:dyDescent="0.2">
      <c r="A725" s="39"/>
    </row>
    <row r="726" spans="1:1" ht="14.25" customHeight="1" x14ac:dyDescent="0.2">
      <c r="A726" s="39"/>
    </row>
    <row r="727" spans="1:1" ht="14.25" customHeight="1" x14ac:dyDescent="0.2">
      <c r="A727" s="39"/>
    </row>
    <row r="728" spans="1:1" ht="14.25" customHeight="1" x14ac:dyDescent="0.2">
      <c r="A728" s="39"/>
    </row>
    <row r="729" spans="1:1" ht="14.25" customHeight="1" x14ac:dyDescent="0.2">
      <c r="A729" s="39"/>
    </row>
    <row r="730" spans="1:1" ht="14.25" customHeight="1" x14ac:dyDescent="0.2">
      <c r="A730" s="39"/>
    </row>
    <row r="731" spans="1:1" ht="14.25" customHeight="1" x14ac:dyDescent="0.2">
      <c r="A731" s="39"/>
    </row>
    <row r="732" spans="1:1" ht="14.25" customHeight="1" x14ac:dyDescent="0.2">
      <c r="A732" s="39"/>
    </row>
    <row r="733" spans="1:1" ht="14.25" customHeight="1" x14ac:dyDescent="0.2">
      <c r="A733" s="39"/>
    </row>
    <row r="734" spans="1:1" ht="14.25" customHeight="1" x14ac:dyDescent="0.2">
      <c r="A734" s="39"/>
    </row>
    <row r="735" spans="1:1" ht="14.25" customHeight="1" x14ac:dyDescent="0.2">
      <c r="A735" s="39"/>
    </row>
    <row r="736" spans="1:1" ht="14.25" customHeight="1" x14ac:dyDescent="0.2">
      <c r="A736" s="39"/>
    </row>
    <row r="737" spans="1:1" ht="14.25" customHeight="1" x14ac:dyDescent="0.2">
      <c r="A737" s="39"/>
    </row>
    <row r="738" spans="1:1" ht="14.25" customHeight="1" x14ac:dyDescent="0.2">
      <c r="A738" s="39"/>
    </row>
    <row r="739" spans="1:1" ht="14.25" customHeight="1" x14ac:dyDescent="0.2">
      <c r="A739" s="39"/>
    </row>
    <row r="740" spans="1:1" ht="14.25" customHeight="1" x14ac:dyDescent="0.2">
      <c r="A740" s="39"/>
    </row>
    <row r="741" spans="1:1" ht="14.25" customHeight="1" x14ac:dyDescent="0.2">
      <c r="A741" s="39"/>
    </row>
    <row r="742" spans="1:1" ht="14.25" customHeight="1" x14ac:dyDescent="0.2">
      <c r="A742" s="39"/>
    </row>
    <row r="743" spans="1:1" ht="14.25" customHeight="1" x14ac:dyDescent="0.2">
      <c r="A743" s="39"/>
    </row>
    <row r="744" spans="1:1" ht="14.25" customHeight="1" x14ac:dyDescent="0.2">
      <c r="A744" s="39"/>
    </row>
    <row r="745" spans="1:1" ht="14.25" customHeight="1" x14ac:dyDescent="0.2">
      <c r="A745" s="39"/>
    </row>
    <row r="746" spans="1:1" ht="14.25" customHeight="1" x14ac:dyDescent="0.2">
      <c r="A746" s="39"/>
    </row>
    <row r="747" spans="1:1" ht="14.25" customHeight="1" x14ac:dyDescent="0.2">
      <c r="A747" s="39"/>
    </row>
    <row r="748" spans="1:1" ht="14.25" customHeight="1" x14ac:dyDescent="0.2">
      <c r="A748" s="39"/>
    </row>
    <row r="749" spans="1:1" ht="14.25" customHeight="1" x14ac:dyDescent="0.2">
      <c r="A749" s="39"/>
    </row>
    <row r="750" spans="1:1" ht="14.25" customHeight="1" x14ac:dyDescent="0.2">
      <c r="A750" s="39"/>
    </row>
    <row r="751" spans="1:1" ht="14.25" customHeight="1" x14ac:dyDescent="0.2">
      <c r="A751" s="39"/>
    </row>
    <row r="752" spans="1:1" ht="14.25" customHeight="1" x14ac:dyDescent="0.2">
      <c r="A752" s="39"/>
    </row>
    <row r="753" spans="1:1" ht="14.25" customHeight="1" x14ac:dyDescent="0.2">
      <c r="A753" s="39"/>
    </row>
    <row r="754" spans="1:1" ht="14.25" customHeight="1" x14ac:dyDescent="0.2">
      <c r="A754" s="39"/>
    </row>
    <row r="755" spans="1:1" ht="14.25" customHeight="1" x14ac:dyDescent="0.2">
      <c r="A755" s="39"/>
    </row>
    <row r="756" spans="1:1" ht="14.25" customHeight="1" x14ac:dyDescent="0.2">
      <c r="A756" s="39"/>
    </row>
    <row r="757" spans="1:1" ht="14.25" customHeight="1" x14ac:dyDescent="0.2">
      <c r="A757" s="39"/>
    </row>
    <row r="758" spans="1:1" ht="14.25" customHeight="1" x14ac:dyDescent="0.2">
      <c r="A758" s="39"/>
    </row>
    <row r="759" spans="1:1" ht="14.25" customHeight="1" x14ac:dyDescent="0.2">
      <c r="A759" s="39"/>
    </row>
    <row r="760" spans="1:1" ht="14.25" customHeight="1" x14ac:dyDescent="0.2">
      <c r="A760" s="39"/>
    </row>
    <row r="761" spans="1:1" ht="14.25" customHeight="1" x14ac:dyDescent="0.2">
      <c r="A761" s="39"/>
    </row>
    <row r="762" spans="1:1" ht="14.25" customHeight="1" x14ac:dyDescent="0.2">
      <c r="A762" s="39"/>
    </row>
    <row r="763" spans="1:1" ht="14.25" customHeight="1" x14ac:dyDescent="0.2">
      <c r="A763" s="39"/>
    </row>
    <row r="764" spans="1:1" ht="14.25" customHeight="1" x14ac:dyDescent="0.2">
      <c r="A764" s="39"/>
    </row>
    <row r="765" spans="1:1" ht="14.25" customHeight="1" x14ac:dyDescent="0.2">
      <c r="A765" s="39"/>
    </row>
    <row r="766" spans="1:1" ht="14.25" customHeight="1" x14ac:dyDescent="0.2">
      <c r="A766" s="39"/>
    </row>
    <row r="767" spans="1:1" ht="14.25" customHeight="1" x14ac:dyDescent="0.2">
      <c r="A767" s="39"/>
    </row>
    <row r="768" spans="1:1" ht="14.25" customHeight="1" x14ac:dyDescent="0.2">
      <c r="A768" s="39"/>
    </row>
    <row r="769" spans="1:1" ht="14.25" customHeight="1" x14ac:dyDescent="0.2">
      <c r="A769" s="39"/>
    </row>
    <row r="770" spans="1:1" ht="14.25" customHeight="1" x14ac:dyDescent="0.2">
      <c r="A770" s="39"/>
    </row>
    <row r="771" spans="1:1" ht="14.25" customHeight="1" x14ac:dyDescent="0.2">
      <c r="A771" s="39"/>
    </row>
    <row r="772" spans="1:1" ht="14.25" customHeight="1" x14ac:dyDescent="0.2">
      <c r="A772" s="39"/>
    </row>
    <row r="773" spans="1:1" ht="14.25" customHeight="1" x14ac:dyDescent="0.2">
      <c r="A773" s="39"/>
    </row>
    <row r="774" spans="1:1" ht="14.25" customHeight="1" x14ac:dyDescent="0.2">
      <c r="A774" s="39"/>
    </row>
    <row r="775" spans="1:1" ht="14.25" customHeight="1" x14ac:dyDescent="0.2">
      <c r="A775" s="39"/>
    </row>
    <row r="776" spans="1:1" ht="14.25" customHeight="1" x14ac:dyDescent="0.2">
      <c r="A776" s="39"/>
    </row>
    <row r="777" spans="1:1" ht="14.25" customHeight="1" x14ac:dyDescent="0.2">
      <c r="A777" s="39"/>
    </row>
    <row r="778" spans="1:1" ht="14.25" customHeight="1" x14ac:dyDescent="0.2">
      <c r="A778" s="39"/>
    </row>
    <row r="779" spans="1:1" ht="14.25" customHeight="1" x14ac:dyDescent="0.2">
      <c r="A779" s="39"/>
    </row>
    <row r="780" spans="1:1" ht="14.25" customHeight="1" x14ac:dyDescent="0.2">
      <c r="A780" s="39"/>
    </row>
    <row r="781" spans="1:1" ht="14.25" customHeight="1" x14ac:dyDescent="0.2">
      <c r="A781" s="39"/>
    </row>
    <row r="782" spans="1:1" ht="14.25" customHeight="1" x14ac:dyDescent="0.2">
      <c r="A782" s="39"/>
    </row>
    <row r="783" spans="1:1" ht="14.25" customHeight="1" x14ac:dyDescent="0.2">
      <c r="A783" s="39"/>
    </row>
    <row r="784" spans="1:1" ht="14.25" customHeight="1" x14ac:dyDescent="0.2">
      <c r="A784" s="39"/>
    </row>
    <row r="785" spans="1:1" ht="14.25" customHeight="1" x14ac:dyDescent="0.2">
      <c r="A785" s="39"/>
    </row>
    <row r="786" spans="1:1" ht="14.25" customHeight="1" x14ac:dyDescent="0.2">
      <c r="A786" s="39"/>
    </row>
    <row r="787" spans="1:1" ht="14.25" customHeight="1" x14ac:dyDescent="0.2">
      <c r="A787" s="39"/>
    </row>
    <row r="788" spans="1:1" ht="14.25" customHeight="1" x14ac:dyDescent="0.2">
      <c r="A788" s="39"/>
    </row>
    <row r="789" spans="1:1" ht="14.25" customHeight="1" x14ac:dyDescent="0.2">
      <c r="A789" s="39"/>
    </row>
    <row r="790" spans="1:1" ht="14.25" customHeight="1" x14ac:dyDescent="0.2">
      <c r="A790" s="39"/>
    </row>
    <row r="791" spans="1:1" ht="14.25" customHeight="1" x14ac:dyDescent="0.2">
      <c r="A791" s="39"/>
    </row>
    <row r="792" spans="1:1" ht="14.25" customHeight="1" x14ac:dyDescent="0.2">
      <c r="A792" s="39"/>
    </row>
    <row r="793" spans="1:1" ht="14.25" customHeight="1" x14ac:dyDescent="0.2">
      <c r="A793" s="39"/>
    </row>
    <row r="794" spans="1:1" ht="14.25" customHeight="1" x14ac:dyDescent="0.2">
      <c r="A794" s="39"/>
    </row>
    <row r="795" spans="1:1" ht="14.25" customHeight="1" x14ac:dyDescent="0.2">
      <c r="A795" s="39"/>
    </row>
    <row r="796" spans="1:1" ht="14.25" customHeight="1" x14ac:dyDescent="0.2">
      <c r="A796" s="39"/>
    </row>
    <row r="797" spans="1:1" ht="14.25" customHeight="1" x14ac:dyDescent="0.2">
      <c r="A797" s="39"/>
    </row>
    <row r="798" spans="1:1" ht="14.25" customHeight="1" x14ac:dyDescent="0.2">
      <c r="A798" s="39"/>
    </row>
    <row r="799" spans="1:1" ht="14.25" customHeight="1" x14ac:dyDescent="0.2">
      <c r="A799" s="39"/>
    </row>
    <row r="800" spans="1:1" ht="14.25" customHeight="1" x14ac:dyDescent="0.2">
      <c r="A800" s="39"/>
    </row>
    <row r="801" spans="1:1" ht="14.25" customHeight="1" x14ac:dyDescent="0.2">
      <c r="A801" s="39"/>
    </row>
    <row r="802" spans="1:1" ht="14.25" customHeight="1" x14ac:dyDescent="0.2">
      <c r="A802" s="39"/>
    </row>
    <row r="803" spans="1:1" ht="14.25" customHeight="1" x14ac:dyDescent="0.2">
      <c r="A803" s="39"/>
    </row>
    <row r="804" spans="1:1" ht="14.25" customHeight="1" x14ac:dyDescent="0.2">
      <c r="A804" s="39"/>
    </row>
    <row r="805" spans="1:1" ht="14.25" customHeight="1" x14ac:dyDescent="0.2">
      <c r="A805" s="39"/>
    </row>
    <row r="806" spans="1:1" ht="14.25" customHeight="1" x14ac:dyDescent="0.2">
      <c r="A806" s="39"/>
    </row>
    <row r="807" spans="1:1" ht="14.25" customHeight="1" x14ac:dyDescent="0.2">
      <c r="A807" s="39"/>
    </row>
    <row r="808" spans="1:1" ht="14.25" customHeight="1" x14ac:dyDescent="0.2">
      <c r="A808" s="39"/>
    </row>
    <row r="809" spans="1:1" ht="14.25" customHeight="1" x14ac:dyDescent="0.2">
      <c r="A809" s="39"/>
    </row>
    <row r="810" spans="1:1" ht="14.25" customHeight="1" x14ac:dyDescent="0.2">
      <c r="A810" s="39"/>
    </row>
    <row r="811" spans="1:1" ht="14.25" customHeight="1" x14ac:dyDescent="0.2">
      <c r="A811" s="39"/>
    </row>
    <row r="812" spans="1:1" ht="14.25" customHeight="1" x14ac:dyDescent="0.2">
      <c r="A812" s="39"/>
    </row>
    <row r="813" spans="1:1" ht="14.25" customHeight="1" x14ac:dyDescent="0.2">
      <c r="A813" s="39"/>
    </row>
    <row r="814" spans="1:1" ht="14.25" customHeight="1" x14ac:dyDescent="0.2">
      <c r="A814" s="39"/>
    </row>
    <row r="815" spans="1:1" ht="14.25" customHeight="1" x14ac:dyDescent="0.2">
      <c r="A815" s="39"/>
    </row>
    <row r="816" spans="1:1" ht="14.25" customHeight="1" x14ac:dyDescent="0.2">
      <c r="A816" s="39"/>
    </row>
    <row r="817" spans="1:1" ht="14.25" customHeight="1" x14ac:dyDescent="0.2">
      <c r="A817" s="39"/>
    </row>
    <row r="818" spans="1:1" ht="14.25" customHeight="1" x14ac:dyDescent="0.2">
      <c r="A818" s="39"/>
    </row>
    <row r="819" spans="1:1" ht="14.25" customHeight="1" x14ac:dyDescent="0.2">
      <c r="A819" s="39"/>
    </row>
    <row r="820" spans="1:1" ht="14.25" customHeight="1" x14ac:dyDescent="0.2">
      <c r="A820" s="39"/>
    </row>
    <row r="821" spans="1:1" ht="14.25" customHeight="1" x14ac:dyDescent="0.2">
      <c r="A821" s="39"/>
    </row>
    <row r="822" spans="1:1" ht="14.25" customHeight="1" x14ac:dyDescent="0.2">
      <c r="A822" s="39"/>
    </row>
    <row r="823" spans="1:1" ht="14.25" customHeight="1" x14ac:dyDescent="0.2">
      <c r="A823" s="39"/>
    </row>
    <row r="824" spans="1:1" ht="14.25" customHeight="1" x14ac:dyDescent="0.2">
      <c r="A824" s="39"/>
    </row>
    <row r="825" spans="1:1" ht="14.25" customHeight="1" x14ac:dyDescent="0.2">
      <c r="A825" s="39"/>
    </row>
    <row r="826" spans="1:1" ht="14.25" customHeight="1" x14ac:dyDescent="0.2">
      <c r="A826" s="39"/>
    </row>
    <row r="827" spans="1:1" ht="14.25" customHeight="1" x14ac:dyDescent="0.2">
      <c r="A827" s="39"/>
    </row>
    <row r="828" spans="1:1" ht="14.25" customHeight="1" x14ac:dyDescent="0.2">
      <c r="A828" s="39"/>
    </row>
    <row r="829" spans="1:1" ht="14.25" customHeight="1" x14ac:dyDescent="0.2">
      <c r="A829" s="39"/>
    </row>
    <row r="830" spans="1:1" ht="14.25" customHeight="1" x14ac:dyDescent="0.2">
      <c r="A830" s="39"/>
    </row>
    <row r="831" spans="1:1" ht="14.25" customHeight="1" x14ac:dyDescent="0.2">
      <c r="A831" s="39"/>
    </row>
    <row r="832" spans="1:1" ht="14.25" customHeight="1" x14ac:dyDescent="0.2">
      <c r="A832" s="39"/>
    </row>
    <row r="833" spans="1:1" ht="14.25" customHeight="1" x14ac:dyDescent="0.2">
      <c r="A833" s="39"/>
    </row>
    <row r="834" spans="1:1" ht="14.25" customHeight="1" x14ac:dyDescent="0.2">
      <c r="A834" s="39"/>
    </row>
    <row r="835" spans="1:1" ht="14.25" customHeight="1" x14ac:dyDescent="0.2">
      <c r="A835" s="39"/>
    </row>
    <row r="836" spans="1:1" ht="14.25" customHeight="1" x14ac:dyDescent="0.2">
      <c r="A836" s="39"/>
    </row>
    <row r="837" spans="1:1" ht="14.25" customHeight="1" x14ac:dyDescent="0.2">
      <c r="A837" s="39"/>
    </row>
    <row r="838" spans="1:1" ht="14.25" customHeight="1" x14ac:dyDescent="0.2">
      <c r="A838" s="39"/>
    </row>
    <row r="839" spans="1:1" ht="14.25" customHeight="1" x14ac:dyDescent="0.2">
      <c r="A839" s="39"/>
    </row>
    <row r="840" spans="1:1" ht="14.25" customHeight="1" x14ac:dyDescent="0.2">
      <c r="A840" s="39"/>
    </row>
    <row r="841" spans="1:1" ht="14.25" customHeight="1" x14ac:dyDescent="0.2">
      <c r="A841" s="39"/>
    </row>
    <row r="842" spans="1:1" ht="14.25" customHeight="1" x14ac:dyDescent="0.2">
      <c r="A842" s="39"/>
    </row>
    <row r="843" spans="1:1" ht="14.25" customHeight="1" x14ac:dyDescent="0.2">
      <c r="A843" s="39"/>
    </row>
    <row r="844" spans="1:1" ht="14.25" customHeight="1" x14ac:dyDescent="0.2">
      <c r="A844" s="39"/>
    </row>
    <row r="845" spans="1:1" ht="14.25" customHeight="1" x14ac:dyDescent="0.2">
      <c r="A845" s="39"/>
    </row>
    <row r="846" spans="1:1" ht="14.25" customHeight="1" x14ac:dyDescent="0.2">
      <c r="A846" s="39"/>
    </row>
    <row r="847" spans="1:1" ht="14.25" customHeight="1" x14ac:dyDescent="0.2">
      <c r="A847" s="39"/>
    </row>
    <row r="848" spans="1:1" ht="14.25" customHeight="1" x14ac:dyDescent="0.2">
      <c r="A848" s="39"/>
    </row>
    <row r="849" spans="1:1" ht="14.25" customHeight="1" x14ac:dyDescent="0.2">
      <c r="A849" s="39"/>
    </row>
    <row r="850" spans="1:1" ht="14.25" customHeight="1" x14ac:dyDescent="0.2">
      <c r="A850" s="39"/>
    </row>
    <row r="851" spans="1:1" ht="14.25" customHeight="1" x14ac:dyDescent="0.2">
      <c r="A851" s="39"/>
    </row>
    <row r="852" spans="1:1" ht="14.25" customHeight="1" x14ac:dyDescent="0.2">
      <c r="A852" s="39"/>
    </row>
    <row r="853" spans="1:1" ht="14.25" customHeight="1" x14ac:dyDescent="0.2">
      <c r="A853" s="39"/>
    </row>
    <row r="854" spans="1:1" ht="14.25" customHeight="1" x14ac:dyDescent="0.2">
      <c r="A854" s="39"/>
    </row>
    <row r="855" spans="1:1" ht="14.25" customHeight="1" x14ac:dyDescent="0.2">
      <c r="A855" s="39"/>
    </row>
    <row r="856" spans="1:1" ht="14.25" customHeight="1" x14ac:dyDescent="0.2">
      <c r="A856" s="39"/>
    </row>
    <row r="857" spans="1:1" ht="14.25" customHeight="1" x14ac:dyDescent="0.2">
      <c r="A857" s="39"/>
    </row>
    <row r="858" spans="1:1" ht="14.25" customHeight="1" x14ac:dyDescent="0.2">
      <c r="A858" s="39"/>
    </row>
    <row r="859" spans="1:1" ht="14.25" customHeight="1" x14ac:dyDescent="0.2">
      <c r="A859" s="39"/>
    </row>
    <row r="860" spans="1:1" ht="14.25" customHeight="1" x14ac:dyDescent="0.2">
      <c r="A860" s="39"/>
    </row>
    <row r="861" spans="1:1" ht="14.25" customHeight="1" x14ac:dyDescent="0.2">
      <c r="A861" s="39"/>
    </row>
    <row r="862" spans="1:1" ht="14.25" customHeight="1" x14ac:dyDescent="0.2">
      <c r="A862" s="39"/>
    </row>
    <row r="863" spans="1:1" ht="14.25" customHeight="1" x14ac:dyDescent="0.2">
      <c r="A863" s="39"/>
    </row>
    <row r="864" spans="1:1" ht="14.25" customHeight="1" x14ac:dyDescent="0.2">
      <c r="A864" s="39"/>
    </row>
    <row r="865" spans="1:1" ht="14.25" customHeight="1" x14ac:dyDescent="0.2">
      <c r="A865" s="39"/>
    </row>
    <row r="866" spans="1:1" ht="14.25" customHeight="1" x14ac:dyDescent="0.2">
      <c r="A866" s="39"/>
    </row>
    <row r="867" spans="1:1" ht="14.25" customHeight="1" x14ac:dyDescent="0.2">
      <c r="A867" s="39"/>
    </row>
    <row r="868" spans="1:1" ht="14.25" customHeight="1" x14ac:dyDescent="0.2">
      <c r="A868" s="39"/>
    </row>
    <row r="869" spans="1:1" ht="14.25" customHeight="1" x14ac:dyDescent="0.2">
      <c r="A869" s="39"/>
    </row>
    <row r="870" spans="1:1" ht="14.25" customHeight="1" x14ac:dyDescent="0.2">
      <c r="A870" s="39"/>
    </row>
    <row r="871" spans="1:1" ht="14.25" customHeight="1" x14ac:dyDescent="0.2">
      <c r="A871" s="39"/>
    </row>
    <row r="872" spans="1:1" ht="14.25" customHeight="1" x14ac:dyDescent="0.2">
      <c r="A872" s="39"/>
    </row>
    <row r="873" spans="1:1" ht="14.25" customHeight="1" x14ac:dyDescent="0.2">
      <c r="A873" s="39"/>
    </row>
    <row r="874" spans="1:1" ht="14.25" customHeight="1" x14ac:dyDescent="0.2">
      <c r="A874" s="39"/>
    </row>
    <row r="875" spans="1:1" ht="14.25" customHeight="1" x14ac:dyDescent="0.2">
      <c r="A875" s="39"/>
    </row>
    <row r="876" spans="1:1" ht="14.25" customHeight="1" x14ac:dyDescent="0.2">
      <c r="A876" s="39"/>
    </row>
    <row r="877" spans="1:1" ht="14.25" customHeight="1" x14ac:dyDescent="0.2">
      <c r="A877" s="39"/>
    </row>
    <row r="878" spans="1:1" ht="14.25" customHeight="1" x14ac:dyDescent="0.2">
      <c r="A878" s="39"/>
    </row>
    <row r="879" spans="1:1" ht="14.25" customHeight="1" x14ac:dyDescent="0.2">
      <c r="A879" s="39"/>
    </row>
    <row r="880" spans="1:1" ht="14.25" customHeight="1" x14ac:dyDescent="0.2">
      <c r="A880" s="39"/>
    </row>
    <row r="881" spans="1:1" ht="14.25" customHeight="1" x14ac:dyDescent="0.2">
      <c r="A881" s="39"/>
    </row>
    <row r="882" spans="1:1" ht="14.25" customHeight="1" x14ac:dyDescent="0.2">
      <c r="A882" s="39"/>
    </row>
    <row r="883" spans="1:1" ht="14.25" customHeight="1" x14ac:dyDescent="0.2">
      <c r="A883" s="39"/>
    </row>
    <row r="884" spans="1:1" ht="14.25" customHeight="1" x14ac:dyDescent="0.2">
      <c r="A884" s="39"/>
    </row>
    <row r="885" spans="1:1" ht="14.25" customHeight="1" x14ac:dyDescent="0.2">
      <c r="A885" s="39"/>
    </row>
    <row r="886" spans="1:1" ht="14.25" customHeight="1" x14ac:dyDescent="0.2">
      <c r="A886" s="39"/>
    </row>
    <row r="887" spans="1:1" ht="14.25" customHeight="1" x14ac:dyDescent="0.2">
      <c r="A887" s="39"/>
    </row>
    <row r="888" spans="1:1" ht="14.25" customHeight="1" x14ac:dyDescent="0.2">
      <c r="A888" s="39"/>
    </row>
    <row r="889" spans="1:1" ht="14.25" customHeight="1" x14ac:dyDescent="0.2">
      <c r="A889" s="39"/>
    </row>
    <row r="890" spans="1:1" ht="14.25" customHeight="1" x14ac:dyDescent="0.2">
      <c r="A890" s="39"/>
    </row>
    <row r="891" spans="1:1" ht="14.25" customHeight="1" x14ac:dyDescent="0.2">
      <c r="A891" s="39"/>
    </row>
    <row r="892" spans="1:1" ht="14.25" customHeight="1" x14ac:dyDescent="0.2">
      <c r="A892" s="39"/>
    </row>
    <row r="893" spans="1:1" ht="14.25" customHeight="1" x14ac:dyDescent="0.2">
      <c r="A893" s="39"/>
    </row>
    <row r="894" spans="1:1" ht="14.25" customHeight="1" x14ac:dyDescent="0.2">
      <c r="A894" s="39"/>
    </row>
    <row r="895" spans="1:1" ht="14.25" customHeight="1" x14ac:dyDescent="0.2">
      <c r="A895" s="39"/>
    </row>
    <row r="896" spans="1:1" ht="14.25" customHeight="1" x14ac:dyDescent="0.2">
      <c r="A896" s="39"/>
    </row>
    <row r="897" spans="1:1" ht="14.25" customHeight="1" x14ac:dyDescent="0.2">
      <c r="A897" s="39"/>
    </row>
    <row r="898" spans="1:1" ht="14.25" customHeight="1" x14ac:dyDescent="0.2">
      <c r="A898" s="39"/>
    </row>
    <row r="899" spans="1:1" ht="14.25" customHeight="1" x14ac:dyDescent="0.2">
      <c r="A899" s="39"/>
    </row>
    <row r="900" spans="1:1" ht="14.25" customHeight="1" x14ac:dyDescent="0.2">
      <c r="A900" s="39"/>
    </row>
    <row r="901" spans="1:1" ht="14.25" customHeight="1" x14ac:dyDescent="0.2">
      <c r="A901" s="39"/>
    </row>
    <row r="902" spans="1:1" ht="14.25" customHeight="1" x14ac:dyDescent="0.2">
      <c r="A902" s="39"/>
    </row>
    <row r="903" spans="1:1" ht="14.25" customHeight="1" x14ac:dyDescent="0.2">
      <c r="A903" s="39"/>
    </row>
    <row r="904" spans="1:1" ht="14.25" customHeight="1" x14ac:dyDescent="0.2">
      <c r="A904" s="39"/>
    </row>
    <row r="905" spans="1:1" ht="14.25" customHeight="1" x14ac:dyDescent="0.2">
      <c r="A905" s="39"/>
    </row>
    <row r="906" spans="1:1" ht="14.25" customHeight="1" x14ac:dyDescent="0.2">
      <c r="A906" s="39"/>
    </row>
    <row r="907" spans="1:1" ht="14.25" customHeight="1" x14ac:dyDescent="0.2">
      <c r="A907" s="39"/>
    </row>
    <row r="908" spans="1:1" ht="14.25" customHeight="1" x14ac:dyDescent="0.2">
      <c r="A908" s="39"/>
    </row>
    <row r="909" spans="1:1" ht="14.25" customHeight="1" x14ac:dyDescent="0.2">
      <c r="A909" s="39"/>
    </row>
    <row r="910" spans="1:1" ht="14.25" customHeight="1" x14ac:dyDescent="0.2">
      <c r="A910" s="39"/>
    </row>
    <row r="911" spans="1:1" ht="14.25" customHeight="1" x14ac:dyDescent="0.2">
      <c r="A911" s="39"/>
    </row>
    <row r="912" spans="1:1" ht="14.25" customHeight="1" x14ac:dyDescent="0.2">
      <c r="A912" s="39"/>
    </row>
    <row r="913" spans="1:1" ht="14.25" customHeight="1" x14ac:dyDescent="0.2">
      <c r="A913" s="39"/>
    </row>
    <row r="914" spans="1:1" ht="14.25" customHeight="1" x14ac:dyDescent="0.2">
      <c r="A914" s="39"/>
    </row>
    <row r="915" spans="1:1" ht="14.25" customHeight="1" x14ac:dyDescent="0.2">
      <c r="A915" s="39"/>
    </row>
    <row r="916" spans="1:1" ht="14.25" customHeight="1" x14ac:dyDescent="0.2">
      <c r="A916" s="39"/>
    </row>
    <row r="917" spans="1:1" ht="14.25" customHeight="1" x14ac:dyDescent="0.2">
      <c r="A917" s="39"/>
    </row>
    <row r="918" spans="1:1" ht="14.25" customHeight="1" x14ac:dyDescent="0.2">
      <c r="A918" s="39"/>
    </row>
    <row r="919" spans="1:1" ht="14.25" customHeight="1" x14ac:dyDescent="0.2">
      <c r="A919" s="39"/>
    </row>
    <row r="920" spans="1:1" ht="14.25" customHeight="1" x14ac:dyDescent="0.2">
      <c r="A920" s="39"/>
    </row>
    <row r="921" spans="1:1" ht="14.25" customHeight="1" x14ac:dyDescent="0.2">
      <c r="A921" s="39"/>
    </row>
    <row r="922" spans="1:1" ht="14.25" customHeight="1" x14ac:dyDescent="0.2">
      <c r="A922" s="39"/>
    </row>
    <row r="923" spans="1:1" ht="14.25" customHeight="1" x14ac:dyDescent="0.2">
      <c r="A923" s="39"/>
    </row>
    <row r="924" spans="1:1" ht="14.25" customHeight="1" x14ac:dyDescent="0.2">
      <c r="A924" s="39"/>
    </row>
    <row r="925" spans="1:1" ht="14.25" customHeight="1" x14ac:dyDescent="0.2">
      <c r="A925" s="39"/>
    </row>
    <row r="926" spans="1:1" ht="14.25" customHeight="1" x14ac:dyDescent="0.2">
      <c r="A926" s="39"/>
    </row>
    <row r="927" spans="1:1" ht="14.25" customHeight="1" x14ac:dyDescent="0.2">
      <c r="A927" s="39"/>
    </row>
    <row r="928" spans="1:1" ht="14.25" customHeight="1" x14ac:dyDescent="0.2">
      <c r="A928" s="39"/>
    </row>
    <row r="929" spans="1:1" ht="14.25" customHeight="1" x14ac:dyDescent="0.2">
      <c r="A929" s="39"/>
    </row>
    <row r="930" spans="1:1" ht="14.25" customHeight="1" x14ac:dyDescent="0.2">
      <c r="A930" s="39"/>
    </row>
    <row r="931" spans="1:1" ht="14.25" customHeight="1" x14ac:dyDescent="0.2">
      <c r="A931" s="39"/>
    </row>
    <row r="932" spans="1:1" ht="14.25" customHeight="1" x14ac:dyDescent="0.2">
      <c r="A932" s="39"/>
    </row>
    <row r="933" spans="1:1" ht="14.25" customHeight="1" x14ac:dyDescent="0.2">
      <c r="A933" s="39"/>
    </row>
    <row r="934" spans="1:1" ht="14.25" customHeight="1" x14ac:dyDescent="0.2">
      <c r="A934" s="39"/>
    </row>
    <row r="935" spans="1:1" ht="14.25" customHeight="1" x14ac:dyDescent="0.2">
      <c r="A935" s="39"/>
    </row>
    <row r="936" spans="1:1" ht="14.25" customHeight="1" x14ac:dyDescent="0.2">
      <c r="A936" s="39"/>
    </row>
    <row r="937" spans="1:1" ht="14.25" customHeight="1" x14ac:dyDescent="0.2">
      <c r="A937" s="39"/>
    </row>
    <row r="938" spans="1:1" ht="14.25" customHeight="1" x14ac:dyDescent="0.2">
      <c r="A938" s="39"/>
    </row>
    <row r="939" spans="1:1" ht="14.25" customHeight="1" x14ac:dyDescent="0.2">
      <c r="A939" s="39"/>
    </row>
    <row r="940" spans="1:1" ht="14.25" customHeight="1" x14ac:dyDescent="0.2">
      <c r="A940" s="39"/>
    </row>
    <row r="941" spans="1:1" ht="14.25" customHeight="1" x14ac:dyDescent="0.2">
      <c r="A941" s="39"/>
    </row>
    <row r="942" spans="1:1" ht="14.25" customHeight="1" x14ac:dyDescent="0.2">
      <c r="A942" s="39"/>
    </row>
    <row r="943" spans="1:1" ht="14.25" customHeight="1" x14ac:dyDescent="0.2">
      <c r="A943" s="39"/>
    </row>
    <row r="944" spans="1:1" ht="14.25" customHeight="1" x14ac:dyDescent="0.2">
      <c r="A944" s="39"/>
    </row>
    <row r="945" spans="1:1" ht="14.25" customHeight="1" x14ac:dyDescent="0.2">
      <c r="A945" s="39"/>
    </row>
    <row r="946" spans="1:1" ht="14.25" customHeight="1" x14ac:dyDescent="0.2">
      <c r="A946" s="39"/>
    </row>
    <row r="947" spans="1:1" ht="14.25" customHeight="1" x14ac:dyDescent="0.2">
      <c r="A947" s="39"/>
    </row>
    <row r="948" spans="1:1" ht="14.25" customHeight="1" x14ac:dyDescent="0.2">
      <c r="A948" s="39"/>
    </row>
    <row r="949" spans="1:1" ht="14.25" customHeight="1" x14ac:dyDescent="0.2">
      <c r="A949" s="39"/>
    </row>
    <row r="950" spans="1:1" ht="14.25" customHeight="1" x14ac:dyDescent="0.2">
      <c r="A950" s="39"/>
    </row>
    <row r="951" spans="1:1" ht="14.25" customHeight="1" x14ac:dyDescent="0.2">
      <c r="A951" s="39"/>
    </row>
    <row r="952" spans="1:1" ht="14.25" customHeight="1" x14ac:dyDescent="0.2">
      <c r="A952" s="39"/>
    </row>
    <row r="953" spans="1:1" ht="14.25" customHeight="1" x14ac:dyDescent="0.2">
      <c r="A953" s="39"/>
    </row>
    <row r="954" spans="1:1" ht="14.25" customHeight="1" x14ac:dyDescent="0.2">
      <c r="A954" s="39"/>
    </row>
    <row r="955" spans="1:1" ht="14.25" customHeight="1" x14ac:dyDescent="0.2">
      <c r="A955" s="39"/>
    </row>
    <row r="956" spans="1:1" ht="14.25" customHeight="1" x14ac:dyDescent="0.2">
      <c r="A956" s="39"/>
    </row>
    <row r="957" spans="1:1" ht="14.25" customHeight="1" x14ac:dyDescent="0.2">
      <c r="A957" s="39"/>
    </row>
    <row r="958" spans="1:1" ht="14.25" customHeight="1" x14ac:dyDescent="0.2">
      <c r="A958" s="39"/>
    </row>
    <row r="959" spans="1:1" ht="14.25" customHeight="1" x14ac:dyDescent="0.2">
      <c r="A959" s="39"/>
    </row>
    <row r="960" spans="1:1" ht="14.25" customHeight="1" x14ac:dyDescent="0.2">
      <c r="A960" s="39"/>
    </row>
    <row r="961" spans="1:1" ht="14.25" customHeight="1" x14ac:dyDescent="0.2">
      <c r="A961" s="39"/>
    </row>
    <row r="962" spans="1:1" ht="14.25" customHeight="1" x14ac:dyDescent="0.2">
      <c r="A962" s="39"/>
    </row>
    <row r="963" spans="1:1" ht="14.25" customHeight="1" x14ac:dyDescent="0.2">
      <c r="A963" s="39"/>
    </row>
    <row r="964" spans="1:1" ht="14.25" customHeight="1" x14ac:dyDescent="0.2">
      <c r="A964" s="39"/>
    </row>
    <row r="965" spans="1:1" ht="14.25" customHeight="1" x14ac:dyDescent="0.2">
      <c r="A965" s="39"/>
    </row>
    <row r="966" spans="1:1" ht="14.25" customHeight="1" x14ac:dyDescent="0.2">
      <c r="A966" s="39"/>
    </row>
    <row r="967" spans="1:1" ht="14.25" customHeight="1" x14ac:dyDescent="0.2">
      <c r="A967" s="39"/>
    </row>
    <row r="968" spans="1:1" ht="14.25" customHeight="1" x14ac:dyDescent="0.2">
      <c r="A968" s="39"/>
    </row>
    <row r="969" spans="1:1" ht="14.25" customHeight="1" x14ac:dyDescent="0.2">
      <c r="A969" s="39"/>
    </row>
    <row r="970" spans="1:1" ht="14.25" customHeight="1" x14ac:dyDescent="0.2">
      <c r="A970" s="39"/>
    </row>
    <row r="971" spans="1:1" ht="14.25" customHeight="1" x14ac:dyDescent="0.2">
      <c r="A971" s="39"/>
    </row>
    <row r="972" spans="1:1" ht="14.25" customHeight="1" x14ac:dyDescent="0.2">
      <c r="A972" s="39"/>
    </row>
    <row r="973" spans="1:1" ht="14.25" customHeight="1" x14ac:dyDescent="0.2">
      <c r="A973" s="39"/>
    </row>
    <row r="974" spans="1:1" ht="14.25" customHeight="1" x14ac:dyDescent="0.2">
      <c r="A974" s="39"/>
    </row>
    <row r="975" spans="1:1" ht="14.25" customHeight="1" x14ac:dyDescent="0.2">
      <c r="A975" s="39"/>
    </row>
    <row r="976" spans="1:1" ht="14.25" customHeight="1" x14ac:dyDescent="0.2">
      <c r="A976" s="39"/>
    </row>
    <row r="977" spans="1:1" ht="14.25" customHeight="1" x14ac:dyDescent="0.2">
      <c r="A977" s="39"/>
    </row>
    <row r="978" spans="1:1" ht="14.25" customHeight="1" x14ac:dyDescent="0.2">
      <c r="A978" s="39"/>
    </row>
    <row r="979" spans="1:1" ht="14.25" customHeight="1" x14ac:dyDescent="0.2">
      <c r="A979" s="39"/>
    </row>
    <row r="980" spans="1:1" ht="14.25" customHeight="1" x14ac:dyDescent="0.2">
      <c r="A980" s="39"/>
    </row>
    <row r="981" spans="1:1" ht="14.25" customHeight="1" x14ac:dyDescent="0.2">
      <c r="A981" s="39"/>
    </row>
    <row r="982" spans="1:1" ht="14.25" customHeight="1" x14ac:dyDescent="0.2">
      <c r="A982" s="39"/>
    </row>
    <row r="983" spans="1:1" ht="14.25" customHeight="1" x14ac:dyDescent="0.2">
      <c r="A983" s="39"/>
    </row>
    <row r="984" spans="1:1" ht="14.25" customHeight="1" x14ac:dyDescent="0.2">
      <c r="A984" s="39"/>
    </row>
    <row r="985" spans="1:1" ht="14.25" customHeight="1" x14ac:dyDescent="0.2">
      <c r="A985" s="39"/>
    </row>
    <row r="986" spans="1:1" ht="14.25" customHeight="1" x14ac:dyDescent="0.2">
      <c r="A986" s="39"/>
    </row>
    <row r="987" spans="1:1" ht="14.25" customHeight="1" x14ac:dyDescent="0.2">
      <c r="A987" s="39"/>
    </row>
    <row r="988" spans="1:1" ht="14.25" customHeight="1" x14ac:dyDescent="0.2">
      <c r="A988" s="39"/>
    </row>
    <row r="989" spans="1:1" ht="14.25" customHeight="1" x14ac:dyDescent="0.2">
      <c r="A989" s="39"/>
    </row>
    <row r="990" spans="1:1" ht="14.25" customHeight="1" x14ac:dyDescent="0.2">
      <c r="A990" s="39"/>
    </row>
    <row r="991" spans="1:1" ht="14.25" customHeight="1" x14ac:dyDescent="0.2">
      <c r="A991" s="39"/>
    </row>
    <row r="992" spans="1:1" ht="14.25" customHeight="1" x14ac:dyDescent="0.2">
      <c r="A992" s="39"/>
    </row>
    <row r="993" spans="1:1" ht="14.25" customHeight="1" x14ac:dyDescent="0.2">
      <c r="A993" s="39"/>
    </row>
    <row r="994" spans="1:1" ht="14.25" customHeight="1" x14ac:dyDescent="0.2">
      <c r="A994" s="39"/>
    </row>
    <row r="995" spans="1:1" ht="14.25" customHeight="1" x14ac:dyDescent="0.2">
      <c r="A995" s="39"/>
    </row>
    <row r="996" spans="1:1" ht="14.25" customHeight="1" x14ac:dyDescent="0.2">
      <c r="A996" s="39"/>
    </row>
    <row r="997" spans="1:1" ht="14.25" customHeight="1" x14ac:dyDescent="0.2">
      <c r="A997" s="39"/>
    </row>
    <row r="998" spans="1:1" ht="14.25" customHeight="1" x14ac:dyDescent="0.2">
      <c r="A998" s="39"/>
    </row>
    <row r="999" spans="1:1" ht="14.25" customHeight="1" x14ac:dyDescent="0.2">
      <c r="A999" s="39"/>
    </row>
    <row r="1000" spans="1:1" ht="14.25" customHeight="1" x14ac:dyDescent="0.2">
      <c r="A1000" s="39"/>
    </row>
  </sheetData>
  <sheetProtection algorithmName="SHA-512" hashValue="W1A1GFFt+j55ZWH93vJRqRMyez+m/0zE4LbouTE6cfnKU4VXfn0TEd99uHloZqTEUajTQwsLjULxx0Cjxx0PQg==" saltValue="2Sacterz4nfofDtTdaAvTg==" spinCount="100000" sheet="1" objects="1" scenarios="1"/>
  <mergeCells count="5">
    <mergeCell ref="A24:B24"/>
    <mergeCell ref="D3:G3"/>
    <mergeCell ref="C3:C4"/>
    <mergeCell ref="A3:A4"/>
    <mergeCell ref="B3:B4"/>
  </mergeCells>
  <pageMargins left="0.23622047244094491" right="0.23622047244094491" top="0.55118110236220474" bottom="0.55118110236220474" header="0" footer="0"/>
  <pageSetup paperSize="9" orientation="landscape"/>
  <headerFooter>
    <oddFooter>&amp;R&amp;F /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Z1000"/>
  <sheetViews>
    <sheetView showGridLines="0" workbookViewId="0">
      <selection activeCell="A3" sqref="A3:H4"/>
    </sheetView>
  </sheetViews>
  <sheetFormatPr defaultColWidth="14.390625" defaultRowHeight="15" customHeight="1" x14ac:dyDescent="0.2"/>
  <cols>
    <col min="1" max="1" width="6.05078125" customWidth="1"/>
    <col min="2" max="3" width="17.62109375" customWidth="1"/>
    <col min="4" max="4" width="13.71875" customWidth="1"/>
    <col min="5" max="8" width="11.703125" customWidth="1"/>
    <col min="9" max="26" width="11.43359375" customWidth="1"/>
  </cols>
  <sheetData>
    <row r="1" spans="1:26" ht="14.25" customHeight="1" x14ac:dyDescent="0.2">
      <c r="A1" s="38" t="s">
        <v>82</v>
      </c>
    </row>
    <row r="2" spans="1:26" ht="12" customHeight="1" x14ac:dyDescent="0.2">
      <c r="A2" s="39"/>
    </row>
    <row r="3" spans="1:26" ht="33.75" customHeight="1" x14ac:dyDescent="0.2">
      <c r="A3" s="367" t="s">
        <v>22</v>
      </c>
      <c r="B3" s="371" t="s">
        <v>83</v>
      </c>
      <c r="C3" s="371" t="s">
        <v>84</v>
      </c>
      <c r="D3" s="371" t="s">
        <v>85</v>
      </c>
      <c r="E3" s="371" t="s">
        <v>86</v>
      </c>
      <c r="F3" s="372"/>
      <c r="G3" s="372"/>
      <c r="H3" s="37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 x14ac:dyDescent="0.2">
      <c r="A4" s="368"/>
      <c r="B4" s="368"/>
      <c r="C4" s="368"/>
      <c r="D4" s="368"/>
      <c r="E4" s="303" t="s">
        <v>49</v>
      </c>
      <c r="F4" s="303" t="s">
        <v>50</v>
      </c>
      <c r="G4" s="303" t="s">
        <v>71</v>
      </c>
      <c r="H4" s="303" t="s">
        <v>56</v>
      </c>
    </row>
    <row r="5" spans="1:26" ht="21.75" customHeight="1" x14ac:dyDescent="0.25">
      <c r="A5" s="40">
        <v>1</v>
      </c>
      <c r="B5" s="23"/>
      <c r="C5" s="23"/>
      <c r="D5" s="23"/>
      <c r="E5" s="23"/>
      <c r="F5" s="32"/>
      <c r="G5" s="32"/>
      <c r="H5" s="31"/>
    </row>
    <row r="6" spans="1:26" ht="21.75" customHeight="1" x14ac:dyDescent="0.25">
      <c r="A6" s="40">
        <v>2</v>
      </c>
      <c r="B6" s="23"/>
      <c r="C6" s="23"/>
      <c r="D6" s="23"/>
      <c r="E6" s="23"/>
      <c r="F6" s="32"/>
      <c r="G6" s="32"/>
      <c r="H6" s="31"/>
    </row>
    <row r="7" spans="1:26" ht="21.75" customHeight="1" x14ac:dyDescent="0.25">
      <c r="A7" s="40">
        <v>3</v>
      </c>
      <c r="B7" s="23"/>
      <c r="C7" s="23"/>
      <c r="D7" s="23"/>
      <c r="E7" s="23"/>
      <c r="F7" s="23"/>
      <c r="G7" s="23"/>
      <c r="H7" s="31"/>
    </row>
    <row r="8" spans="1:26" ht="21.75" customHeight="1" x14ac:dyDescent="0.25">
      <c r="A8" s="40">
        <v>4</v>
      </c>
      <c r="B8" s="33"/>
      <c r="C8" s="33"/>
      <c r="D8" s="33"/>
      <c r="E8" s="33"/>
      <c r="F8" s="23"/>
      <c r="G8" s="23"/>
      <c r="H8" s="31"/>
    </row>
    <row r="9" spans="1:26" ht="21.75" customHeight="1" x14ac:dyDescent="0.25">
      <c r="A9" s="40">
        <v>5</v>
      </c>
      <c r="B9" s="33"/>
      <c r="C9" s="33"/>
      <c r="D9" s="33"/>
      <c r="E9" s="33"/>
      <c r="F9" s="23"/>
      <c r="G9" s="23"/>
      <c r="H9" s="31"/>
    </row>
    <row r="10" spans="1:26" ht="21.75" customHeight="1" x14ac:dyDescent="0.25">
      <c r="A10" s="40">
        <v>6</v>
      </c>
      <c r="B10" s="33"/>
      <c r="C10" s="33"/>
      <c r="D10" s="33"/>
      <c r="E10" s="33"/>
      <c r="F10" s="23"/>
      <c r="G10" s="23"/>
      <c r="H10" s="31"/>
    </row>
    <row r="11" spans="1:26" ht="21.75" customHeight="1" x14ac:dyDescent="0.25">
      <c r="A11" s="40">
        <v>7</v>
      </c>
      <c r="B11" s="33"/>
      <c r="C11" s="33"/>
      <c r="D11" s="33"/>
      <c r="E11" s="33"/>
      <c r="F11" s="23"/>
      <c r="G11" s="41" t="s">
        <v>72</v>
      </c>
      <c r="H11" s="31"/>
    </row>
    <row r="12" spans="1:26" ht="21.75" customHeight="1" x14ac:dyDescent="0.25">
      <c r="A12" s="40">
        <v>8</v>
      </c>
      <c r="B12" s="33"/>
      <c r="C12" s="33"/>
      <c r="D12" s="33"/>
      <c r="E12" s="33"/>
      <c r="F12" s="23"/>
      <c r="G12" s="23"/>
      <c r="H12" s="31"/>
    </row>
    <row r="13" spans="1:26" ht="21.75" customHeight="1" x14ac:dyDescent="0.25">
      <c r="A13" s="40">
        <v>9</v>
      </c>
      <c r="B13" s="33"/>
      <c r="C13" s="33"/>
      <c r="D13" s="33"/>
      <c r="E13" s="33"/>
      <c r="F13" s="23"/>
      <c r="G13" s="23"/>
      <c r="H13" s="31"/>
    </row>
    <row r="14" spans="1:26" ht="21.75" customHeight="1" x14ac:dyDescent="0.25">
      <c r="A14" s="40">
        <v>10</v>
      </c>
      <c r="B14" s="33"/>
      <c r="C14" s="33"/>
      <c r="D14" s="33"/>
      <c r="E14" s="33"/>
      <c r="F14" s="23"/>
      <c r="G14" s="23"/>
      <c r="H14" s="31"/>
    </row>
    <row r="15" spans="1:26" ht="21.75" customHeight="1" x14ac:dyDescent="0.25">
      <c r="A15" s="40">
        <v>11</v>
      </c>
      <c r="B15" s="25"/>
      <c r="C15" s="25"/>
      <c r="D15" s="25"/>
      <c r="E15" s="25"/>
      <c r="F15" s="25"/>
      <c r="G15" s="25"/>
      <c r="H15" s="31"/>
    </row>
    <row r="16" spans="1:26" ht="21.75" customHeight="1" x14ac:dyDescent="0.25">
      <c r="A16" s="40">
        <v>12</v>
      </c>
      <c r="B16" s="25"/>
      <c r="C16" s="25"/>
      <c r="D16" s="25"/>
      <c r="E16" s="25"/>
      <c r="F16" s="25"/>
      <c r="G16" s="25"/>
      <c r="H16" s="31"/>
    </row>
    <row r="17" spans="1:26" ht="21.75" customHeight="1" x14ac:dyDescent="0.25">
      <c r="A17" s="40">
        <v>13</v>
      </c>
      <c r="B17" s="25"/>
      <c r="C17" s="25"/>
      <c r="D17" s="25"/>
      <c r="E17" s="25"/>
      <c r="F17" s="25"/>
      <c r="G17" s="25"/>
      <c r="H17" s="31"/>
    </row>
    <row r="18" spans="1:26" ht="21.75" customHeight="1" x14ac:dyDescent="0.25">
      <c r="A18" s="40">
        <v>14</v>
      </c>
      <c r="B18" s="25"/>
      <c r="C18" s="25"/>
      <c r="D18" s="25"/>
      <c r="E18" s="25"/>
      <c r="F18" s="25"/>
      <c r="G18" s="25"/>
      <c r="H18" s="31"/>
    </row>
    <row r="19" spans="1:26" ht="21.75" customHeight="1" x14ac:dyDescent="0.25">
      <c r="A19" s="40">
        <v>15</v>
      </c>
      <c r="B19" s="25"/>
      <c r="C19" s="25"/>
      <c r="D19" s="25"/>
      <c r="E19" s="25"/>
      <c r="F19" s="25"/>
      <c r="G19" s="25"/>
      <c r="H19" s="31"/>
    </row>
    <row r="20" spans="1:26" ht="14.25" customHeight="1" x14ac:dyDescent="0.25">
      <c r="A20" s="40">
        <v>16</v>
      </c>
      <c r="B20" s="25"/>
      <c r="C20" s="25"/>
      <c r="D20" s="25"/>
      <c r="E20" s="25"/>
      <c r="F20" s="25"/>
      <c r="G20" s="25"/>
      <c r="H20" s="31"/>
    </row>
    <row r="21" spans="1:26" ht="14.25" customHeight="1" x14ac:dyDescent="0.25">
      <c r="A21" s="40">
        <v>17</v>
      </c>
      <c r="B21" s="25"/>
      <c r="C21" s="25"/>
      <c r="D21" s="25"/>
      <c r="E21" s="25"/>
      <c r="F21" s="25"/>
      <c r="G21" s="25"/>
      <c r="H21" s="31"/>
    </row>
    <row r="22" spans="1:26" ht="14.25" customHeight="1" x14ac:dyDescent="0.25">
      <c r="A22" s="40">
        <v>18</v>
      </c>
      <c r="B22" s="25"/>
      <c r="C22" s="25"/>
      <c r="D22" s="25"/>
      <c r="E22" s="25"/>
      <c r="F22" s="25"/>
      <c r="G22" s="25"/>
      <c r="H22" s="31"/>
    </row>
    <row r="23" spans="1:26" ht="14.25" customHeight="1" x14ac:dyDescent="0.25">
      <c r="A23" s="40">
        <v>19</v>
      </c>
      <c r="B23" s="25"/>
      <c r="C23" s="25"/>
      <c r="D23" s="25"/>
      <c r="E23" s="25"/>
      <c r="F23" s="25"/>
      <c r="G23" s="25"/>
      <c r="H23" s="31"/>
    </row>
    <row r="24" spans="1:26" ht="14.25" customHeight="1" x14ac:dyDescent="0.25">
      <c r="A24" s="357" t="s">
        <v>56</v>
      </c>
      <c r="B24" s="363"/>
      <c r="C24" s="35"/>
      <c r="D24" s="35"/>
      <c r="E24" s="35"/>
      <c r="F24" s="34"/>
      <c r="G24" s="34"/>
      <c r="H24" s="34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 x14ac:dyDescent="0.2">
      <c r="A25" s="39"/>
    </row>
    <row r="26" spans="1:26" ht="14.25" customHeight="1" x14ac:dyDescent="0.2">
      <c r="A26" s="39"/>
    </row>
    <row r="27" spans="1:26" ht="14.25" customHeight="1" x14ac:dyDescent="0.2">
      <c r="A27" s="39"/>
    </row>
    <row r="28" spans="1:26" ht="14.25" customHeight="1" x14ac:dyDescent="0.2">
      <c r="A28" s="39"/>
    </row>
    <row r="29" spans="1:26" ht="14.25" customHeight="1" x14ac:dyDescent="0.2">
      <c r="A29" s="39"/>
    </row>
    <row r="30" spans="1:26" ht="14.25" customHeight="1" x14ac:dyDescent="0.2">
      <c r="A30" s="39"/>
    </row>
    <row r="31" spans="1:26" ht="14.25" customHeight="1" x14ac:dyDescent="0.2">
      <c r="A31" s="39"/>
    </row>
    <row r="32" spans="1:26" ht="14.25" customHeight="1" x14ac:dyDescent="0.2">
      <c r="A32" s="39"/>
    </row>
    <row r="33" spans="1:1" ht="14.25" customHeight="1" x14ac:dyDescent="0.2">
      <c r="A33" s="39"/>
    </row>
    <row r="34" spans="1:1" ht="14.25" customHeight="1" x14ac:dyDescent="0.2">
      <c r="A34" s="39"/>
    </row>
    <row r="35" spans="1:1" ht="14.25" customHeight="1" x14ac:dyDescent="0.2">
      <c r="A35" s="39"/>
    </row>
    <row r="36" spans="1:1" ht="14.25" customHeight="1" x14ac:dyDescent="0.2">
      <c r="A36" s="39"/>
    </row>
    <row r="37" spans="1:1" ht="14.25" customHeight="1" x14ac:dyDescent="0.2">
      <c r="A37" s="39"/>
    </row>
    <row r="38" spans="1:1" ht="14.25" customHeight="1" x14ac:dyDescent="0.2">
      <c r="A38" s="39"/>
    </row>
    <row r="39" spans="1:1" ht="14.25" customHeight="1" x14ac:dyDescent="0.2">
      <c r="A39" s="39"/>
    </row>
    <row r="40" spans="1:1" ht="14.25" customHeight="1" x14ac:dyDescent="0.2">
      <c r="A40" s="39"/>
    </row>
    <row r="41" spans="1:1" ht="14.25" customHeight="1" x14ac:dyDescent="0.2">
      <c r="A41" s="39"/>
    </row>
    <row r="42" spans="1:1" ht="14.25" customHeight="1" x14ac:dyDescent="0.2">
      <c r="A42" s="39"/>
    </row>
    <row r="43" spans="1:1" ht="14.25" customHeight="1" x14ac:dyDescent="0.2">
      <c r="A43" s="39"/>
    </row>
    <row r="44" spans="1:1" ht="14.25" customHeight="1" x14ac:dyDescent="0.2">
      <c r="A44" s="39"/>
    </row>
    <row r="45" spans="1:1" ht="14.25" customHeight="1" x14ac:dyDescent="0.2">
      <c r="A45" s="39"/>
    </row>
    <row r="46" spans="1:1" ht="14.25" customHeight="1" x14ac:dyDescent="0.2">
      <c r="A46" s="39"/>
    </row>
    <row r="47" spans="1:1" ht="14.25" customHeight="1" x14ac:dyDescent="0.2">
      <c r="A47" s="39"/>
    </row>
    <row r="48" spans="1:1" ht="14.25" customHeight="1" x14ac:dyDescent="0.2">
      <c r="A48" s="39"/>
    </row>
    <row r="49" spans="1:1" ht="14.25" customHeight="1" x14ac:dyDescent="0.2">
      <c r="A49" s="39"/>
    </row>
    <row r="50" spans="1:1" ht="14.25" customHeight="1" x14ac:dyDescent="0.2">
      <c r="A50" s="39"/>
    </row>
    <row r="51" spans="1:1" ht="14.25" customHeight="1" x14ac:dyDescent="0.2">
      <c r="A51" s="39"/>
    </row>
    <row r="52" spans="1:1" ht="14.25" customHeight="1" x14ac:dyDescent="0.2">
      <c r="A52" s="39"/>
    </row>
    <row r="53" spans="1:1" ht="14.25" customHeight="1" x14ac:dyDescent="0.2">
      <c r="A53" s="39"/>
    </row>
    <row r="54" spans="1:1" ht="14.25" customHeight="1" x14ac:dyDescent="0.2">
      <c r="A54" s="39"/>
    </row>
    <row r="55" spans="1:1" ht="14.25" customHeight="1" x14ac:dyDescent="0.2">
      <c r="A55" s="39"/>
    </row>
    <row r="56" spans="1:1" ht="14.25" customHeight="1" x14ac:dyDescent="0.2">
      <c r="A56" s="39"/>
    </row>
    <row r="57" spans="1:1" ht="14.25" customHeight="1" x14ac:dyDescent="0.2">
      <c r="A57" s="39"/>
    </row>
    <row r="58" spans="1:1" ht="14.25" customHeight="1" x14ac:dyDescent="0.2">
      <c r="A58" s="39"/>
    </row>
    <row r="59" spans="1:1" ht="14.25" customHeight="1" x14ac:dyDescent="0.2">
      <c r="A59" s="39"/>
    </row>
    <row r="60" spans="1:1" ht="14.25" customHeight="1" x14ac:dyDescent="0.2">
      <c r="A60" s="39"/>
    </row>
    <row r="61" spans="1:1" ht="14.25" customHeight="1" x14ac:dyDescent="0.2">
      <c r="A61" s="39"/>
    </row>
    <row r="62" spans="1:1" ht="14.25" customHeight="1" x14ac:dyDescent="0.2">
      <c r="A62" s="39"/>
    </row>
    <row r="63" spans="1:1" ht="14.25" customHeight="1" x14ac:dyDescent="0.2">
      <c r="A63" s="39"/>
    </row>
    <row r="64" spans="1:1" ht="14.25" customHeight="1" x14ac:dyDescent="0.2">
      <c r="A64" s="39"/>
    </row>
    <row r="65" spans="1:1" ht="14.25" customHeight="1" x14ac:dyDescent="0.2">
      <c r="A65" s="39"/>
    </row>
    <row r="66" spans="1:1" ht="14.25" customHeight="1" x14ac:dyDescent="0.2">
      <c r="A66" s="39"/>
    </row>
    <row r="67" spans="1:1" ht="14.25" customHeight="1" x14ac:dyDescent="0.2">
      <c r="A67" s="39"/>
    </row>
    <row r="68" spans="1:1" ht="14.25" customHeight="1" x14ac:dyDescent="0.2">
      <c r="A68" s="39"/>
    </row>
    <row r="69" spans="1:1" ht="14.25" customHeight="1" x14ac:dyDescent="0.2">
      <c r="A69" s="39"/>
    </row>
    <row r="70" spans="1:1" ht="14.25" customHeight="1" x14ac:dyDescent="0.2">
      <c r="A70" s="39"/>
    </row>
    <row r="71" spans="1:1" ht="14.25" customHeight="1" x14ac:dyDescent="0.2">
      <c r="A71" s="39"/>
    </row>
    <row r="72" spans="1:1" ht="14.25" customHeight="1" x14ac:dyDescent="0.2">
      <c r="A72" s="39"/>
    </row>
    <row r="73" spans="1:1" ht="14.25" customHeight="1" x14ac:dyDescent="0.2">
      <c r="A73" s="39"/>
    </row>
    <row r="74" spans="1:1" ht="14.25" customHeight="1" x14ac:dyDescent="0.2">
      <c r="A74" s="39"/>
    </row>
    <row r="75" spans="1:1" ht="14.25" customHeight="1" x14ac:dyDescent="0.2">
      <c r="A75" s="39"/>
    </row>
    <row r="76" spans="1:1" ht="14.25" customHeight="1" x14ac:dyDescent="0.2">
      <c r="A76" s="39"/>
    </row>
    <row r="77" spans="1:1" ht="14.25" customHeight="1" x14ac:dyDescent="0.2">
      <c r="A77" s="39"/>
    </row>
    <row r="78" spans="1:1" ht="14.25" customHeight="1" x14ac:dyDescent="0.2">
      <c r="A78" s="39"/>
    </row>
    <row r="79" spans="1:1" ht="14.25" customHeight="1" x14ac:dyDescent="0.2">
      <c r="A79" s="39"/>
    </row>
    <row r="80" spans="1:1" ht="14.25" customHeight="1" x14ac:dyDescent="0.2">
      <c r="A80" s="39"/>
    </row>
    <row r="81" spans="1:1" ht="14.25" customHeight="1" x14ac:dyDescent="0.2">
      <c r="A81" s="39"/>
    </row>
    <row r="82" spans="1:1" ht="14.25" customHeight="1" x14ac:dyDescent="0.2">
      <c r="A82" s="39"/>
    </row>
    <row r="83" spans="1:1" ht="14.25" customHeight="1" x14ac:dyDescent="0.2">
      <c r="A83" s="39"/>
    </row>
    <row r="84" spans="1:1" ht="14.25" customHeight="1" x14ac:dyDescent="0.2">
      <c r="A84" s="39"/>
    </row>
    <row r="85" spans="1:1" ht="14.25" customHeight="1" x14ac:dyDescent="0.2">
      <c r="A85" s="39"/>
    </row>
    <row r="86" spans="1:1" ht="14.25" customHeight="1" x14ac:dyDescent="0.2">
      <c r="A86" s="39"/>
    </row>
    <row r="87" spans="1:1" ht="14.25" customHeight="1" x14ac:dyDescent="0.2">
      <c r="A87" s="39"/>
    </row>
    <row r="88" spans="1:1" ht="14.25" customHeight="1" x14ac:dyDescent="0.2">
      <c r="A88" s="39"/>
    </row>
    <row r="89" spans="1:1" ht="14.25" customHeight="1" x14ac:dyDescent="0.2">
      <c r="A89" s="39"/>
    </row>
    <row r="90" spans="1:1" ht="14.25" customHeight="1" x14ac:dyDescent="0.2">
      <c r="A90" s="39"/>
    </row>
    <row r="91" spans="1:1" ht="14.25" customHeight="1" x14ac:dyDescent="0.2">
      <c r="A91" s="39"/>
    </row>
    <row r="92" spans="1:1" ht="14.25" customHeight="1" x14ac:dyDescent="0.2">
      <c r="A92" s="39"/>
    </row>
    <row r="93" spans="1:1" ht="14.25" customHeight="1" x14ac:dyDescent="0.2">
      <c r="A93" s="39"/>
    </row>
    <row r="94" spans="1:1" ht="14.25" customHeight="1" x14ac:dyDescent="0.2">
      <c r="A94" s="39"/>
    </row>
    <row r="95" spans="1:1" ht="14.25" customHeight="1" x14ac:dyDescent="0.2">
      <c r="A95" s="39"/>
    </row>
    <row r="96" spans="1:1" ht="14.25" customHeight="1" x14ac:dyDescent="0.2">
      <c r="A96" s="39"/>
    </row>
    <row r="97" spans="1:1" ht="14.25" customHeight="1" x14ac:dyDescent="0.2">
      <c r="A97" s="39"/>
    </row>
    <row r="98" spans="1:1" ht="14.25" customHeight="1" x14ac:dyDescent="0.2">
      <c r="A98" s="39"/>
    </row>
    <row r="99" spans="1:1" ht="14.25" customHeight="1" x14ac:dyDescent="0.2">
      <c r="A99" s="39"/>
    </row>
    <row r="100" spans="1:1" ht="14.25" customHeight="1" x14ac:dyDescent="0.2">
      <c r="A100" s="39"/>
    </row>
    <row r="101" spans="1:1" ht="14.25" customHeight="1" x14ac:dyDescent="0.2">
      <c r="A101" s="39"/>
    </row>
    <row r="102" spans="1:1" ht="14.25" customHeight="1" x14ac:dyDescent="0.2">
      <c r="A102" s="39"/>
    </row>
    <row r="103" spans="1:1" ht="14.25" customHeight="1" x14ac:dyDescent="0.2">
      <c r="A103" s="39"/>
    </row>
    <row r="104" spans="1:1" ht="14.25" customHeight="1" x14ac:dyDescent="0.2">
      <c r="A104" s="39"/>
    </row>
    <row r="105" spans="1:1" ht="14.25" customHeight="1" x14ac:dyDescent="0.2">
      <c r="A105" s="39"/>
    </row>
    <row r="106" spans="1:1" ht="14.25" customHeight="1" x14ac:dyDescent="0.2">
      <c r="A106" s="39"/>
    </row>
    <row r="107" spans="1:1" ht="14.25" customHeight="1" x14ac:dyDescent="0.2">
      <c r="A107" s="39"/>
    </row>
    <row r="108" spans="1:1" ht="14.25" customHeight="1" x14ac:dyDescent="0.2">
      <c r="A108" s="39"/>
    </row>
    <row r="109" spans="1:1" ht="14.25" customHeight="1" x14ac:dyDescent="0.2">
      <c r="A109" s="39"/>
    </row>
    <row r="110" spans="1:1" ht="14.25" customHeight="1" x14ac:dyDescent="0.2">
      <c r="A110" s="39"/>
    </row>
    <row r="111" spans="1:1" ht="14.25" customHeight="1" x14ac:dyDescent="0.2">
      <c r="A111" s="39"/>
    </row>
    <row r="112" spans="1:1" ht="14.25" customHeight="1" x14ac:dyDescent="0.2">
      <c r="A112" s="39"/>
    </row>
    <row r="113" spans="1:1" ht="14.25" customHeight="1" x14ac:dyDescent="0.2">
      <c r="A113" s="39"/>
    </row>
    <row r="114" spans="1:1" ht="14.25" customHeight="1" x14ac:dyDescent="0.2">
      <c r="A114" s="39"/>
    </row>
    <row r="115" spans="1:1" ht="14.25" customHeight="1" x14ac:dyDescent="0.2">
      <c r="A115" s="39"/>
    </row>
    <row r="116" spans="1:1" ht="14.25" customHeight="1" x14ac:dyDescent="0.2">
      <c r="A116" s="39"/>
    </row>
    <row r="117" spans="1:1" ht="14.25" customHeight="1" x14ac:dyDescent="0.2">
      <c r="A117" s="39"/>
    </row>
    <row r="118" spans="1:1" ht="14.25" customHeight="1" x14ac:dyDescent="0.2">
      <c r="A118" s="39"/>
    </row>
    <row r="119" spans="1:1" ht="14.25" customHeight="1" x14ac:dyDescent="0.2">
      <c r="A119" s="39"/>
    </row>
    <row r="120" spans="1:1" ht="14.25" customHeight="1" x14ac:dyDescent="0.2">
      <c r="A120" s="39"/>
    </row>
    <row r="121" spans="1:1" ht="14.25" customHeight="1" x14ac:dyDescent="0.2">
      <c r="A121" s="39"/>
    </row>
    <row r="122" spans="1:1" ht="14.25" customHeight="1" x14ac:dyDescent="0.2">
      <c r="A122" s="39"/>
    </row>
    <row r="123" spans="1:1" ht="14.25" customHeight="1" x14ac:dyDescent="0.2">
      <c r="A123" s="39"/>
    </row>
    <row r="124" spans="1:1" ht="14.25" customHeight="1" x14ac:dyDescent="0.2">
      <c r="A124" s="39"/>
    </row>
    <row r="125" spans="1:1" ht="14.25" customHeight="1" x14ac:dyDescent="0.2">
      <c r="A125" s="39"/>
    </row>
    <row r="126" spans="1:1" ht="14.25" customHeight="1" x14ac:dyDescent="0.2">
      <c r="A126" s="39"/>
    </row>
    <row r="127" spans="1:1" ht="14.25" customHeight="1" x14ac:dyDescent="0.2">
      <c r="A127" s="39"/>
    </row>
    <row r="128" spans="1:1" ht="14.25" customHeight="1" x14ac:dyDescent="0.2">
      <c r="A128" s="39"/>
    </row>
    <row r="129" spans="1:1" ht="14.25" customHeight="1" x14ac:dyDescent="0.2">
      <c r="A129" s="39"/>
    </row>
    <row r="130" spans="1:1" ht="14.25" customHeight="1" x14ac:dyDescent="0.2">
      <c r="A130" s="39"/>
    </row>
    <row r="131" spans="1:1" ht="14.25" customHeight="1" x14ac:dyDescent="0.2">
      <c r="A131" s="39"/>
    </row>
    <row r="132" spans="1:1" ht="14.25" customHeight="1" x14ac:dyDescent="0.2">
      <c r="A132" s="39"/>
    </row>
    <row r="133" spans="1:1" ht="14.25" customHeight="1" x14ac:dyDescent="0.2">
      <c r="A133" s="39"/>
    </row>
    <row r="134" spans="1:1" ht="14.25" customHeight="1" x14ac:dyDescent="0.2">
      <c r="A134" s="39"/>
    </row>
    <row r="135" spans="1:1" ht="14.25" customHeight="1" x14ac:dyDescent="0.2">
      <c r="A135" s="39"/>
    </row>
    <row r="136" spans="1:1" ht="14.25" customHeight="1" x14ac:dyDescent="0.2">
      <c r="A136" s="39"/>
    </row>
    <row r="137" spans="1:1" ht="14.25" customHeight="1" x14ac:dyDescent="0.2">
      <c r="A137" s="39"/>
    </row>
    <row r="138" spans="1:1" ht="14.25" customHeight="1" x14ac:dyDescent="0.2">
      <c r="A138" s="39"/>
    </row>
    <row r="139" spans="1:1" ht="14.25" customHeight="1" x14ac:dyDescent="0.2">
      <c r="A139" s="39"/>
    </row>
    <row r="140" spans="1:1" ht="14.25" customHeight="1" x14ac:dyDescent="0.2">
      <c r="A140" s="39"/>
    </row>
    <row r="141" spans="1:1" ht="14.25" customHeight="1" x14ac:dyDescent="0.2">
      <c r="A141" s="39"/>
    </row>
    <row r="142" spans="1:1" ht="14.25" customHeight="1" x14ac:dyDescent="0.2">
      <c r="A142" s="39"/>
    </row>
    <row r="143" spans="1:1" ht="14.25" customHeight="1" x14ac:dyDescent="0.2">
      <c r="A143" s="39"/>
    </row>
    <row r="144" spans="1:1" ht="14.25" customHeight="1" x14ac:dyDescent="0.2">
      <c r="A144" s="39"/>
    </row>
    <row r="145" spans="1:1" ht="14.25" customHeight="1" x14ac:dyDescent="0.2">
      <c r="A145" s="39"/>
    </row>
    <row r="146" spans="1:1" ht="14.25" customHeight="1" x14ac:dyDescent="0.2">
      <c r="A146" s="39"/>
    </row>
    <row r="147" spans="1:1" ht="14.25" customHeight="1" x14ac:dyDescent="0.2">
      <c r="A147" s="39"/>
    </row>
    <row r="148" spans="1:1" ht="14.25" customHeight="1" x14ac:dyDescent="0.2">
      <c r="A148" s="39"/>
    </row>
    <row r="149" spans="1:1" ht="14.25" customHeight="1" x14ac:dyDescent="0.2">
      <c r="A149" s="39"/>
    </row>
    <row r="150" spans="1:1" ht="14.25" customHeight="1" x14ac:dyDescent="0.2">
      <c r="A150" s="39"/>
    </row>
    <row r="151" spans="1:1" ht="14.25" customHeight="1" x14ac:dyDescent="0.2">
      <c r="A151" s="39"/>
    </row>
    <row r="152" spans="1:1" ht="14.25" customHeight="1" x14ac:dyDescent="0.2">
      <c r="A152" s="39"/>
    </row>
    <row r="153" spans="1:1" ht="14.25" customHeight="1" x14ac:dyDescent="0.2">
      <c r="A153" s="39"/>
    </row>
    <row r="154" spans="1:1" ht="14.25" customHeight="1" x14ac:dyDescent="0.2">
      <c r="A154" s="39"/>
    </row>
    <row r="155" spans="1:1" ht="14.25" customHeight="1" x14ac:dyDescent="0.2">
      <c r="A155" s="39"/>
    </row>
    <row r="156" spans="1:1" ht="14.25" customHeight="1" x14ac:dyDescent="0.2">
      <c r="A156" s="39"/>
    </row>
    <row r="157" spans="1:1" ht="14.25" customHeight="1" x14ac:dyDescent="0.2">
      <c r="A157" s="39"/>
    </row>
    <row r="158" spans="1:1" ht="14.25" customHeight="1" x14ac:dyDescent="0.2">
      <c r="A158" s="39"/>
    </row>
    <row r="159" spans="1:1" ht="14.25" customHeight="1" x14ac:dyDescent="0.2">
      <c r="A159" s="39"/>
    </row>
    <row r="160" spans="1:1" ht="14.25" customHeight="1" x14ac:dyDescent="0.2">
      <c r="A160" s="39"/>
    </row>
    <row r="161" spans="1:1" ht="14.25" customHeight="1" x14ac:dyDescent="0.2">
      <c r="A161" s="39"/>
    </row>
    <row r="162" spans="1:1" ht="14.25" customHeight="1" x14ac:dyDescent="0.2">
      <c r="A162" s="39"/>
    </row>
    <row r="163" spans="1:1" ht="14.25" customHeight="1" x14ac:dyDescent="0.2">
      <c r="A163" s="39"/>
    </row>
    <row r="164" spans="1:1" ht="14.25" customHeight="1" x14ac:dyDescent="0.2">
      <c r="A164" s="39"/>
    </row>
    <row r="165" spans="1:1" ht="14.25" customHeight="1" x14ac:dyDescent="0.2">
      <c r="A165" s="39"/>
    </row>
    <row r="166" spans="1:1" ht="14.25" customHeight="1" x14ac:dyDescent="0.2">
      <c r="A166" s="39"/>
    </row>
    <row r="167" spans="1:1" ht="14.25" customHeight="1" x14ac:dyDescent="0.2">
      <c r="A167" s="39"/>
    </row>
    <row r="168" spans="1:1" ht="14.25" customHeight="1" x14ac:dyDescent="0.2">
      <c r="A168" s="39"/>
    </row>
    <row r="169" spans="1:1" ht="14.25" customHeight="1" x14ac:dyDescent="0.2">
      <c r="A169" s="39"/>
    </row>
    <row r="170" spans="1:1" ht="14.25" customHeight="1" x14ac:dyDescent="0.2">
      <c r="A170" s="39"/>
    </row>
    <row r="171" spans="1:1" ht="14.25" customHeight="1" x14ac:dyDescent="0.2">
      <c r="A171" s="39"/>
    </row>
    <row r="172" spans="1:1" ht="14.25" customHeight="1" x14ac:dyDescent="0.2">
      <c r="A172" s="39"/>
    </row>
    <row r="173" spans="1:1" ht="14.25" customHeight="1" x14ac:dyDescent="0.2">
      <c r="A173" s="39"/>
    </row>
    <row r="174" spans="1:1" ht="14.25" customHeight="1" x14ac:dyDescent="0.2">
      <c r="A174" s="39"/>
    </row>
    <row r="175" spans="1:1" ht="14.25" customHeight="1" x14ac:dyDescent="0.2">
      <c r="A175" s="39"/>
    </row>
    <row r="176" spans="1:1" ht="14.25" customHeight="1" x14ac:dyDescent="0.2">
      <c r="A176" s="39"/>
    </row>
    <row r="177" spans="1:1" ht="14.25" customHeight="1" x14ac:dyDescent="0.2">
      <c r="A177" s="39"/>
    </row>
    <row r="178" spans="1:1" ht="14.25" customHeight="1" x14ac:dyDescent="0.2">
      <c r="A178" s="39"/>
    </row>
    <row r="179" spans="1:1" ht="14.25" customHeight="1" x14ac:dyDescent="0.2">
      <c r="A179" s="39"/>
    </row>
    <row r="180" spans="1:1" ht="14.25" customHeight="1" x14ac:dyDescent="0.2">
      <c r="A180" s="39"/>
    </row>
    <row r="181" spans="1:1" ht="14.25" customHeight="1" x14ac:dyDescent="0.2">
      <c r="A181" s="39"/>
    </row>
    <row r="182" spans="1:1" ht="14.25" customHeight="1" x14ac:dyDescent="0.2">
      <c r="A182" s="39"/>
    </row>
    <row r="183" spans="1:1" ht="14.25" customHeight="1" x14ac:dyDescent="0.2">
      <c r="A183" s="39"/>
    </row>
    <row r="184" spans="1:1" ht="14.25" customHeight="1" x14ac:dyDescent="0.2">
      <c r="A184" s="39"/>
    </row>
    <row r="185" spans="1:1" ht="14.25" customHeight="1" x14ac:dyDescent="0.2">
      <c r="A185" s="39"/>
    </row>
    <row r="186" spans="1:1" ht="14.25" customHeight="1" x14ac:dyDescent="0.2">
      <c r="A186" s="39"/>
    </row>
    <row r="187" spans="1:1" ht="14.25" customHeight="1" x14ac:dyDescent="0.2">
      <c r="A187" s="39"/>
    </row>
    <row r="188" spans="1:1" ht="14.25" customHeight="1" x14ac:dyDescent="0.2">
      <c r="A188" s="39"/>
    </row>
    <row r="189" spans="1:1" ht="14.25" customHeight="1" x14ac:dyDescent="0.2">
      <c r="A189" s="39"/>
    </row>
    <row r="190" spans="1:1" ht="14.25" customHeight="1" x14ac:dyDescent="0.2">
      <c r="A190" s="39"/>
    </row>
    <row r="191" spans="1:1" ht="14.25" customHeight="1" x14ac:dyDescent="0.2">
      <c r="A191" s="39"/>
    </row>
    <row r="192" spans="1:1" ht="14.25" customHeight="1" x14ac:dyDescent="0.2">
      <c r="A192" s="39"/>
    </row>
    <row r="193" spans="1:1" ht="14.25" customHeight="1" x14ac:dyDescent="0.2">
      <c r="A193" s="39"/>
    </row>
    <row r="194" spans="1:1" ht="14.25" customHeight="1" x14ac:dyDescent="0.2">
      <c r="A194" s="39"/>
    </row>
    <row r="195" spans="1:1" ht="14.25" customHeight="1" x14ac:dyDescent="0.2">
      <c r="A195" s="39"/>
    </row>
    <row r="196" spans="1:1" ht="14.25" customHeight="1" x14ac:dyDescent="0.2">
      <c r="A196" s="39"/>
    </row>
    <row r="197" spans="1:1" ht="14.25" customHeight="1" x14ac:dyDescent="0.2">
      <c r="A197" s="39"/>
    </row>
    <row r="198" spans="1:1" ht="14.25" customHeight="1" x14ac:dyDescent="0.2">
      <c r="A198" s="39"/>
    </row>
    <row r="199" spans="1:1" ht="14.25" customHeight="1" x14ac:dyDescent="0.2">
      <c r="A199" s="39"/>
    </row>
    <row r="200" spans="1:1" ht="14.25" customHeight="1" x14ac:dyDescent="0.2">
      <c r="A200" s="39"/>
    </row>
    <row r="201" spans="1:1" ht="14.25" customHeight="1" x14ac:dyDescent="0.2">
      <c r="A201" s="39"/>
    </row>
    <row r="202" spans="1:1" ht="14.25" customHeight="1" x14ac:dyDescent="0.2">
      <c r="A202" s="39"/>
    </row>
    <row r="203" spans="1:1" ht="14.25" customHeight="1" x14ac:dyDescent="0.2">
      <c r="A203" s="39"/>
    </row>
    <row r="204" spans="1:1" ht="14.25" customHeight="1" x14ac:dyDescent="0.2">
      <c r="A204" s="39"/>
    </row>
    <row r="205" spans="1:1" ht="14.25" customHeight="1" x14ac:dyDescent="0.2">
      <c r="A205" s="39"/>
    </row>
    <row r="206" spans="1:1" ht="14.25" customHeight="1" x14ac:dyDescent="0.2">
      <c r="A206" s="39"/>
    </row>
    <row r="207" spans="1:1" ht="14.25" customHeight="1" x14ac:dyDescent="0.2">
      <c r="A207" s="39"/>
    </row>
    <row r="208" spans="1:1" ht="14.25" customHeight="1" x14ac:dyDescent="0.2">
      <c r="A208" s="39"/>
    </row>
    <row r="209" spans="1:1" ht="14.25" customHeight="1" x14ac:dyDescent="0.2">
      <c r="A209" s="39"/>
    </row>
    <row r="210" spans="1:1" ht="14.25" customHeight="1" x14ac:dyDescent="0.2">
      <c r="A210" s="39"/>
    </row>
    <row r="211" spans="1:1" ht="14.25" customHeight="1" x14ac:dyDescent="0.2">
      <c r="A211" s="39"/>
    </row>
    <row r="212" spans="1:1" ht="14.25" customHeight="1" x14ac:dyDescent="0.2">
      <c r="A212" s="39"/>
    </row>
    <row r="213" spans="1:1" ht="14.25" customHeight="1" x14ac:dyDescent="0.2">
      <c r="A213" s="39"/>
    </row>
    <row r="214" spans="1:1" ht="14.25" customHeight="1" x14ac:dyDescent="0.2">
      <c r="A214" s="39"/>
    </row>
    <row r="215" spans="1:1" ht="14.25" customHeight="1" x14ac:dyDescent="0.2">
      <c r="A215" s="39"/>
    </row>
    <row r="216" spans="1:1" ht="14.25" customHeight="1" x14ac:dyDescent="0.2">
      <c r="A216" s="39"/>
    </row>
    <row r="217" spans="1:1" ht="14.25" customHeight="1" x14ac:dyDescent="0.2">
      <c r="A217" s="39"/>
    </row>
    <row r="218" spans="1:1" ht="14.25" customHeight="1" x14ac:dyDescent="0.2">
      <c r="A218" s="39"/>
    </row>
    <row r="219" spans="1:1" ht="14.25" customHeight="1" x14ac:dyDescent="0.2">
      <c r="A219" s="39"/>
    </row>
    <row r="220" spans="1:1" ht="14.25" customHeight="1" x14ac:dyDescent="0.2">
      <c r="A220" s="39"/>
    </row>
    <row r="221" spans="1:1" ht="14.25" customHeight="1" x14ac:dyDescent="0.2">
      <c r="A221" s="39"/>
    </row>
    <row r="222" spans="1:1" ht="14.25" customHeight="1" x14ac:dyDescent="0.2">
      <c r="A222" s="39"/>
    </row>
    <row r="223" spans="1:1" ht="14.25" customHeight="1" x14ac:dyDescent="0.2">
      <c r="A223" s="39"/>
    </row>
    <row r="224" spans="1:1" ht="14.25" customHeight="1" x14ac:dyDescent="0.2">
      <c r="A224" s="39"/>
    </row>
    <row r="225" spans="1:1" ht="14.25" customHeight="1" x14ac:dyDescent="0.2">
      <c r="A225" s="39"/>
    </row>
    <row r="226" spans="1:1" ht="14.25" customHeight="1" x14ac:dyDescent="0.2">
      <c r="A226" s="39"/>
    </row>
    <row r="227" spans="1:1" ht="14.25" customHeight="1" x14ac:dyDescent="0.2">
      <c r="A227" s="39"/>
    </row>
    <row r="228" spans="1:1" ht="14.25" customHeight="1" x14ac:dyDescent="0.2">
      <c r="A228" s="39"/>
    </row>
    <row r="229" spans="1:1" ht="14.25" customHeight="1" x14ac:dyDescent="0.2">
      <c r="A229" s="39"/>
    </row>
    <row r="230" spans="1:1" ht="14.25" customHeight="1" x14ac:dyDescent="0.2">
      <c r="A230" s="39"/>
    </row>
    <row r="231" spans="1:1" ht="14.25" customHeight="1" x14ac:dyDescent="0.2">
      <c r="A231" s="39"/>
    </row>
    <row r="232" spans="1:1" ht="14.25" customHeight="1" x14ac:dyDescent="0.2">
      <c r="A232" s="39"/>
    </row>
    <row r="233" spans="1:1" ht="14.25" customHeight="1" x14ac:dyDescent="0.2">
      <c r="A233" s="39"/>
    </row>
    <row r="234" spans="1:1" ht="14.25" customHeight="1" x14ac:dyDescent="0.2">
      <c r="A234" s="39"/>
    </row>
    <row r="235" spans="1:1" ht="14.25" customHeight="1" x14ac:dyDescent="0.2">
      <c r="A235" s="39"/>
    </row>
    <row r="236" spans="1:1" ht="14.25" customHeight="1" x14ac:dyDescent="0.2">
      <c r="A236" s="39"/>
    </row>
    <row r="237" spans="1:1" ht="14.25" customHeight="1" x14ac:dyDescent="0.2">
      <c r="A237" s="39"/>
    </row>
    <row r="238" spans="1:1" ht="14.25" customHeight="1" x14ac:dyDescent="0.2">
      <c r="A238" s="39"/>
    </row>
    <row r="239" spans="1:1" ht="14.25" customHeight="1" x14ac:dyDescent="0.2">
      <c r="A239" s="39"/>
    </row>
    <row r="240" spans="1:1" ht="14.25" customHeight="1" x14ac:dyDescent="0.2">
      <c r="A240" s="39"/>
    </row>
    <row r="241" spans="1:1" ht="14.25" customHeight="1" x14ac:dyDescent="0.2">
      <c r="A241" s="39"/>
    </row>
    <row r="242" spans="1:1" ht="14.25" customHeight="1" x14ac:dyDescent="0.2">
      <c r="A242" s="39"/>
    </row>
    <row r="243" spans="1:1" ht="14.25" customHeight="1" x14ac:dyDescent="0.2">
      <c r="A243" s="39"/>
    </row>
    <row r="244" spans="1:1" ht="14.25" customHeight="1" x14ac:dyDescent="0.2">
      <c r="A244" s="39"/>
    </row>
    <row r="245" spans="1:1" ht="14.25" customHeight="1" x14ac:dyDescent="0.2">
      <c r="A245" s="39"/>
    </row>
    <row r="246" spans="1:1" ht="14.25" customHeight="1" x14ac:dyDescent="0.2">
      <c r="A246" s="39"/>
    </row>
    <row r="247" spans="1:1" ht="14.25" customHeight="1" x14ac:dyDescent="0.2">
      <c r="A247" s="39"/>
    </row>
    <row r="248" spans="1:1" ht="14.25" customHeight="1" x14ac:dyDescent="0.2">
      <c r="A248" s="39"/>
    </row>
    <row r="249" spans="1:1" ht="14.25" customHeight="1" x14ac:dyDescent="0.2">
      <c r="A249" s="39"/>
    </row>
    <row r="250" spans="1:1" ht="14.25" customHeight="1" x14ac:dyDescent="0.2">
      <c r="A250" s="39"/>
    </row>
    <row r="251" spans="1:1" ht="14.25" customHeight="1" x14ac:dyDescent="0.2">
      <c r="A251" s="39"/>
    </row>
    <row r="252" spans="1:1" ht="14.25" customHeight="1" x14ac:dyDescent="0.2">
      <c r="A252" s="39"/>
    </row>
    <row r="253" spans="1:1" ht="14.25" customHeight="1" x14ac:dyDescent="0.2">
      <c r="A253" s="39"/>
    </row>
    <row r="254" spans="1:1" ht="14.25" customHeight="1" x14ac:dyDescent="0.2">
      <c r="A254" s="39"/>
    </row>
    <row r="255" spans="1:1" ht="14.25" customHeight="1" x14ac:dyDescent="0.2">
      <c r="A255" s="39"/>
    </row>
    <row r="256" spans="1:1" ht="14.25" customHeight="1" x14ac:dyDescent="0.2">
      <c r="A256" s="39"/>
    </row>
    <row r="257" spans="1:1" ht="14.25" customHeight="1" x14ac:dyDescent="0.2">
      <c r="A257" s="39"/>
    </row>
    <row r="258" spans="1:1" ht="14.25" customHeight="1" x14ac:dyDescent="0.2">
      <c r="A258" s="39"/>
    </row>
    <row r="259" spans="1:1" ht="14.25" customHeight="1" x14ac:dyDescent="0.2">
      <c r="A259" s="39"/>
    </row>
    <row r="260" spans="1:1" ht="14.25" customHeight="1" x14ac:dyDescent="0.2">
      <c r="A260" s="39"/>
    </row>
    <row r="261" spans="1:1" ht="14.25" customHeight="1" x14ac:dyDescent="0.2">
      <c r="A261" s="39"/>
    </row>
    <row r="262" spans="1:1" ht="14.25" customHeight="1" x14ac:dyDescent="0.2">
      <c r="A262" s="39"/>
    </row>
    <row r="263" spans="1:1" ht="14.25" customHeight="1" x14ac:dyDescent="0.2">
      <c r="A263" s="39"/>
    </row>
    <row r="264" spans="1:1" ht="14.25" customHeight="1" x14ac:dyDescent="0.2">
      <c r="A264" s="39"/>
    </row>
    <row r="265" spans="1:1" ht="14.25" customHeight="1" x14ac:dyDescent="0.2">
      <c r="A265" s="39"/>
    </row>
    <row r="266" spans="1:1" ht="14.25" customHeight="1" x14ac:dyDescent="0.2">
      <c r="A266" s="39"/>
    </row>
    <row r="267" spans="1:1" ht="14.25" customHeight="1" x14ac:dyDescent="0.2">
      <c r="A267" s="39"/>
    </row>
    <row r="268" spans="1:1" ht="14.25" customHeight="1" x14ac:dyDescent="0.2">
      <c r="A268" s="39"/>
    </row>
    <row r="269" spans="1:1" ht="14.25" customHeight="1" x14ac:dyDescent="0.2">
      <c r="A269" s="39"/>
    </row>
    <row r="270" spans="1:1" ht="14.25" customHeight="1" x14ac:dyDescent="0.2">
      <c r="A270" s="39"/>
    </row>
    <row r="271" spans="1:1" ht="14.25" customHeight="1" x14ac:dyDescent="0.2">
      <c r="A271" s="39"/>
    </row>
    <row r="272" spans="1:1" ht="14.25" customHeight="1" x14ac:dyDescent="0.2">
      <c r="A272" s="39"/>
    </row>
    <row r="273" spans="1:1" ht="14.25" customHeight="1" x14ac:dyDescent="0.2">
      <c r="A273" s="39"/>
    </row>
    <row r="274" spans="1:1" ht="14.25" customHeight="1" x14ac:dyDescent="0.2">
      <c r="A274" s="39"/>
    </row>
    <row r="275" spans="1:1" ht="14.25" customHeight="1" x14ac:dyDescent="0.2">
      <c r="A275" s="39"/>
    </row>
    <row r="276" spans="1:1" ht="14.25" customHeight="1" x14ac:dyDescent="0.2">
      <c r="A276" s="39"/>
    </row>
    <row r="277" spans="1:1" ht="14.25" customHeight="1" x14ac:dyDescent="0.2">
      <c r="A277" s="39"/>
    </row>
    <row r="278" spans="1:1" ht="14.25" customHeight="1" x14ac:dyDescent="0.2">
      <c r="A278" s="39"/>
    </row>
    <row r="279" spans="1:1" ht="14.25" customHeight="1" x14ac:dyDescent="0.2">
      <c r="A279" s="39"/>
    </row>
    <row r="280" spans="1:1" ht="14.25" customHeight="1" x14ac:dyDescent="0.2">
      <c r="A280" s="39"/>
    </row>
    <row r="281" spans="1:1" ht="14.25" customHeight="1" x14ac:dyDescent="0.2">
      <c r="A281" s="39"/>
    </row>
    <row r="282" spans="1:1" ht="14.25" customHeight="1" x14ac:dyDescent="0.2">
      <c r="A282" s="39"/>
    </row>
    <row r="283" spans="1:1" ht="14.25" customHeight="1" x14ac:dyDescent="0.2">
      <c r="A283" s="39"/>
    </row>
    <row r="284" spans="1:1" ht="14.25" customHeight="1" x14ac:dyDescent="0.2">
      <c r="A284" s="39"/>
    </row>
    <row r="285" spans="1:1" ht="14.25" customHeight="1" x14ac:dyDescent="0.2">
      <c r="A285" s="39"/>
    </row>
    <row r="286" spans="1:1" ht="14.25" customHeight="1" x14ac:dyDescent="0.2">
      <c r="A286" s="39"/>
    </row>
    <row r="287" spans="1:1" ht="14.25" customHeight="1" x14ac:dyDescent="0.2">
      <c r="A287" s="39"/>
    </row>
    <row r="288" spans="1:1" ht="14.25" customHeight="1" x14ac:dyDescent="0.2">
      <c r="A288" s="39"/>
    </row>
    <row r="289" spans="1:1" ht="14.25" customHeight="1" x14ac:dyDescent="0.2">
      <c r="A289" s="39"/>
    </row>
    <row r="290" spans="1:1" ht="14.25" customHeight="1" x14ac:dyDescent="0.2">
      <c r="A290" s="39"/>
    </row>
    <row r="291" spans="1:1" ht="14.25" customHeight="1" x14ac:dyDescent="0.2">
      <c r="A291" s="39"/>
    </row>
    <row r="292" spans="1:1" ht="14.25" customHeight="1" x14ac:dyDescent="0.2">
      <c r="A292" s="39"/>
    </row>
    <row r="293" spans="1:1" ht="14.25" customHeight="1" x14ac:dyDescent="0.2">
      <c r="A293" s="39"/>
    </row>
    <row r="294" spans="1:1" ht="14.25" customHeight="1" x14ac:dyDescent="0.2">
      <c r="A294" s="39"/>
    </row>
    <row r="295" spans="1:1" ht="14.25" customHeight="1" x14ac:dyDescent="0.2">
      <c r="A295" s="39"/>
    </row>
    <row r="296" spans="1:1" ht="14.25" customHeight="1" x14ac:dyDescent="0.2">
      <c r="A296" s="39"/>
    </row>
    <row r="297" spans="1:1" ht="14.25" customHeight="1" x14ac:dyDescent="0.2">
      <c r="A297" s="39"/>
    </row>
    <row r="298" spans="1:1" ht="14.25" customHeight="1" x14ac:dyDescent="0.2">
      <c r="A298" s="39"/>
    </row>
    <row r="299" spans="1:1" ht="14.25" customHeight="1" x14ac:dyDescent="0.2">
      <c r="A299" s="39"/>
    </row>
    <row r="300" spans="1:1" ht="14.25" customHeight="1" x14ac:dyDescent="0.2">
      <c r="A300" s="39"/>
    </row>
    <row r="301" spans="1:1" ht="14.25" customHeight="1" x14ac:dyDescent="0.2">
      <c r="A301" s="39"/>
    </row>
    <row r="302" spans="1:1" ht="14.25" customHeight="1" x14ac:dyDescent="0.2">
      <c r="A302" s="39"/>
    </row>
    <row r="303" spans="1:1" ht="14.25" customHeight="1" x14ac:dyDescent="0.2">
      <c r="A303" s="39"/>
    </row>
    <row r="304" spans="1:1" ht="14.25" customHeight="1" x14ac:dyDescent="0.2">
      <c r="A304" s="39"/>
    </row>
    <row r="305" spans="1:1" ht="14.25" customHeight="1" x14ac:dyDescent="0.2">
      <c r="A305" s="39"/>
    </row>
    <row r="306" spans="1:1" ht="14.25" customHeight="1" x14ac:dyDescent="0.2">
      <c r="A306" s="39"/>
    </row>
    <row r="307" spans="1:1" ht="14.25" customHeight="1" x14ac:dyDescent="0.2">
      <c r="A307" s="39"/>
    </row>
    <row r="308" spans="1:1" ht="14.25" customHeight="1" x14ac:dyDescent="0.2">
      <c r="A308" s="39"/>
    </row>
    <row r="309" spans="1:1" ht="14.25" customHeight="1" x14ac:dyDescent="0.2">
      <c r="A309" s="39"/>
    </row>
    <row r="310" spans="1:1" ht="14.25" customHeight="1" x14ac:dyDescent="0.2">
      <c r="A310" s="39"/>
    </row>
    <row r="311" spans="1:1" ht="14.25" customHeight="1" x14ac:dyDescent="0.2">
      <c r="A311" s="39"/>
    </row>
    <row r="312" spans="1:1" ht="14.25" customHeight="1" x14ac:dyDescent="0.2">
      <c r="A312" s="39"/>
    </row>
    <row r="313" spans="1:1" ht="14.25" customHeight="1" x14ac:dyDescent="0.2">
      <c r="A313" s="39"/>
    </row>
    <row r="314" spans="1:1" ht="14.25" customHeight="1" x14ac:dyDescent="0.2">
      <c r="A314" s="39"/>
    </row>
    <row r="315" spans="1:1" ht="14.25" customHeight="1" x14ac:dyDescent="0.2">
      <c r="A315" s="39"/>
    </row>
    <row r="316" spans="1:1" ht="14.25" customHeight="1" x14ac:dyDescent="0.2">
      <c r="A316" s="39"/>
    </row>
    <row r="317" spans="1:1" ht="14.25" customHeight="1" x14ac:dyDescent="0.2">
      <c r="A317" s="39"/>
    </row>
    <row r="318" spans="1:1" ht="14.25" customHeight="1" x14ac:dyDescent="0.2">
      <c r="A318" s="39"/>
    </row>
    <row r="319" spans="1:1" ht="14.25" customHeight="1" x14ac:dyDescent="0.2">
      <c r="A319" s="39"/>
    </row>
    <row r="320" spans="1:1" ht="14.25" customHeight="1" x14ac:dyDescent="0.2">
      <c r="A320" s="39"/>
    </row>
    <row r="321" spans="1:1" ht="14.25" customHeight="1" x14ac:dyDescent="0.2">
      <c r="A321" s="39"/>
    </row>
    <row r="322" spans="1:1" ht="14.25" customHeight="1" x14ac:dyDescent="0.2">
      <c r="A322" s="39"/>
    </row>
    <row r="323" spans="1:1" ht="14.25" customHeight="1" x14ac:dyDescent="0.2">
      <c r="A323" s="39"/>
    </row>
    <row r="324" spans="1:1" ht="14.25" customHeight="1" x14ac:dyDescent="0.2">
      <c r="A324" s="39"/>
    </row>
    <row r="325" spans="1:1" ht="14.25" customHeight="1" x14ac:dyDescent="0.2">
      <c r="A325" s="39"/>
    </row>
    <row r="326" spans="1:1" ht="14.25" customHeight="1" x14ac:dyDescent="0.2">
      <c r="A326" s="39"/>
    </row>
    <row r="327" spans="1:1" ht="14.25" customHeight="1" x14ac:dyDescent="0.2">
      <c r="A327" s="39"/>
    </row>
    <row r="328" spans="1:1" ht="14.25" customHeight="1" x14ac:dyDescent="0.2">
      <c r="A328" s="39"/>
    </row>
    <row r="329" spans="1:1" ht="14.25" customHeight="1" x14ac:dyDescent="0.2">
      <c r="A329" s="39"/>
    </row>
    <row r="330" spans="1:1" ht="14.25" customHeight="1" x14ac:dyDescent="0.2">
      <c r="A330" s="39"/>
    </row>
    <row r="331" spans="1:1" ht="14.25" customHeight="1" x14ac:dyDescent="0.2">
      <c r="A331" s="39"/>
    </row>
    <row r="332" spans="1:1" ht="14.25" customHeight="1" x14ac:dyDescent="0.2">
      <c r="A332" s="39"/>
    </row>
    <row r="333" spans="1:1" ht="14.25" customHeight="1" x14ac:dyDescent="0.2">
      <c r="A333" s="39"/>
    </row>
    <row r="334" spans="1:1" ht="14.25" customHeight="1" x14ac:dyDescent="0.2">
      <c r="A334" s="39"/>
    </row>
    <row r="335" spans="1:1" ht="14.25" customHeight="1" x14ac:dyDescent="0.2">
      <c r="A335" s="39"/>
    </row>
    <row r="336" spans="1:1" ht="14.25" customHeight="1" x14ac:dyDescent="0.2">
      <c r="A336" s="39"/>
    </row>
    <row r="337" spans="1:1" ht="14.25" customHeight="1" x14ac:dyDescent="0.2">
      <c r="A337" s="39"/>
    </row>
    <row r="338" spans="1:1" ht="14.25" customHeight="1" x14ac:dyDescent="0.2">
      <c r="A338" s="39"/>
    </row>
    <row r="339" spans="1:1" ht="14.25" customHeight="1" x14ac:dyDescent="0.2">
      <c r="A339" s="39"/>
    </row>
    <row r="340" spans="1:1" ht="14.25" customHeight="1" x14ac:dyDescent="0.2">
      <c r="A340" s="39"/>
    </row>
    <row r="341" spans="1:1" ht="14.25" customHeight="1" x14ac:dyDescent="0.2">
      <c r="A341" s="39"/>
    </row>
    <row r="342" spans="1:1" ht="14.25" customHeight="1" x14ac:dyDescent="0.2">
      <c r="A342" s="39"/>
    </row>
    <row r="343" spans="1:1" ht="14.25" customHeight="1" x14ac:dyDescent="0.2">
      <c r="A343" s="39"/>
    </row>
    <row r="344" spans="1:1" ht="14.25" customHeight="1" x14ac:dyDescent="0.2">
      <c r="A344" s="39"/>
    </row>
    <row r="345" spans="1:1" ht="14.25" customHeight="1" x14ac:dyDescent="0.2">
      <c r="A345" s="39"/>
    </row>
    <row r="346" spans="1:1" ht="14.25" customHeight="1" x14ac:dyDescent="0.2">
      <c r="A346" s="39"/>
    </row>
    <row r="347" spans="1:1" ht="14.25" customHeight="1" x14ac:dyDescent="0.2">
      <c r="A347" s="39"/>
    </row>
    <row r="348" spans="1:1" ht="14.25" customHeight="1" x14ac:dyDescent="0.2">
      <c r="A348" s="39"/>
    </row>
    <row r="349" spans="1:1" ht="14.25" customHeight="1" x14ac:dyDescent="0.2">
      <c r="A349" s="39"/>
    </row>
    <row r="350" spans="1:1" ht="14.25" customHeight="1" x14ac:dyDescent="0.2">
      <c r="A350" s="39"/>
    </row>
    <row r="351" spans="1:1" ht="14.25" customHeight="1" x14ac:dyDescent="0.2">
      <c r="A351" s="39"/>
    </row>
    <row r="352" spans="1:1" ht="14.25" customHeight="1" x14ac:dyDescent="0.2">
      <c r="A352" s="39"/>
    </row>
    <row r="353" spans="1:1" ht="14.25" customHeight="1" x14ac:dyDescent="0.2">
      <c r="A353" s="39"/>
    </row>
    <row r="354" spans="1:1" ht="14.25" customHeight="1" x14ac:dyDescent="0.2">
      <c r="A354" s="39"/>
    </row>
    <row r="355" spans="1:1" ht="14.25" customHeight="1" x14ac:dyDescent="0.2">
      <c r="A355" s="39"/>
    </row>
    <row r="356" spans="1:1" ht="14.25" customHeight="1" x14ac:dyDescent="0.2">
      <c r="A356" s="39"/>
    </row>
    <row r="357" spans="1:1" ht="14.25" customHeight="1" x14ac:dyDescent="0.2">
      <c r="A357" s="39"/>
    </row>
    <row r="358" spans="1:1" ht="14.25" customHeight="1" x14ac:dyDescent="0.2">
      <c r="A358" s="39"/>
    </row>
    <row r="359" spans="1:1" ht="14.25" customHeight="1" x14ac:dyDescent="0.2">
      <c r="A359" s="39"/>
    </row>
    <row r="360" spans="1:1" ht="14.25" customHeight="1" x14ac:dyDescent="0.2">
      <c r="A360" s="39"/>
    </row>
    <row r="361" spans="1:1" ht="14.25" customHeight="1" x14ac:dyDescent="0.2">
      <c r="A361" s="39"/>
    </row>
    <row r="362" spans="1:1" ht="14.25" customHeight="1" x14ac:dyDescent="0.2">
      <c r="A362" s="39"/>
    </row>
    <row r="363" spans="1:1" ht="14.25" customHeight="1" x14ac:dyDescent="0.2">
      <c r="A363" s="39"/>
    </row>
    <row r="364" spans="1:1" ht="14.25" customHeight="1" x14ac:dyDescent="0.2">
      <c r="A364" s="39"/>
    </row>
    <row r="365" spans="1:1" ht="14.25" customHeight="1" x14ac:dyDescent="0.2">
      <c r="A365" s="39"/>
    </row>
    <row r="366" spans="1:1" ht="14.25" customHeight="1" x14ac:dyDescent="0.2">
      <c r="A366" s="39"/>
    </row>
    <row r="367" spans="1:1" ht="14.25" customHeight="1" x14ac:dyDescent="0.2">
      <c r="A367" s="39"/>
    </row>
    <row r="368" spans="1:1" ht="14.25" customHeight="1" x14ac:dyDescent="0.2">
      <c r="A368" s="39"/>
    </row>
    <row r="369" spans="1:1" ht="14.25" customHeight="1" x14ac:dyDescent="0.2">
      <c r="A369" s="39"/>
    </row>
    <row r="370" spans="1:1" ht="14.25" customHeight="1" x14ac:dyDescent="0.2">
      <c r="A370" s="39"/>
    </row>
    <row r="371" spans="1:1" ht="14.25" customHeight="1" x14ac:dyDescent="0.2">
      <c r="A371" s="39"/>
    </row>
    <row r="372" spans="1:1" ht="14.25" customHeight="1" x14ac:dyDescent="0.2">
      <c r="A372" s="39"/>
    </row>
    <row r="373" spans="1:1" ht="14.25" customHeight="1" x14ac:dyDescent="0.2">
      <c r="A373" s="39"/>
    </row>
    <row r="374" spans="1:1" ht="14.25" customHeight="1" x14ac:dyDescent="0.2">
      <c r="A374" s="39"/>
    </row>
    <row r="375" spans="1:1" ht="14.25" customHeight="1" x14ac:dyDescent="0.2">
      <c r="A375" s="39"/>
    </row>
    <row r="376" spans="1:1" ht="14.25" customHeight="1" x14ac:dyDescent="0.2">
      <c r="A376" s="39"/>
    </row>
    <row r="377" spans="1:1" ht="14.25" customHeight="1" x14ac:dyDescent="0.2">
      <c r="A377" s="39"/>
    </row>
    <row r="378" spans="1:1" ht="14.25" customHeight="1" x14ac:dyDescent="0.2">
      <c r="A378" s="39"/>
    </row>
    <row r="379" spans="1:1" ht="14.25" customHeight="1" x14ac:dyDescent="0.2">
      <c r="A379" s="39"/>
    </row>
    <row r="380" spans="1:1" ht="14.25" customHeight="1" x14ac:dyDescent="0.2">
      <c r="A380" s="39"/>
    </row>
    <row r="381" spans="1:1" ht="14.25" customHeight="1" x14ac:dyDescent="0.2">
      <c r="A381" s="39"/>
    </row>
    <row r="382" spans="1:1" ht="14.25" customHeight="1" x14ac:dyDescent="0.2">
      <c r="A382" s="39"/>
    </row>
    <row r="383" spans="1:1" ht="14.25" customHeight="1" x14ac:dyDescent="0.2">
      <c r="A383" s="39"/>
    </row>
    <row r="384" spans="1:1" ht="14.25" customHeight="1" x14ac:dyDescent="0.2">
      <c r="A384" s="39"/>
    </row>
    <row r="385" spans="1:1" ht="14.25" customHeight="1" x14ac:dyDescent="0.2">
      <c r="A385" s="39"/>
    </row>
    <row r="386" spans="1:1" ht="14.25" customHeight="1" x14ac:dyDescent="0.2">
      <c r="A386" s="39"/>
    </row>
    <row r="387" spans="1:1" ht="14.25" customHeight="1" x14ac:dyDescent="0.2">
      <c r="A387" s="39"/>
    </row>
    <row r="388" spans="1:1" ht="14.25" customHeight="1" x14ac:dyDescent="0.2">
      <c r="A388" s="39"/>
    </row>
    <row r="389" spans="1:1" ht="14.25" customHeight="1" x14ac:dyDescent="0.2">
      <c r="A389" s="39"/>
    </row>
    <row r="390" spans="1:1" ht="14.25" customHeight="1" x14ac:dyDescent="0.2">
      <c r="A390" s="39"/>
    </row>
    <row r="391" spans="1:1" ht="14.25" customHeight="1" x14ac:dyDescent="0.2">
      <c r="A391" s="39"/>
    </row>
    <row r="392" spans="1:1" ht="14.25" customHeight="1" x14ac:dyDescent="0.2">
      <c r="A392" s="39"/>
    </row>
    <row r="393" spans="1:1" ht="14.25" customHeight="1" x14ac:dyDescent="0.2">
      <c r="A393" s="39"/>
    </row>
    <row r="394" spans="1:1" ht="14.25" customHeight="1" x14ac:dyDescent="0.2">
      <c r="A394" s="39"/>
    </row>
    <row r="395" spans="1:1" ht="14.25" customHeight="1" x14ac:dyDescent="0.2">
      <c r="A395" s="39"/>
    </row>
    <row r="396" spans="1:1" ht="14.25" customHeight="1" x14ac:dyDescent="0.2">
      <c r="A396" s="39"/>
    </row>
    <row r="397" spans="1:1" ht="14.25" customHeight="1" x14ac:dyDescent="0.2">
      <c r="A397" s="39"/>
    </row>
    <row r="398" spans="1:1" ht="14.25" customHeight="1" x14ac:dyDescent="0.2">
      <c r="A398" s="39"/>
    </row>
    <row r="399" spans="1:1" ht="14.25" customHeight="1" x14ac:dyDescent="0.2">
      <c r="A399" s="39"/>
    </row>
    <row r="400" spans="1:1" ht="14.25" customHeight="1" x14ac:dyDescent="0.2">
      <c r="A400" s="39"/>
    </row>
    <row r="401" spans="1:1" ht="14.25" customHeight="1" x14ac:dyDescent="0.2">
      <c r="A401" s="39"/>
    </row>
    <row r="402" spans="1:1" ht="14.25" customHeight="1" x14ac:dyDescent="0.2">
      <c r="A402" s="39"/>
    </row>
    <row r="403" spans="1:1" ht="14.25" customHeight="1" x14ac:dyDescent="0.2">
      <c r="A403" s="39"/>
    </row>
    <row r="404" spans="1:1" ht="14.25" customHeight="1" x14ac:dyDescent="0.2">
      <c r="A404" s="39"/>
    </row>
    <row r="405" spans="1:1" ht="14.25" customHeight="1" x14ac:dyDescent="0.2">
      <c r="A405" s="39"/>
    </row>
    <row r="406" spans="1:1" ht="14.25" customHeight="1" x14ac:dyDescent="0.2">
      <c r="A406" s="39"/>
    </row>
    <row r="407" spans="1:1" ht="14.25" customHeight="1" x14ac:dyDescent="0.2">
      <c r="A407" s="39"/>
    </row>
    <row r="408" spans="1:1" ht="14.25" customHeight="1" x14ac:dyDescent="0.2">
      <c r="A408" s="39"/>
    </row>
    <row r="409" spans="1:1" ht="14.25" customHeight="1" x14ac:dyDescent="0.2">
      <c r="A409" s="39"/>
    </row>
    <row r="410" spans="1:1" ht="14.25" customHeight="1" x14ac:dyDescent="0.2">
      <c r="A410" s="39"/>
    </row>
    <row r="411" spans="1:1" ht="14.25" customHeight="1" x14ac:dyDescent="0.2">
      <c r="A411" s="39"/>
    </row>
    <row r="412" spans="1:1" ht="14.25" customHeight="1" x14ac:dyDescent="0.2">
      <c r="A412" s="39"/>
    </row>
    <row r="413" spans="1:1" ht="14.25" customHeight="1" x14ac:dyDescent="0.2">
      <c r="A413" s="39"/>
    </row>
    <row r="414" spans="1:1" ht="14.25" customHeight="1" x14ac:dyDescent="0.2">
      <c r="A414" s="39"/>
    </row>
    <row r="415" spans="1:1" ht="14.25" customHeight="1" x14ac:dyDescent="0.2">
      <c r="A415" s="39"/>
    </row>
    <row r="416" spans="1:1" ht="14.25" customHeight="1" x14ac:dyDescent="0.2">
      <c r="A416" s="39"/>
    </row>
    <row r="417" spans="1:1" ht="14.25" customHeight="1" x14ac:dyDescent="0.2">
      <c r="A417" s="39"/>
    </row>
    <row r="418" spans="1:1" ht="14.25" customHeight="1" x14ac:dyDescent="0.2">
      <c r="A418" s="39"/>
    </row>
    <row r="419" spans="1:1" ht="14.25" customHeight="1" x14ac:dyDescent="0.2">
      <c r="A419" s="39"/>
    </row>
    <row r="420" spans="1:1" ht="14.25" customHeight="1" x14ac:dyDescent="0.2">
      <c r="A420" s="39"/>
    </row>
    <row r="421" spans="1:1" ht="14.25" customHeight="1" x14ac:dyDescent="0.2">
      <c r="A421" s="39"/>
    </row>
    <row r="422" spans="1:1" ht="14.25" customHeight="1" x14ac:dyDescent="0.2">
      <c r="A422" s="39"/>
    </row>
    <row r="423" spans="1:1" ht="14.25" customHeight="1" x14ac:dyDescent="0.2">
      <c r="A423" s="39"/>
    </row>
    <row r="424" spans="1:1" ht="14.25" customHeight="1" x14ac:dyDescent="0.2">
      <c r="A424" s="39"/>
    </row>
    <row r="425" spans="1:1" ht="14.25" customHeight="1" x14ac:dyDescent="0.2">
      <c r="A425" s="39"/>
    </row>
    <row r="426" spans="1:1" ht="14.25" customHeight="1" x14ac:dyDescent="0.2">
      <c r="A426" s="39"/>
    </row>
    <row r="427" spans="1:1" ht="14.25" customHeight="1" x14ac:dyDescent="0.2">
      <c r="A427" s="39"/>
    </row>
    <row r="428" spans="1:1" ht="14.25" customHeight="1" x14ac:dyDescent="0.2">
      <c r="A428" s="39"/>
    </row>
    <row r="429" spans="1:1" ht="14.25" customHeight="1" x14ac:dyDescent="0.2">
      <c r="A429" s="39"/>
    </row>
    <row r="430" spans="1:1" ht="14.25" customHeight="1" x14ac:dyDescent="0.2">
      <c r="A430" s="39"/>
    </row>
    <row r="431" spans="1:1" ht="14.25" customHeight="1" x14ac:dyDescent="0.2">
      <c r="A431" s="39"/>
    </row>
    <row r="432" spans="1:1" ht="14.25" customHeight="1" x14ac:dyDescent="0.2">
      <c r="A432" s="39"/>
    </row>
    <row r="433" spans="1:1" ht="14.25" customHeight="1" x14ac:dyDescent="0.2">
      <c r="A433" s="39"/>
    </row>
    <row r="434" spans="1:1" ht="14.25" customHeight="1" x14ac:dyDescent="0.2">
      <c r="A434" s="39"/>
    </row>
    <row r="435" spans="1:1" ht="14.25" customHeight="1" x14ac:dyDescent="0.2">
      <c r="A435" s="39"/>
    </row>
    <row r="436" spans="1:1" ht="14.25" customHeight="1" x14ac:dyDescent="0.2">
      <c r="A436" s="39"/>
    </row>
    <row r="437" spans="1:1" ht="14.25" customHeight="1" x14ac:dyDescent="0.2">
      <c r="A437" s="39"/>
    </row>
    <row r="438" spans="1:1" ht="14.25" customHeight="1" x14ac:dyDescent="0.2">
      <c r="A438" s="39"/>
    </row>
    <row r="439" spans="1:1" ht="14.25" customHeight="1" x14ac:dyDescent="0.2">
      <c r="A439" s="39"/>
    </row>
    <row r="440" spans="1:1" ht="14.25" customHeight="1" x14ac:dyDescent="0.2">
      <c r="A440" s="39"/>
    </row>
    <row r="441" spans="1:1" ht="14.25" customHeight="1" x14ac:dyDescent="0.2">
      <c r="A441" s="39"/>
    </row>
    <row r="442" spans="1:1" ht="14.25" customHeight="1" x14ac:dyDescent="0.2">
      <c r="A442" s="39"/>
    </row>
    <row r="443" spans="1:1" ht="14.25" customHeight="1" x14ac:dyDescent="0.2">
      <c r="A443" s="39"/>
    </row>
    <row r="444" spans="1:1" ht="14.25" customHeight="1" x14ac:dyDescent="0.2">
      <c r="A444" s="39"/>
    </row>
    <row r="445" spans="1:1" ht="14.25" customHeight="1" x14ac:dyDescent="0.2">
      <c r="A445" s="39"/>
    </row>
    <row r="446" spans="1:1" ht="14.25" customHeight="1" x14ac:dyDescent="0.2">
      <c r="A446" s="39"/>
    </row>
    <row r="447" spans="1:1" ht="14.25" customHeight="1" x14ac:dyDescent="0.2">
      <c r="A447" s="39"/>
    </row>
    <row r="448" spans="1:1" ht="14.25" customHeight="1" x14ac:dyDescent="0.2">
      <c r="A448" s="39"/>
    </row>
    <row r="449" spans="1:1" ht="14.25" customHeight="1" x14ac:dyDescent="0.2">
      <c r="A449" s="39"/>
    </row>
    <row r="450" spans="1:1" ht="14.25" customHeight="1" x14ac:dyDescent="0.2">
      <c r="A450" s="39"/>
    </row>
    <row r="451" spans="1:1" ht="14.25" customHeight="1" x14ac:dyDescent="0.2">
      <c r="A451" s="39"/>
    </row>
    <row r="452" spans="1:1" ht="14.25" customHeight="1" x14ac:dyDescent="0.2">
      <c r="A452" s="39"/>
    </row>
    <row r="453" spans="1:1" ht="14.25" customHeight="1" x14ac:dyDescent="0.2">
      <c r="A453" s="39"/>
    </row>
    <row r="454" spans="1:1" ht="14.25" customHeight="1" x14ac:dyDescent="0.2">
      <c r="A454" s="39"/>
    </row>
    <row r="455" spans="1:1" ht="14.25" customHeight="1" x14ac:dyDescent="0.2">
      <c r="A455" s="39"/>
    </row>
    <row r="456" spans="1:1" ht="14.25" customHeight="1" x14ac:dyDescent="0.2">
      <c r="A456" s="39"/>
    </row>
    <row r="457" spans="1:1" ht="14.25" customHeight="1" x14ac:dyDescent="0.2">
      <c r="A457" s="39"/>
    </row>
    <row r="458" spans="1:1" ht="14.25" customHeight="1" x14ac:dyDescent="0.2">
      <c r="A458" s="39"/>
    </row>
    <row r="459" spans="1:1" ht="14.25" customHeight="1" x14ac:dyDescent="0.2">
      <c r="A459" s="39"/>
    </row>
    <row r="460" spans="1:1" ht="14.25" customHeight="1" x14ac:dyDescent="0.2">
      <c r="A460" s="39"/>
    </row>
    <row r="461" spans="1:1" ht="14.25" customHeight="1" x14ac:dyDescent="0.2">
      <c r="A461" s="39"/>
    </row>
    <row r="462" spans="1:1" ht="14.25" customHeight="1" x14ac:dyDescent="0.2">
      <c r="A462" s="39"/>
    </row>
    <row r="463" spans="1:1" ht="14.25" customHeight="1" x14ac:dyDescent="0.2">
      <c r="A463" s="39"/>
    </row>
    <row r="464" spans="1:1" ht="14.25" customHeight="1" x14ac:dyDescent="0.2">
      <c r="A464" s="39"/>
    </row>
    <row r="465" spans="1:1" ht="14.25" customHeight="1" x14ac:dyDescent="0.2">
      <c r="A465" s="39"/>
    </row>
    <row r="466" spans="1:1" ht="14.25" customHeight="1" x14ac:dyDescent="0.2">
      <c r="A466" s="39"/>
    </row>
    <row r="467" spans="1:1" ht="14.25" customHeight="1" x14ac:dyDescent="0.2">
      <c r="A467" s="39"/>
    </row>
    <row r="468" spans="1:1" ht="14.25" customHeight="1" x14ac:dyDescent="0.2">
      <c r="A468" s="39"/>
    </row>
    <row r="469" spans="1:1" ht="14.25" customHeight="1" x14ac:dyDescent="0.2">
      <c r="A469" s="39"/>
    </row>
    <row r="470" spans="1:1" ht="14.25" customHeight="1" x14ac:dyDescent="0.2">
      <c r="A470" s="39"/>
    </row>
    <row r="471" spans="1:1" ht="14.25" customHeight="1" x14ac:dyDescent="0.2">
      <c r="A471" s="39"/>
    </row>
    <row r="472" spans="1:1" ht="14.25" customHeight="1" x14ac:dyDescent="0.2">
      <c r="A472" s="39"/>
    </row>
    <row r="473" spans="1:1" ht="14.25" customHeight="1" x14ac:dyDescent="0.2">
      <c r="A473" s="39"/>
    </row>
    <row r="474" spans="1:1" ht="14.25" customHeight="1" x14ac:dyDescent="0.2">
      <c r="A474" s="39"/>
    </row>
    <row r="475" spans="1:1" ht="14.25" customHeight="1" x14ac:dyDescent="0.2">
      <c r="A475" s="39"/>
    </row>
    <row r="476" spans="1:1" ht="14.25" customHeight="1" x14ac:dyDescent="0.2">
      <c r="A476" s="39"/>
    </row>
    <row r="477" spans="1:1" ht="14.25" customHeight="1" x14ac:dyDescent="0.2">
      <c r="A477" s="39"/>
    </row>
    <row r="478" spans="1:1" ht="14.25" customHeight="1" x14ac:dyDescent="0.2">
      <c r="A478" s="39"/>
    </row>
    <row r="479" spans="1:1" ht="14.25" customHeight="1" x14ac:dyDescent="0.2">
      <c r="A479" s="39"/>
    </row>
    <row r="480" spans="1:1" ht="14.25" customHeight="1" x14ac:dyDescent="0.2">
      <c r="A480" s="39"/>
    </row>
    <row r="481" spans="1:1" ht="14.25" customHeight="1" x14ac:dyDescent="0.2">
      <c r="A481" s="39"/>
    </row>
    <row r="482" spans="1:1" ht="14.25" customHeight="1" x14ac:dyDescent="0.2">
      <c r="A482" s="39"/>
    </row>
    <row r="483" spans="1:1" ht="14.25" customHeight="1" x14ac:dyDescent="0.2">
      <c r="A483" s="39"/>
    </row>
    <row r="484" spans="1:1" ht="14.25" customHeight="1" x14ac:dyDescent="0.2">
      <c r="A484" s="39"/>
    </row>
    <row r="485" spans="1:1" ht="14.25" customHeight="1" x14ac:dyDescent="0.2">
      <c r="A485" s="39"/>
    </row>
    <row r="486" spans="1:1" ht="14.25" customHeight="1" x14ac:dyDescent="0.2">
      <c r="A486" s="39"/>
    </row>
    <row r="487" spans="1:1" ht="14.25" customHeight="1" x14ac:dyDescent="0.2">
      <c r="A487" s="39"/>
    </row>
    <row r="488" spans="1:1" ht="14.25" customHeight="1" x14ac:dyDescent="0.2">
      <c r="A488" s="39"/>
    </row>
    <row r="489" spans="1:1" ht="14.25" customHeight="1" x14ac:dyDescent="0.2">
      <c r="A489" s="39"/>
    </row>
    <row r="490" spans="1:1" ht="14.25" customHeight="1" x14ac:dyDescent="0.2">
      <c r="A490" s="39"/>
    </row>
    <row r="491" spans="1:1" ht="14.25" customHeight="1" x14ac:dyDescent="0.2">
      <c r="A491" s="39"/>
    </row>
    <row r="492" spans="1:1" ht="14.25" customHeight="1" x14ac:dyDescent="0.2">
      <c r="A492" s="39"/>
    </row>
    <row r="493" spans="1:1" ht="14.25" customHeight="1" x14ac:dyDescent="0.2">
      <c r="A493" s="39"/>
    </row>
    <row r="494" spans="1:1" ht="14.25" customHeight="1" x14ac:dyDescent="0.2">
      <c r="A494" s="39"/>
    </row>
    <row r="495" spans="1:1" ht="14.25" customHeight="1" x14ac:dyDescent="0.2">
      <c r="A495" s="39"/>
    </row>
    <row r="496" spans="1:1" ht="14.25" customHeight="1" x14ac:dyDescent="0.2">
      <c r="A496" s="39"/>
    </row>
    <row r="497" spans="1:1" ht="14.25" customHeight="1" x14ac:dyDescent="0.2">
      <c r="A497" s="39"/>
    </row>
    <row r="498" spans="1:1" ht="14.25" customHeight="1" x14ac:dyDescent="0.2">
      <c r="A498" s="39"/>
    </row>
    <row r="499" spans="1:1" ht="14.25" customHeight="1" x14ac:dyDescent="0.2">
      <c r="A499" s="39"/>
    </row>
    <row r="500" spans="1:1" ht="14.25" customHeight="1" x14ac:dyDescent="0.2">
      <c r="A500" s="39"/>
    </row>
    <row r="501" spans="1:1" ht="14.25" customHeight="1" x14ac:dyDescent="0.2">
      <c r="A501" s="39"/>
    </row>
    <row r="502" spans="1:1" ht="14.25" customHeight="1" x14ac:dyDescent="0.2">
      <c r="A502" s="39"/>
    </row>
    <row r="503" spans="1:1" ht="14.25" customHeight="1" x14ac:dyDescent="0.2">
      <c r="A503" s="39"/>
    </row>
    <row r="504" spans="1:1" ht="14.25" customHeight="1" x14ac:dyDescent="0.2">
      <c r="A504" s="39"/>
    </row>
    <row r="505" spans="1:1" ht="14.25" customHeight="1" x14ac:dyDescent="0.2">
      <c r="A505" s="39"/>
    </row>
    <row r="506" spans="1:1" ht="14.25" customHeight="1" x14ac:dyDescent="0.2">
      <c r="A506" s="39"/>
    </row>
    <row r="507" spans="1:1" ht="14.25" customHeight="1" x14ac:dyDescent="0.2">
      <c r="A507" s="39"/>
    </row>
    <row r="508" spans="1:1" ht="14.25" customHeight="1" x14ac:dyDescent="0.2">
      <c r="A508" s="39"/>
    </row>
    <row r="509" spans="1:1" ht="14.25" customHeight="1" x14ac:dyDescent="0.2">
      <c r="A509" s="39"/>
    </row>
    <row r="510" spans="1:1" ht="14.25" customHeight="1" x14ac:dyDescent="0.2">
      <c r="A510" s="39"/>
    </row>
    <row r="511" spans="1:1" ht="14.25" customHeight="1" x14ac:dyDescent="0.2">
      <c r="A511" s="39"/>
    </row>
    <row r="512" spans="1:1" ht="14.25" customHeight="1" x14ac:dyDescent="0.2">
      <c r="A512" s="39"/>
    </row>
    <row r="513" spans="1:1" ht="14.25" customHeight="1" x14ac:dyDescent="0.2">
      <c r="A513" s="39"/>
    </row>
    <row r="514" spans="1:1" ht="14.25" customHeight="1" x14ac:dyDescent="0.2">
      <c r="A514" s="39"/>
    </row>
    <row r="515" spans="1:1" ht="14.25" customHeight="1" x14ac:dyDescent="0.2">
      <c r="A515" s="39"/>
    </row>
    <row r="516" spans="1:1" ht="14.25" customHeight="1" x14ac:dyDescent="0.2">
      <c r="A516" s="39"/>
    </row>
    <row r="517" spans="1:1" ht="14.25" customHeight="1" x14ac:dyDescent="0.2">
      <c r="A517" s="39"/>
    </row>
    <row r="518" spans="1:1" ht="14.25" customHeight="1" x14ac:dyDescent="0.2">
      <c r="A518" s="39"/>
    </row>
    <row r="519" spans="1:1" ht="14.25" customHeight="1" x14ac:dyDescent="0.2">
      <c r="A519" s="39"/>
    </row>
    <row r="520" spans="1:1" ht="14.25" customHeight="1" x14ac:dyDescent="0.2">
      <c r="A520" s="39"/>
    </row>
    <row r="521" spans="1:1" ht="14.25" customHeight="1" x14ac:dyDescent="0.2">
      <c r="A521" s="39"/>
    </row>
    <row r="522" spans="1:1" ht="14.25" customHeight="1" x14ac:dyDescent="0.2">
      <c r="A522" s="39"/>
    </row>
    <row r="523" spans="1:1" ht="14.25" customHeight="1" x14ac:dyDescent="0.2">
      <c r="A523" s="39"/>
    </row>
    <row r="524" spans="1:1" ht="14.25" customHeight="1" x14ac:dyDescent="0.2">
      <c r="A524" s="39"/>
    </row>
    <row r="525" spans="1:1" ht="14.25" customHeight="1" x14ac:dyDescent="0.2">
      <c r="A525" s="39"/>
    </row>
    <row r="526" spans="1:1" ht="14.25" customHeight="1" x14ac:dyDescent="0.2">
      <c r="A526" s="39"/>
    </row>
    <row r="527" spans="1:1" ht="14.25" customHeight="1" x14ac:dyDescent="0.2">
      <c r="A527" s="39"/>
    </row>
    <row r="528" spans="1:1" ht="14.25" customHeight="1" x14ac:dyDescent="0.2">
      <c r="A528" s="39"/>
    </row>
    <row r="529" spans="1:1" ht="14.25" customHeight="1" x14ac:dyDescent="0.2">
      <c r="A529" s="39"/>
    </row>
    <row r="530" spans="1:1" ht="14.25" customHeight="1" x14ac:dyDescent="0.2">
      <c r="A530" s="39"/>
    </row>
    <row r="531" spans="1:1" ht="14.25" customHeight="1" x14ac:dyDescent="0.2">
      <c r="A531" s="39"/>
    </row>
    <row r="532" spans="1:1" ht="14.25" customHeight="1" x14ac:dyDescent="0.2">
      <c r="A532" s="39"/>
    </row>
    <row r="533" spans="1:1" ht="14.25" customHeight="1" x14ac:dyDescent="0.2">
      <c r="A533" s="39"/>
    </row>
    <row r="534" spans="1:1" ht="14.25" customHeight="1" x14ac:dyDescent="0.2">
      <c r="A534" s="39"/>
    </row>
    <row r="535" spans="1:1" ht="14.25" customHeight="1" x14ac:dyDescent="0.2">
      <c r="A535" s="39"/>
    </row>
    <row r="536" spans="1:1" ht="14.25" customHeight="1" x14ac:dyDescent="0.2">
      <c r="A536" s="39"/>
    </row>
    <row r="537" spans="1:1" ht="14.25" customHeight="1" x14ac:dyDescent="0.2">
      <c r="A537" s="39"/>
    </row>
    <row r="538" spans="1:1" ht="14.25" customHeight="1" x14ac:dyDescent="0.2">
      <c r="A538" s="39"/>
    </row>
    <row r="539" spans="1:1" ht="14.25" customHeight="1" x14ac:dyDescent="0.2">
      <c r="A539" s="39"/>
    </row>
    <row r="540" spans="1:1" ht="14.25" customHeight="1" x14ac:dyDescent="0.2">
      <c r="A540" s="39"/>
    </row>
    <row r="541" spans="1:1" ht="14.25" customHeight="1" x14ac:dyDescent="0.2">
      <c r="A541" s="39"/>
    </row>
    <row r="542" spans="1:1" ht="14.25" customHeight="1" x14ac:dyDescent="0.2">
      <c r="A542" s="39"/>
    </row>
    <row r="543" spans="1:1" ht="14.25" customHeight="1" x14ac:dyDescent="0.2">
      <c r="A543" s="39"/>
    </row>
    <row r="544" spans="1:1" ht="14.25" customHeight="1" x14ac:dyDescent="0.2">
      <c r="A544" s="39"/>
    </row>
    <row r="545" spans="1:1" ht="14.25" customHeight="1" x14ac:dyDescent="0.2">
      <c r="A545" s="39"/>
    </row>
    <row r="546" spans="1:1" ht="14.25" customHeight="1" x14ac:dyDescent="0.2">
      <c r="A546" s="39"/>
    </row>
    <row r="547" spans="1:1" ht="14.25" customHeight="1" x14ac:dyDescent="0.2">
      <c r="A547" s="39"/>
    </row>
    <row r="548" spans="1:1" ht="14.25" customHeight="1" x14ac:dyDescent="0.2">
      <c r="A548" s="39"/>
    </row>
    <row r="549" spans="1:1" ht="14.25" customHeight="1" x14ac:dyDescent="0.2">
      <c r="A549" s="39"/>
    </row>
    <row r="550" spans="1:1" ht="14.25" customHeight="1" x14ac:dyDescent="0.2">
      <c r="A550" s="39"/>
    </row>
    <row r="551" spans="1:1" ht="14.25" customHeight="1" x14ac:dyDescent="0.2">
      <c r="A551" s="39"/>
    </row>
    <row r="552" spans="1:1" ht="14.25" customHeight="1" x14ac:dyDescent="0.2">
      <c r="A552" s="39"/>
    </row>
    <row r="553" spans="1:1" ht="14.25" customHeight="1" x14ac:dyDescent="0.2">
      <c r="A553" s="39"/>
    </row>
    <row r="554" spans="1:1" ht="14.25" customHeight="1" x14ac:dyDescent="0.2">
      <c r="A554" s="39"/>
    </row>
    <row r="555" spans="1:1" ht="14.25" customHeight="1" x14ac:dyDescent="0.2">
      <c r="A555" s="39"/>
    </row>
    <row r="556" spans="1:1" ht="14.25" customHeight="1" x14ac:dyDescent="0.2">
      <c r="A556" s="39"/>
    </row>
    <row r="557" spans="1:1" ht="14.25" customHeight="1" x14ac:dyDescent="0.2">
      <c r="A557" s="39"/>
    </row>
    <row r="558" spans="1:1" ht="14.25" customHeight="1" x14ac:dyDescent="0.2">
      <c r="A558" s="39"/>
    </row>
    <row r="559" spans="1:1" ht="14.25" customHeight="1" x14ac:dyDescent="0.2">
      <c r="A559" s="39"/>
    </row>
    <row r="560" spans="1:1" ht="14.25" customHeight="1" x14ac:dyDescent="0.2">
      <c r="A560" s="39"/>
    </row>
    <row r="561" spans="1:1" ht="14.25" customHeight="1" x14ac:dyDescent="0.2">
      <c r="A561" s="39"/>
    </row>
    <row r="562" spans="1:1" ht="14.25" customHeight="1" x14ac:dyDescent="0.2">
      <c r="A562" s="39"/>
    </row>
    <row r="563" spans="1:1" ht="14.25" customHeight="1" x14ac:dyDescent="0.2">
      <c r="A563" s="39"/>
    </row>
    <row r="564" spans="1:1" ht="14.25" customHeight="1" x14ac:dyDescent="0.2">
      <c r="A564" s="39"/>
    </row>
    <row r="565" spans="1:1" ht="14.25" customHeight="1" x14ac:dyDescent="0.2">
      <c r="A565" s="39"/>
    </row>
    <row r="566" spans="1:1" ht="14.25" customHeight="1" x14ac:dyDescent="0.2">
      <c r="A566" s="39"/>
    </row>
    <row r="567" spans="1:1" ht="14.25" customHeight="1" x14ac:dyDescent="0.2">
      <c r="A567" s="39"/>
    </row>
    <row r="568" spans="1:1" ht="14.25" customHeight="1" x14ac:dyDescent="0.2">
      <c r="A568" s="39"/>
    </row>
    <row r="569" spans="1:1" ht="14.25" customHeight="1" x14ac:dyDescent="0.2">
      <c r="A569" s="39"/>
    </row>
    <row r="570" spans="1:1" ht="14.25" customHeight="1" x14ac:dyDescent="0.2">
      <c r="A570" s="39"/>
    </row>
    <row r="571" spans="1:1" ht="14.25" customHeight="1" x14ac:dyDescent="0.2">
      <c r="A571" s="39"/>
    </row>
    <row r="572" spans="1:1" ht="14.25" customHeight="1" x14ac:dyDescent="0.2">
      <c r="A572" s="39"/>
    </row>
    <row r="573" spans="1:1" ht="14.25" customHeight="1" x14ac:dyDescent="0.2">
      <c r="A573" s="39"/>
    </row>
    <row r="574" spans="1:1" ht="14.25" customHeight="1" x14ac:dyDescent="0.2">
      <c r="A574" s="39"/>
    </row>
    <row r="575" spans="1:1" ht="14.25" customHeight="1" x14ac:dyDescent="0.2">
      <c r="A575" s="39"/>
    </row>
    <row r="576" spans="1:1" ht="14.25" customHeight="1" x14ac:dyDescent="0.2">
      <c r="A576" s="39"/>
    </row>
    <row r="577" spans="1:1" ht="14.25" customHeight="1" x14ac:dyDescent="0.2">
      <c r="A577" s="39"/>
    </row>
    <row r="578" spans="1:1" ht="14.25" customHeight="1" x14ac:dyDescent="0.2">
      <c r="A578" s="39"/>
    </row>
    <row r="579" spans="1:1" ht="14.25" customHeight="1" x14ac:dyDescent="0.2">
      <c r="A579" s="39"/>
    </row>
    <row r="580" spans="1:1" ht="14.25" customHeight="1" x14ac:dyDescent="0.2">
      <c r="A580" s="39"/>
    </row>
    <row r="581" spans="1:1" ht="14.25" customHeight="1" x14ac:dyDescent="0.2">
      <c r="A581" s="39"/>
    </row>
    <row r="582" spans="1:1" ht="14.25" customHeight="1" x14ac:dyDescent="0.2">
      <c r="A582" s="39"/>
    </row>
    <row r="583" spans="1:1" ht="14.25" customHeight="1" x14ac:dyDescent="0.2">
      <c r="A583" s="39"/>
    </row>
    <row r="584" spans="1:1" ht="14.25" customHeight="1" x14ac:dyDescent="0.2">
      <c r="A584" s="39"/>
    </row>
    <row r="585" spans="1:1" ht="14.25" customHeight="1" x14ac:dyDescent="0.2">
      <c r="A585" s="39"/>
    </row>
    <row r="586" spans="1:1" ht="14.25" customHeight="1" x14ac:dyDescent="0.2">
      <c r="A586" s="39"/>
    </row>
    <row r="587" spans="1:1" ht="14.25" customHeight="1" x14ac:dyDescent="0.2">
      <c r="A587" s="39"/>
    </row>
    <row r="588" spans="1:1" ht="14.25" customHeight="1" x14ac:dyDescent="0.2">
      <c r="A588" s="39"/>
    </row>
    <row r="589" spans="1:1" ht="14.25" customHeight="1" x14ac:dyDescent="0.2">
      <c r="A589" s="39"/>
    </row>
    <row r="590" spans="1:1" ht="14.25" customHeight="1" x14ac:dyDescent="0.2">
      <c r="A590" s="39"/>
    </row>
    <row r="591" spans="1:1" ht="14.25" customHeight="1" x14ac:dyDescent="0.2">
      <c r="A591" s="39"/>
    </row>
    <row r="592" spans="1:1" ht="14.25" customHeight="1" x14ac:dyDescent="0.2">
      <c r="A592" s="39"/>
    </row>
    <row r="593" spans="1:1" ht="14.25" customHeight="1" x14ac:dyDescent="0.2">
      <c r="A593" s="39"/>
    </row>
    <row r="594" spans="1:1" ht="14.25" customHeight="1" x14ac:dyDescent="0.2">
      <c r="A594" s="39"/>
    </row>
    <row r="595" spans="1:1" ht="14.25" customHeight="1" x14ac:dyDescent="0.2">
      <c r="A595" s="39"/>
    </row>
    <row r="596" spans="1:1" ht="14.25" customHeight="1" x14ac:dyDescent="0.2">
      <c r="A596" s="39"/>
    </row>
    <row r="597" spans="1:1" ht="14.25" customHeight="1" x14ac:dyDescent="0.2">
      <c r="A597" s="39"/>
    </row>
    <row r="598" spans="1:1" ht="14.25" customHeight="1" x14ac:dyDescent="0.2">
      <c r="A598" s="39"/>
    </row>
    <row r="599" spans="1:1" ht="14.25" customHeight="1" x14ac:dyDescent="0.2">
      <c r="A599" s="39"/>
    </row>
    <row r="600" spans="1:1" ht="14.25" customHeight="1" x14ac:dyDescent="0.2">
      <c r="A600" s="39"/>
    </row>
    <row r="601" spans="1:1" ht="14.25" customHeight="1" x14ac:dyDescent="0.2">
      <c r="A601" s="39"/>
    </row>
    <row r="602" spans="1:1" ht="14.25" customHeight="1" x14ac:dyDescent="0.2">
      <c r="A602" s="39"/>
    </row>
    <row r="603" spans="1:1" ht="14.25" customHeight="1" x14ac:dyDescent="0.2">
      <c r="A603" s="39"/>
    </row>
    <row r="604" spans="1:1" ht="14.25" customHeight="1" x14ac:dyDescent="0.2">
      <c r="A604" s="39"/>
    </row>
    <row r="605" spans="1:1" ht="14.25" customHeight="1" x14ac:dyDescent="0.2">
      <c r="A605" s="39"/>
    </row>
    <row r="606" spans="1:1" ht="14.25" customHeight="1" x14ac:dyDescent="0.2">
      <c r="A606" s="39"/>
    </row>
    <row r="607" spans="1:1" ht="14.25" customHeight="1" x14ac:dyDescent="0.2">
      <c r="A607" s="39"/>
    </row>
    <row r="608" spans="1:1" ht="14.25" customHeight="1" x14ac:dyDescent="0.2">
      <c r="A608" s="39"/>
    </row>
    <row r="609" spans="1:1" ht="14.25" customHeight="1" x14ac:dyDescent="0.2">
      <c r="A609" s="39"/>
    </row>
    <row r="610" spans="1:1" ht="14.25" customHeight="1" x14ac:dyDescent="0.2">
      <c r="A610" s="39"/>
    </row>
    <row r="611" spans="1:1" ht="14.25" customHeight="1" x14ac:dyDescent="0.2">
      <c r="A611" s="39"/>
    </row>
    <row r="612" spans="1:1" ht="14.25" customHeight="1" x14ac:dyDescent="0.2">
      <c r="A612" s="39"/>
    </row>
    <row r="613" spans="1:1" ht="14.25" customHeight="1" x14ac:dyDescent="0.2">
      <c r="A613" s="39"/>
    </row>
    <row r="614" spans="1:1" ht="14.25" customHeight="1" x14ac:dyDescent="0.2">
      <c r="A614" s="39"/>
    </row>
    <row r="615" spans="1:1" ht="14.25" customHeight="1" x14ac:dyDescent="0.2">
      <c r="A615" s="39"/>
    </row>
    <row r="616" spans="1:1" ht="14.25" customHeight="1" x14ac:dyDescent="0.2">
      <c r="A616" s="39"/>
    </row>
    <row r="617" spans="1:1" ht="14.25" customHeight="1" x14ac:dyDescent="0.2">
      <c r="A617" s="39"/>
    </row>
    <row r="618" spans="1:1" ht="14.25" customHeight="1" x14ac:dyDescent="0.2">
      <c r="A618" s="39"/>
    </row>
    <row r="619" spans="1:1" ht="14.25" customHeight="1" x14ac:dyDescent="0.2">
      <c r="A619" s="39"/>
    </row>
    <row r="620" spans="1:1" ht="14.25" customHeight="1" x14ac:dyDescent="0.2">
      <c r="A620" s="39"/>
    </row>
    <row r="621" spans="1:1" ht="14.25" customHeight="1" x14ac:dyDescent="0.2">
      <c r="A621" s="39"/>
    </row>
    <row r="622" spans="1:1" ht="14.25" customHeight="1" x14ac:dyDescent="0.2">
      <c r="A622" s="39"/>
    </row>
    <row r="623" spans="1:1" ht="14.25" customHeight="1" x14ac:dyDescent="0.2">
      <c r="A623" s="39"/>
    </row>
    <row r="624" spans="1:1" ht="14.25" customHeight="1" x14ac:dyDescent="0.2">
      <c r="A624" s="39"/>
    </row>
    <row r="625" spans="1:1" ht="14.25" customHeight="1" x14ac:dyDescent="0.2">
      <c r="A625" s="39"/>
    </row>
    <row r="626" spans="1:1" ht="14.25" customHeight="1" x14ac:dyDescent="0.2">
      <c r="A626" s="39"/>
    </row>
    <row r="627" spans="1:1" ht="14.25" customHeight="1" x14ac:dyDescent="0.2">
      <c r="A627" s="39"/>
    </row>
    <row r="628" spans="1:1" ht="14.25" customHeight="1" x14ac:dyDescent="0.2">
      <c r="A628" s="39"/>
    </row>
    <row r="629" spans="1:1" ht="14.25" customHeight="1" x14ac:dyDescent="0.2">
      <c r="A629" s="39"/>
    </row>
    <row r="630" spans="1:1" ht="14.25" customHeight="1" x14ac:dyDescent="0.2">
      <c r="A630" s="39"/>
    </row>
    <row r="631" spans="1:1" ht="14.25" customHeight="1" x14ac:dyDescent="0.2">
      <c r="A631" s="39"/>
    </row>
    <row r="632" spans="1:1" ht="14.25" customHeight="1" x14ac:dyDescent="0.2">
      <c r="A632" s="39"/>
    </row>
    <row r="633" spans="1:1" ht="14.25" customHeight="1" x14ac:dyDescent="0.2">
      <c r="A633" s="39"/>
    </row>
    <row r="634" spans="1:1" ht="14.25" customHeight="1" x14ac:dyDescent="0.2">
      <c r="A634" s="39"/>
    </row>
    <row r="635" spans="1:1" ht="14.25" customHeight="1" x14ac:dyDescent="0.2">
      <c r="A635" s="39"/>
    </row>
    <row r="636" spans="1:1" ht="14.25" customHeight="1" x14ac:dyDescent="0.2">
      <c r="A636" s="39"/>
    </row>
    <row r="637" spans="1:1" ht="14.25" customHeight="1" x14ac:dyDescent="0.2">
      <c r="A637" s="39"/>
    </row>
    <row r="638" spans="1:1" ht="14.25" customHeight="1" x14ac:dyDescent="0.2">
      <c r="A638" s="39"/>
    </row>
    <row r="639" spans="1:1" ht="14.25" customHeight="1" x14ac:dyDescent="0.2">
      <c r="A639" s="39"/>
    </row>
    <row r="640" spans="1:1" ht="14.25" customHeight="1" x14ac:dyDescent="0.2">
      <c r="A640" s="39"/>
    </row>
    <row r="641" spans="1:1" ht="14.25" customHeight="1" x14ac:dyDescent="0.2">
      <c r="A641" s="39"/>
    </row>
    <row r="642" spans="1:1" ht="14.25" customHeight="1" x14ac:dyDescent="0.2">
      <c r="A642" s="39"/>
    </row>
    <row r="643" spans="1:1" ht="14.25" customHeight="1" x14ac:dyDescent="0.2">
      <c r="A643" s="39"/>
    </row>
    <row r="644" spans="1:1" ht="14.25" customHeight="1" x14ac:dyDescent="0.2">
      <c r="A644" s="39"/>
    </row>
    <row r="645" spans="1:1" ht="14.25" customHeight="1" x14ac:dyDescent="0.2">
      <c r="A645" s="39"/>
    </row>
    <row r="646" spans="1:1" ht="14.25" customHeight="1" x14ac:dyDescent="0.2">
      <c r="A646" s="39"/>
    </row>
    <row r="647" spans="1:1" ht="14.25" customHeight="1" x14ac:dyDescent="0.2">
      <c r="A647" s="39"/>
    </row>
    <row r="648" spans="1:1" ht="14.25" customHeight="1" x14ac:dyDescent="0.2">
      <c r="A648" s="39"/>
    </row>
    <row r="649" spans="1:1" ht="14.25" customHeight="1" x14ac:dyDescent="0.2">
      <c r="A649" s="39"/>
    </row>
    <row r="650" spans="1:1" ht="14.25" customHeight="1" x14ac:dyDescent="0.2">
      <c r="A650" s="39"/>
    </row>
    <row r="651" spans="1:1" ht="14.25" customHeight="1" x14ac:dyDescent="0.2">
      <c r="A651" s="39"/>
    </row>
    <row r="652" spans="1:1" ht="14.25" customHeight="1" x14ac:dyDescent="0.2">
      <c r="A652" s="39"/>
    </row>
    <row r="653" spans="1:1" ht="14.25" customHeight="1" x14ac:dyDescent="0.2">
      <c r="A653" s="39"/>
    </row>
    <row r="654" spans="1:1" ht="14.25" customHeight="1" x14ac:dyDescent="0.2">
      <c r="A654" s="39"/>
    </row>
    <row r="655" spans="1:1" ht="14.25" customHeight="1" x14ac:dyDescent="0.2">
      <c r="A655" s="39"/>
    </row>
    <row r="656" spans="1:1" ht="14.25" customHeight="1" x14ac:dyDescent="0.2">
      <c r="A656" s="39"/>
    </row>
    <row r="657" spans="1:1" ht="14.25" customHeight="1" x14ac:dyDescent="0.2">
      <c r="A657" s="39"/>
    </row>
    <row r="658" spans="1:1" ht="14.25" customHeight="1" x14ac:dyDescent="0.2">
      <c r="A658" s="39"/>
    </row>
    <row r="659" spans="1:1" ht="14.25" customHeight="1" x14ac:dyDescent="0.2">
      <c r="A659" s="39"/>
    </row>
    <row r="660" spans="1:1" ht="14.25" customHeight="1" x14ac:dyDescent="0.2">
      <c r="A660" s="39"/>
    </row>
    <row r="661" spans="1:1" ht="14.25" customHeight="1" x14ac:dyDescent="0.2">
      <c r="A661" s="39"/>
    </row>
    <row r="662" spans="1:1" ht="14.25" customHeight="1" x14ac:dyDescent="0.2">
      <c r="A662" s="39"/>
    </row>
    <row r="663" spans="1:1" ht="14.25" customHeight="1" x14ac:dyDescent="0.2">
      <c r="A663" s="39"/>
    </row>
    <row r="664" spans="1:1" ht="14.25" customHeight="1" x14ac:dyDescent="0.2">
      <c r="A664" s="39"/>
    </row>
    <row r="665" spans="1:1" ht="14.25" customHeight="1" x14ac:dyDescent="0.2">
      <c r="A665" s="39"/>
    </row>
    <row r="666" spans="1:1" ht="14.25" customHeight="1" x14ac:dyDescent="0.2">
      <c r="A666" s="39"/>
    </row>
    <row r="667" spans="1:1" ht="14.25" customHeight="1" x14ac:dyDescent="0.2">
      <c r="A667" s="39"/>
    </row>
    <row r="668" spans="1:1" ht="14.25" customHeight="1" x14ac:dyDescent="0.2">
      <c r="A668" s="39"/>
    </row>
    <row r="669" spans="1:1" ht="14.25" customHeight="1" x14ac:dyDescent="0.2">
      <c r="A669" s="39"/>
    </row>
    <row r="670" spans="1:1" ht="14.25" customHeight="1" x14ac:dyDescent="0.2">
      <c r="A670" s="39"/>
    </row>
    <row r="671" spans="1:1" ht="14.25" customHeight="1" x14ac:dyDescent="0.2">
      <c r="A671" s="39"/>
    </row>
    <row r="672" spans="1:1" ht="14.25" customHeight="1" x14ac:dyDescent="0.2">
      <c r="A672" s="39"/>
    </row>
    <row r="673" spans="1:1" ht="14.25" customHeight="1" x14ac:dyDescent="0.2">
      <c r="A673" s="39"/>
    </row>
    <row r="674" spans="1:1" ht="14.25" customHeight="1" x14ac:dyDescent="0.2">
      <c r="A674" s="39"/>
    </row>
    <row r="675" spans="1:1" ht="14.25" customHeight="1" x14ac:dyDescent="0.2">
      <c r="A675" s="39"/>
    </row>
    <row r="676" spans="1:1" ht="14.25" customHeight="1" x14ac:dyDescent="0.2">
      <c r="A676" s="39"/>
    </row>
    <row r="677" spans="1:1" ht="14.25" customHeight="1" x14ac:dyDescent="0.2">
      <c r="A677" s="39"/>
    </row>
    <row r="678" spans="1:1" ht="14.25" customHeight="1" x14ac:dyDescent="0.2">
      <c r="A678" s="39"/>
    </row>
    <row r="679" spans="1:1" ht="14.25" customHeight="1" x14ac:dyDescent="0.2">
      <c r="A679" s="39"/>
    </row>
    <row r="680" spans="1:1" ht="14.25" customHeight="1" x14ac:dyDescent="0.2">
      <c r="A680" s="39"/>
    </row>
    <row r="681" spans="1:1" ht="14.25" customHeight="1" x14ac:dyDescent="0.2">
      <c r="A681" s="39"/>
    </row>
    <row r="682" spans="1:1" ht="14.25" customHeight="1" x14ac:dyDescent="0.2">
      <c r="A682" s="39"/>
    </row>
    <row r="683" spans="1:1" ht="14.25" customHeight="1" x14ac:dyDescent="0.2">
      <c r="A683" s="39"/>
    </row>
    <row r="684" spans="1:1" ht="14.25" customHeight="1" x14ac:dyDescent="0.2">
      <c r="A684" s="39"/>
    </row>
    <row r="685" spans="1:1" ht="14.25" customHeight="1" x14ac:dyDescent="0.2">
      <c r="A685" s="39"/>
    </row>
    <row r="686" spans="1:1" ht="14.25" customHeight="1" x14ac:dyDescent="0.2">
      <c r="A686" s="39"/>
    </row>
    <row r="687" spans="1:1" ht="14.25" customHeight="1" x14ac:dyDescent="0.2">
      <c r="A687" s="39"/>
    </row>
    <row r="688" spans="1:1" ht="14.25" customHeight="1" x14ac:dyDescent="0.2">
      <c r="A688" s="39"/>
    </row>
    <row r="689" spans="1:1" ht="14.25" customHeight="1" x14ac:dyDescent="0.2">
      <c r="A689" s="39"/>
    </row>
    <row r="690" spans="1:1" ht="14.25" customHeight="1" x14ac:dyDescent="0.2">
      <c r="A690" s="39"/>
    </row>
    <row r="691" spans="1:1" ht="14.25" customHeight="1" x14ac:dyDescent="0.2">
      <c r="A691" s="39"/>
    </row>
    <row r="692" spans="1:1" ht="14.25" customHeight="1" x14ac:dyDescent="0.2">
      <c r="A692" s="39"/>
    </row>
    <row r="693" spans="1:1" ht="14.25" customHeight="1" x14ac:dyDescent="0.2">
      <c r="A693" s="39"/>
    </row>
    <row r="694" spans="1:1" ht="14.25" customHeight="1" x14ac:dyDescent="0.2">
      <c r="A694" s="39"/>
    </row>
    <row r="695" spans="1:1" ht="14.25" customHeight="1" x14ac:dyDescent="0.2">
      <c r="A695" s="39"/>
    </row>
    <row r="696" spans="1:1" ht="14.25" customHeight="1" x14ac:dyDescent="0.2">
      <c r="A696" s="39"/>
    </row>
    <row r="697" spans="1:1" ht="14.25" customHeight="1" x14ac:dyDescent="0.2">
      <c r="A697" s="39"/>
    </row>
    <row r="698" spans="1:1" ht="14.25" customHeight="1" x14ac:dyDescent="0.2">
      <c r="A698" s="39"/>
    </row>
    <row r="699" spans="1:1" ht="14.25" customHeight="1" x14ac:dyDescent="0.2">
      <c r="A699" s="39"/>
    </row>
    <row r="700" spans="1:1" ht="14.25" customHeight="1" x14ac:dyDescent="0.2">
      <c r="A700" s="39"/>
    </row>
    <row r="701" spans="1:1" ht="14.25" customHeight="1" x14ac:dyDescent="0.2">
      <c r="A701" s="39"/>
    </row>
    <row r="702" spans="1:1" ht="14.25" customHeight="1" x14ac:dyDescent="0.2">
      <c r="A702" s="39"/>
    </row>
    <row r="703" spans="1:1" ht="14.25" customHeight="1" x14ac:dyDescent="0.2">
      <c r="A703" s="39"/>
    </row>
    <row r="704" spans="1:1" ht="14.25" customHeight="1" x14ac:dyDescent="0.2">
      <c r="A704" s="39"/>
    </row>
    <row r="705" spans="1:1" ht="14.25" customHeight="1" x14ac:dyDescent="0.2">
      <c r="A705" s="39"/>
    </row>
    <row r="706" spans="1:1" ht="14.25" customHeight="1" x14ac:dyDescent="0.2">
      <c r="A706" s="39"/>
    </row>
    <row r="707" spans="1:1" ht="14.25" customHeight="1" x14ac:dyDescent="0.2">
      <c r="A707" s="39"/>
    </row>
    <row r="708" spans="1:1" ht="14.25" customHeight="1" x14ac:dyDescent="0.2">
      <c r="A708" s="39"/>
    </row>
    <row r="709" spans="1:1" ht="14.25" customHeight="1" x14ac:dyDescent="0.2">
      <c r="A709" s="39"/>
    </row>
    <row r="710" spans="1:1" ht="14.25" customHeight="1" x14ac:dyDescent="0.2">
      <c r="A710" s="39"/>
    </row>
    <row r="711" spans="1:1" ht="14.25" customHeight="1" x14ac:dyDescent="0.2">
      <c r="A711" s="39"/>
    </row>
    <row r="712" spans="1:1" ht="14.25" customHeight="1" x14ac:dyDescent="0.2">
      <c r="A712" s="39"/>
    </row>
    <row r="713" spans="1:1" ht="14.25" customHeight="1" x14ac:dyDescent="0.2">
      <c r="A713" s="39"/>
    </row>
    <row r="714" spans="1:1" ht="14.25" customHeight="1" x14ac:dyDescent="0.2">
      <c r="A714" s="39"/>
    </row>
    <row r="715" spans="1:1" ht="14.25" customHeight="1" x14ac:dyDescent="0.2">
      <c r="A715" s="39"/>
    </row>
    <row r="716" spans="1:1" ht="14.25" customHeight="1" x14ac:dyDescent="0.2">
      <c r="A716" s="39"/>
    </row>
    <row r="717" spans="1:1" ht="14.25" customHeight="1" x14ac:dyDescent="0.2">
      <c r="A717" s="39"/>
    </row>
    <row r="718" spans="1:1" ht="14.25" customHeight="1" x14ac:dyDescent="0.2">
      <c r="A718" s="39"/>
    </row>
    <row r="719" spans="1:1" ht="14.25" customHeight="1" x14ac:dyDescent="0.2">
      <c r="A719" s="39"/>
    </row>
    <row r="720" spans="1:1" ht="14.25" customHeight="1" x14ac:dyDescent="0.2">
      <c r="A720" s="39"/>
    </row>
    <row r="721" spans="1:1" ht="14.25" customHeight="1" x14ac:dyDescent="0.2">
      <c r="A721" s="39"/>
    </row>
    <row r="722" spans="1:1" ht="14.25" customHeight="1" x14ac:dyDescent="0.2">
      <c r="A722" s="39"/>
    </row>
    <row r="723" spans="1:1" ht="14.25" customHeight="1" x14ac:dyDescent="0.2">
      <c r="A723" s="39"/>
    </row>
    <row r="724" spans="1:1" ht="14.25" customHeight="1" x14ac:dyDescent="0.2">
      <c r="A724" s="39"/>
    </row>
    <row r="725" spans="1:1" ht="14.25" customHeight="1" x14ac:dyDescent="0.2">
      <c r="A725" s="39"/>
    </row>
    <row r="726" spans="1:1" ht="14.25" customHeight="1" x14ac:dyDescent="0.2">
      <c r="A726" s="39"/>
    </row>
    <row r="727" spans="1:1" ht="14.25" customHeight="1" x14ac:dyDescent="0.2">
      <c r="A727" s="39"/>
    </row>
    <row r="728" spans="1:1" ht="14.25" customHeight="1" x14ac:dyDescent="0.2">
      <c r="A728" s="39"/>
    </row>
    <row r="729" spans="1:1" ht="14.25" customHeight="1" x14ac:dyDescent="0.2">
      <c r="A729" s="39"/>
    </row>
    <row r="730" spans="1:1" ht="14.25" customHeight="1" x14ac:dyDescent="0.2">
      <c r="A730" s="39"/>
    </row>
    <row r="731" spans="1:1" ht="14.25" customHeight="1" x14ac:dyDescent="0.2">
      <c r="A731" s="39"/>
    </row>
    <row r="732" spans="1:1" ht="14.25" customHeight="1" x14ac:dyDescent="0.2">
      <c r="A732" s="39"/>
    </row>
    <row r="733" spans="1:1" ht="14.25" customHeight="1" x14ac:dyDescent="0.2">
      <c r="A733" s="39"/>
    </row>
    <row r="734" spans="1:1" ht="14.25" customHeight="1" x14ac:dyDescent="0.2">
      <c r="A734" s="39"/>
    </row>
    <row r="735" spans="1:1" ht="14.25" customHeight="1" x14ac:dyDescent="0.2">
      <c r="A735" s="39"/>
    </row>
    <row r="736" spans="1:1" ht="14.25" customHeight="1" x14ac:dyDescent="0.2">
      <c r="A736" s="39"/>
    </row>
    <row r="737" spans="1:1" ht="14.25" customHeight="1" x14ac:dyDescent="0.2">
      <c r="A737" s="39"/>
    </row>
    <row r="738" spans="1:1" ht="14.25" customHeight="1" x14ac:dyDescent="0.2">
      <c r="A738" s="39"/>
    </row>
    <row r="739" spans="1:1" ht="14.25" customHeight="1" x14ac:dyDescent="0.2">
      <c r="A739" s="39"/>
    </row>
    <row r="740" spans="1:1" ht="14.25" customHeight="1" x14ac:dyDescent="0.2">
      <c r="A740" s="39"/>
    </row>
    <row r="741" spans="1:1" ht="14.25" customHeight="1" x14ac:dyDescent="0.2">
      <c r="A741" s="39"/>
    </row>
    <row r="742" spans="1:1" ht="14.25" customHeight="1" x14ac:dyDescent="0.2">
      <c r="A742" s="39"/>
    </row>
    <row r="743" spans="1:1" ht="14.25" customHeight="1" x14ac:dyDescent="0.2">
      <c r="A743" s="39"/>
    </row>
    <row r="744" spans="1:1" ht="14.25" customHeight="1" x14ac:dyDescent="0.2">
      <c r="A744" s="39"/>
    </row>
    <row r="745" spans="1:1" ht="14.25" customHeight="1" x14ac:dyDescent="0.2">
      <c r="A745" s="39"/>
    </row>
    <row r="746" spans="1:1" ht="14.25" customHeight="1" x14ac:dyDescent="0.2">
      <c r="A746" s="39"/>
    </row>
    <row r="747" spans="1:1" ht="14.25" customHeight="1" x14ac:dyDescent="0.2">
      <c r="A747" s="39"/>
    </row>
    <row r="748" spans="1:1" ht="14.25" customHeight="1" x14ac:dyDescent="0.2">
      <c r="A748" s="39"/>
    </row>
    <row r="749" spans="1:1" ht="14.25" customHeight="1" x14ac:dyDescent="0.2">
      <c r="A749" s="39"/>
    </row>
    <row r="750" spans="1:1" ht="14.25" customHeight="1" x14ac:dyDescent="0.2">
      <c r="A750" s="39"/>
    </row>
    <row r="751" spans="1:1" ht="14.25" customHeight="1" x14ac:dyDescent="0.2">
      <c r="A751" s="39"/>
    </row>
    <row r="752" spans="1:1" ht="14.25" customHeight="1" x14ac:dyDescent="0.2">
      <c r="A752" s="39"/>
    </row>
    <row r="753" spans="1:1" ht="14.25" customHeight="1" x14ac:dyDescent="0.2">
      <c r="A753" s="39"/>
    </row>
    <row r="754" spans="1:1" ht="14.25" customHeight="1" x14ac:dyDescent="0.2">
      <c r="A754" s="39"/>
    </row>
    <row r="755" spans="1:1" ht="14.25" customHeight="1" x14ac:dyDescent="0.2">
      <c r="A755" s="39"/>
    </row>
    <row r="756" spans="1:1" ht="14.25" customHeight="1" x14ac:dyDescent="0.2">
      <c r="A756" s="39"/>
    </row>
    <row r="757" spans="1:1" ht="14.25" customHeight="1" x14ac:dyDescent="0.2">
      <c r="A757" s="39"/>
    </row>
    <row r="758" spans="1:1" ht="14.25" customHeight="1" x14ac:dyDescent="0.2">
      <c r="A758" s="39"/>
    </row>
    <row r="759" spans="1:1" ht="14.25" customHeight="1" x14ac:dyDescent="0.2">
      <c r="A759" s="39"/>
    </row>
    <row r="760" spans="1:1" ht="14.25" customHeight="1" x14ac:dyDescent="0.2">
      <c r="A760" s="39"/>
    </row>
    <row r="761" spans="1:1" ht="14.25" customHeight="1" x14ac:dyDescent="0.2">
      <c r="A761" s="39"/>
    </row>
    <row r="762" spans="1:1" ht="14.25" customHeight="1" x14ac:dyDescent="0.2">
      <c r="A762" s="39"/>
    </row>
    <row r="763" spans="1:1" ht="14.25" customHeight="1" x14ac:dyDescent="0.2">
      <c r="A763" s="39"/>
    </row>
    <row r="764" spans="1:1" ht="14.25" customHeight="1" x14ac:dyDescent="0.2">
      <c r="A764" s="39"/>
    </row>
    <row r="765" spans="1:1" ht="14.25" customHeight="1" x14ac:dyDescent="0.2">
      <c r="A765" s="39"/>
    </row>
    <row r="766" spans="1:1" ht="14.25" customHeight="1" x14ac:dyDescent="0.2">
      <c r="A766" s="39"/>
    </row>
    <row r="767" spans="1:1" ht="14.25" customHeight="1" x14ac:dyDescent="0.2">
      <c r="A767" s="39"/>
    </row>
    <row r="768" spans="1:1" ht="14.25" customHeight="1" x14ac:dyDescent="0.2">
      <c r="A768" s="39"/>
    </row>
    <row r="769" spans="1:1" ht="14.25" customHeight="1" x14ac:dyDescent="0.2">
      <c r="A769" s="39"/>
    </row>
    <row r="770" spans="1:1" ht="14.25" customHeight="1" x14ac:dyDescent="0.2">
      <c r="A770" s="39"/>
    </row>
    <row r="771" spans="1:1" ht="14.25" customHeight="1" x14ac:dyDescent="0.2">
      <c r="A771" s="39"/>
    </row>
    <row r="772" spans="1:1" ht="14.25" customHeight="1" x14ac:dyDescent="0.2">
      <c r="A772" s="39"/>
    </row>
    <row r="773" spans="1:1" ht="14.25" customHeight="1" x14ac:dyDescent="0.2">
      <c r="A773" s="39"/>
    </row>
    <row r="774" spans="1:1" ht="14.25" customHeight="1" x14ac:dyDescent="0.2">
      <c r="A774" s="39"/>
    </row>
    <row r="775" spans="1:1" ht="14.25" customHeight="1" x14ac:dyDescent="0.2">
      <c r="A775" s="39"/>
    </row>
    <row r="776" spans="1:1" ht="14.25" customHeight="1" x14ac:dyDescent="0.2">
      <c r="A776" s="39"/>
    </row>
    <row r="777" spans="1:1" ht="14.25" customHeight="1" x14ac:dyDescent="0.2">
      <c r="A777" s="39"/>
    </row>
    <row r="778" spans="1:1" ht="14.25" customHeight="1" x14ac:dyDescent="0.2">
      <c r="A778" s="39"/>
    </row>
    <row r="779" spans="1:1" ht="14.25" customHeight="1" x14ac:dyDescent="0.2">
      <c r="A779" s="39"/>
    </row>
    <row r="780" spans="1:1" ht="14.25" customHeight="1" x14ac:dyDescent="0.2">
      <c r="A780" s="39"/>
    </row>
    <row r="781" spans="1:1" ht="14.25" customHeight="1" x14ac:dyDescent="0.2">
      <c r="A781" s="39"/>
    </row>
    <row r="782" spans="1:1" ht="14.25" customHeight="1" x14ac:dyDescent="0.2">
      <c r="A782" s="39"/>
    </row>
    <row r="783" spans="1:1" ht="14.25" customHeight="1" x14ac:dyDescent="0.2">
      <c r="A783" s="39"/>
    </row>
    <row r="784" spans="1:1" ht="14.25" customHeight="1" x14ac:dyDescent="0.2">
      <c r="A784" s="39"/>
    </row>
    <row r="785" spans="1:1" ht="14.25" customHeight="1" x14ac:dyDescent="0.2">
      <c r="A785" s="39"/>
    </row>
    <row r="786" spans="1:1" ht="14.25" customHeight="1" x14ac:dyDescent="0.2">
      <c r="A786" s="39"/>
    </row>
    <row r="787" spans="1:1" ht="14.25" customHeight="1" x14ac:dyDescent="0.2">
      <c r="A787" s="39"/>
    </row>
    <row r="788" spans="1:1" ht="14.25" customHeight="1" x14ac:dyDescent="0.2">
      <c r="A788" s="39"/>
    </row>
    <row r="789" spans="1:1" ht="14.25" customHeight="1" x14ac:dyDescent="0.2">
      <c r="A789" s="39"/>
    </row>
    <row r="790" spans="1:1" ht="14.25" customHeight="1" x14ac:dyDescent="0.2">
      <c r="A790" s="39"/>
    </row>
    <row r="791" spans="1:1" ht="14.25" customHeight="1" x14ac:dyDescent="0.2">
      <c r="A791" s="39"/>
    </row>
    <row r="792" spans="1:1" ht="14.25" customHeight="1" x14ac:dyDescent="0.2">
      <c r="A792" s="39"/>
    </row>
    <row r="793" spans="1:1" ht="14.25" customHeight="1" x14ac:dyDescent="0.2">
      <c r="A793" s="39"/>
    </row>
    <row r="794" spans="1:1" ht="14.25" customHeight="1" x14ac:dyDescent="0.2">
      <c r="A794" s="39"/>
    </row>
    <row r="795" spans="1:1" ht="14.25" customHeight="1" x14ac:dyDescent="0.2">
      <c r="A795" s="39"/>
    </row>
    <row r="796" spans="1:1" ht="14.25" customHeight="1" x14ac:dyDescent="0.2">
      <c r="A796" s="39"/>
    </row>
    <row r="797" spans="1:1" ht="14.25" customHeight="1" x14ac:dyDescent="0.2">
      <c r="A797" s="39"/>
    </row>
    <row r="798" spans="1:1" ht="14.25" customHeight="1" x14ac:dyDescent="0.2">
      <c r="A798" s="39"/>
    </row>
    <row r="799" spans="1:1" ht="14.25" customHeight="1" x14ac:dyDescent="0.2">
      <c r="A799" s="39"/>
    </row>
    <row r="800" spans="1:1" ht="14.25" customHeight="1" x14ac:dyDescent="0.2">
      <c r="A800" s="39"/>
    </row>
    <row r="801" spans="1:1" ht="14.25" customHeight="1" x14ac:dyDescent="0.2">
      <c r="A801" s="39"/>
    </row>
    <row r="802" spans="1:1" ht="14.25" customHeight="1" x14ac:dyDescent="0.2">
      <c r="A802" s="39"/>
    </row>
    <row r="803" spans="1:1" ht="14.25" customHeight="1" x14ac:dyDescent="0.2">
      <c r="A803" s="39"/>
    </row>
    <row r="804" spans="1:1" ht="14.25" customHeight="1" x14ac:dyDescent="0.2">
      <c r="A804" s="39"/>
    </row>
    <row r="805" spans="1:1" ht="14.25" customHeight="1" x14ac:dyDescent="0.2">
      <c r="A805" s="39"/>
    </row>
    <row r="806" spans="1:1" ht="14.25" customHeight="1" x14ac:dyDescent="0.2">
      <c r="A806" s="39"/>
    </row>
    <row r="807" spans="1:1" ht="14.25" customHeight="1" x14ac:dyDescent="0.2">
      <c r="A807" s="39"/>
    </row>
    <row r="808" spans="1:1" ht="14.25" customHeight="1" x14ac:dyDescent="0.2">
      <c r="A808" s="39"/>
    </row>
    <row r="809" spans="1:1" ht="14.25" customHeight="1" x14ac:dyDescent="0.2">
      <c r="A809" s="39"/>
    </row>
    <row r="810" spans="1:1" ht="14.25" customHeight="1" x14ac:dyDescent="0.2">
      <c r="A810" s="39"/>
    </row>
    <row r="811" spans="1:1" ht="14.25" customHeight="1" x14ac:dyDescent="0.2">
      <c r="A811" s="39"/>
    </row>
    <row r="812" spans="1:1" ht="14.25" customHeight="1" x14ac:dyDescent="0.2">
      <c r="A812" s="39"/>
    </row>
    <row r="813" spans="1:1" ht="14.25" customHeight="1" x14ac:dyDescent="0.2">
      <c r="A813" s="39"/>
    </row>
    <row r="814" spans="1:1" ht="14.25" customHeight="1" x14ac:dyDescent="0.2">
      <c r="A814" s="39"/>
    </row>
    <row r="815" spans="1:1" ht="14.25" customHeight="1" x14ac:dyDescent="0.2">
      <c r="A815" s="39"/>
    </row>
    <row r="816" spans="1:1" ht="14.25" customHeight="1" x14ac:dyDescent="0.2">
      <c r="A816" s="39"/>
    </row>
    <row r="817" spans="1:1" ht="14.25" customHeight="1" x14ac:dyDescent="0.2">
      <c r="A817" s="39"/>
    </row>
    <row r="818" spans="1:1" ht="14.25" customHeight="1" x14ac:dyDescent="0.2">
      <c r="A818" s="39"/>
    </row>
    <row r="819" spans="1:1" ht="14.25" customHeight="1" x14ac:dyDescent="0.2">
      <c r="A819" s="39"/>
    </row>
    <row r="820" spans="1:1" ht="14.25" customHeight="1" x14ac:dyDescent="0.2">
      <c r="A820" s="39"/>
    </row>
    <row r="821" spans="1:1" ht="14.25" customHeight="1" x14ac:dyDescent="0.2">
      <c r="A821" s="39"/>
    </row>
    <row r="822" spans="1:1" ht="14.25" customHeight="1" x14ac:dyDescent="0.2">
      <c r="A822" s="39"/>
    </row>
    <row r="823" spans="1:1" ht="14.25" customHeight="1" x14ac:dyDescent="0.2">
      <c r="A823" s="39"/>
    </row>
    <row r="824" spans="1:1" ht="14.25" customHeight="1" x14ac:dyDescent="0.2">
      <c r="A824" s="39"/>
    </row>
    <row r="825" spans="1:1" ht="14.25" customHeight="1" x14ac:dyDescent="0.2">
      <c r="A825" s="39"/>
    </row>
    <row r="826" spans="1:1" ht="14.25" customHeight="1" x14ac:dyDescent="0.2">
      <c r="A826" s="39"/>
    </row>
    <row r="827" spans="1:1" ht="14.25" customHeight="1" x14ac:dyDescent="0.2">
      <c r="A827" s="39"/>
    </row>
    <row r="828" spans="1:1" ht="14.25" customHeight="1" x14ac:dyDescent="0.2">
      <c r="A828" s="39"/>
    </row>
    <row r="829" spans="1:1" ht="14.25" customHeight="1" x14ac:dyDescent="0.2">
      <c r="A829" s="39"/>
    </row>
    <row r="830" spans="1:1" ht="14.25" customHeight="1" x14ac:dyDescent="0.2">
      <c r="A830" s="39"/>
    </row>
    <row r="831" spans="1:1" ht="14.25" customHeight="1" x14ac:dyDescent="0.2">
      <c r="A831" s="39"/>
    </row>
    <row r="832" spans="1:1" ht="14.25" customHeight="1" x14ac:dyDescent="0.2">
      <c r="A832" s="39"/>
    </row>
    <row r="833" spans="1:1" ht="14.25" customHeight="1" x14ac:dyDescent="0.2">
      <c r="A833" s="39"/>
    </row>
    <row r="834" spans="1:1" ht="14.25" customHeight="1" x14ac:dyDescent="0.2">
      <c r="A834" s="39"/>
    </row>
    <row r="835" spans="1:1" ht="14.25" customHeight="1" x14ac:dyDescent="0.2">
      <c r="A835" s="39"/>
    </row>
    <row r="836" spans="1:1" ht="14.25" customHeight="1" x14ac:dyDescent="0.2">
      <c r="A836" s="39"/>
    </row>
    <row r="837" spans="1:1" ht="14.25" customHeight="1" x14ac:dyDescent="0.2">
      <c r="A837" s="39"/>
    </row>
    <row r="838" spans="1:1" ht="14.25" customHeight="1" x14ac:dyDescent="0.2">
      <c r="A838" s="39"/>
    </row>
    <row r="839" spans="1:1" ht="14.25" customHeight="1" x14ac:dyDescent="0.2">
      <c r="A839" s="39"/>
    </row>
    <row r="840" spans="1:1" ht="14.25" customHeight="1" x14ac:dyDescent="0.2">
      <c r="A840" s="39"/>
    </row>
    <row r="841" spans="1:1" ht="14.25" customHeight="1" x14ac:dyDescent="0.2">
      <c r="A841" s="39"/>
    </row>
    <row r="842" spans="1:1" ht="14.25" customHeight="1" x14ac:dyDescent="0.2">
      <c r="A842" s="39"/>
    </row>
    <row r="843" spans="1:1" ht="14.25" customHeight="1" x14ac:dyDescent="0.2">
      <c r="A843" s="39"/>
    </row>
    <row r="844" spans="1:1" ht="14.25" customHeight="1" x14ac:dyDescent="0.2">
      <c r="A844" s="39"/>
    </row>
    <row r="845" spans="1:1" ht="14.25" customHeight="1" x14ac:dyDescent="0.2">
      <c r="A845" s="39"/>
    </row>
    <row r="846" spans="1:1" ht="14.25" customHeight="1" x14ac:dyDescent="0.2">
      <c r="A846" s="39"/>
    </row>
    <row r="847" spans="1:1" ht="14.25" customHeight="1" x14ac:dyDescent="0.2">
      <c r="A847" s="39"/>
    </row>
    <row r="848" spans="1:1" ht="14.25" customHeight="1" x14ac:dyDescent="0.2">
      <c r="A848" s="39"/>
    </row>
    <row r="849" spans="1:1" ht="14.25" customHeight="1" x14ac:dyDescent="0.2">
      <c r="A849" s="39"/>
    </row>
    <row r="850" spans="1:1" ht="14.25" customHeight="1" x14ac:dyDescent="0.2">
      <c r="A850" s="39"/>
    </row>
    <row r="851" spans="1:1" ht="14.25" customHeight="1" x14ac:dyDescent="0.2">
      <c r="A851" s="39"/>
    </row>
    <row r="852" spans="1:1" ht="14.25" customHeight="1" x14ac:dyDescent="0.2">
      <c r="A852" s="39"/>
    </row>
    <row r="853" spans="1:1" ht="14.25" customHeight="1" x14ac:dyDescent="0.2">
      <c r="A853" s="39"/>
    </row>
    <row r="854" spans="1:1" ht="14.25" customHeight="1" x14ac:dyDescent="0.2">
      <c r="A854" s="39"/>
    </row>
    <row r="855" spans="1:1" ht="14.25" customHeight="1" x14ac:dyDescent="0.2">
      <c r="A855" s="39"/>
    </row>
    <row r="856" spans="1:1" ht="14.25" customHeight="1" x14ac:dyDescent="0.2">
      <c r="A856" s="39"/>
    </row>
    <row r="857" spans="1:1" ht="14.25" customHeight="1" x14ac:dyDescent="0.2">
      <c r="A857" s="39"/>
    </row>
    <row r="858" spans="1:1" ht="14.25" customHeight="1" x14ac:dyDescent="0.2">
      <c r="A858" s="39"/>
    </row>
    <row r="859" spans="1:1" ht="14.25" customHeight="1" x14ac:dyDescent="0.2">
      <c r="A859" s="39"/>
    </row>
    <row r="860" spans="1:1" ht="14.25" customHeight="1" x14ac:dyDescent="0.2">
      <c r="A860" s="39"/>
    </row>
    <row r="861" spans="1:1" ht="14.25" customHeight="1" x14ac:dyDescent="0.2">
      <c r="A861" s="39"/>
    </row>
    <row r="862" spans="1:1" ht="14.25" customHeight="1" x14ac:dyDescent="0.2">
      <c r="A862" s="39"/>
    </row>
    <row r="863" spans="1:1" ht="14.25" customHeight="1" x14ac:dyDescent="0.2">
      <c r="A863" s="39"/>
    </row>
    <row r="864" spans="1:1" ht="14.25" customHeight="1" x14ac:dyDescent="0.2">
      <c r="A864" s="39"/>
    </row>
    <row r="865" spans="1:1" ht="14.25" customHeight="1" x14ac:dyDescent="0.2">
      <c r="A865" s="39"/>
    </row>
    <row r="866" spans="1:1" ht="14.25" customHeight="1" x14ac:dyDescent="0.2">
      <c r="A866" s="39"/>
    </row>
    <row r="867" spans="1:1" ht="14.25" customHeight="1" x14ac:dyDescent="0.2">
      <c r="A867" s="39"/>
    </row>
    <row r="868" spans="1:1" ht="14.25" customHeight="1" x14ac:dyDescent="0.2">
      <c r="A868" s="39"/>
    </row>
    <row r="869" spans="1:1" ht="14.25" customHeight="1" x14ac:dyDescent="0.2">
      <c r="A869" s="39"/>
    </row>
    <row r="870" spans="1:1" ht="14.25" customHeight="1" x14ac:dyDescent="0.2">
      <c r="A870" s="39"/>
    </row>
    <row r="871" spans="1:1" ht="14.25" customHeight="1" x14ac:dyDescent="0.2">
      <c r="A871" s="39"/>
    </row>
    <row r="872" spans="1:1" ht="14.25" customHeight="1" x14ac:dyDescent="0.2">
      <c r="A872" s="39"/>
    </row>
    <row r="873" spans="1:1" ht="14.25" customHeight="1" x14ac:dyDescent="0.2">
      <c r="A873" s="39"/>
    </row>
    <row r="874" spans="1:1" ht="14.25" customHeight="1" x14ac:dyDescent="0.2">
      <c r="A874" s="39"/>
    </row>
    <row r="875" spans="1:1" ht="14.25" customHeight="1" x14ac:dyDescent="0.2">
      <c r="A875" s="39"/>
    </row>
    <row r="876" spans="1:1" ht="14.25" customHeight="1" x14ac:dyDescent="0.2">
      <c r="A876" s="39"/>
    </row>
    <row r="877" spans="1:1" ht="14.25" customHeight="1" x14ac:dyDescent="0.2">
      <c r="A877" s="39"/>
    </row>
    <row r="878" spans="1:1" ht="14.25" customHeight="1" x14ac:dyDescent="0.2">
      <c r="A878" s="39"/>
    </row>
    <row r="879" spans="1:1" ht="14.25" customHeight="1" x14ac:dyDescent="0.2">
      <c r="A879" s="39"/>
    </row>
    <row r="880" spans="1:1" ht="14.25" customHeight="1" x14ac:dyDescent="0.2">
      <c r="A880" s="39"/>
    </row>
    <row r="881" spans="1:1" ht="14.25" customHeight="1" x14ac:dyDescent="0.2">
      <c r="A881" s="39"/>
    </row>
    <row r="882" spans="1:1" ht="14.25" customHeight="1" x14ac:dyDescent="0.2">
      <c r="A882" s="39"/>
    </row>
    <row r="883" spans="1:1" ht="14.25" customHeight="1" x14ac:dyDescent="0.2">
      <c r="A883" s="39"/>
    </row>
    <row r="884" spans="1:1" ht="14.25" customHeight="1" x14ac:dyDescent="0.2">
      <c r="A884" s="39"/>
    </row>
    <row r="885" spans="1:1" ht="14.25" customHeight="1" x14ac:dyDescent="0.2">
      <c r="A885" s="39"/>
    </row>
    <row r="886" spans="1:1" ht="14.25" customHeight="1" x14ac:dyDescent="0.2">
      <c r="A886" s="39"/>
    </row>
    <row r="887" spans="1:1" ht="14.25" customHeight="1" x14ac:dyDescent="0.2">
      <c r="A887" s="39"/>
    </row>
    <row r="888" spans="1:1" ht="14.25" customHeight="1" x14ac:dyDescent="0.2">
      <c r="A888" s="39"/>
    </row>
    <row r="889" spans="1:1" ht="14.25" customHeight="1" x14ac:dyDescent="0.2">
      <c r="A889" s="39"/>
    </row>
    <row r="890" spans="1:1" ht="14.25" customHeight="1" x14ac:dyDescent="0.2">
      <c r="A890" s="39"/>
    </row>
    <row r="891" spans="1:1" ht="14.25" customHeight="1" x14ac:dyDescent="0.2">
      <c r="A891" s="39"/>
    </row>
    <row r="892" spans="1:1" ht="14.25" customHeight="1" x14ac:dyDescent="0.2">
      <c r="A892" s="39"/>
    </row>
    <row r="893" spans="1:1" ht="14.25" customHeight="1" x14ac:dyDescent="0.2">
      <c r="A893" s="39"/>
    </row>
    <row r="894" spans="1:1" ht="14.25" customHeight="1" x14ac:dyDescent="0.2">
      <c r="A894" s="39"/>
    </row>
    <row r="895" spans="1:1" ht="14.25" customHeight="1" x14ac:dyDescent="0.2">
      <c r="A895" s="39"/>
    </row>
    <row r="896" spans="1:1" ht="14.25" customHeight="1" x14ac:dyDescent="0.2">
      <c r="A896" s="39"/>
    </row>
    <row r="897" spans="1:1" ht="14.25" customHeight="1" x14ac:dyDescent="0.2">
      <c r="A897" s="39"/>
    </row>
    <row r="898" spans="1:1" ht="14.25" customHeight="1" x14ac:dyDescent="0.2">
      <c r="A898" s="39"/>
    </row>
    <row r="899" spans="1:1" ht="14.25" customHeight="1" x14ac:dyDescent="0.2">
      <c r="A899" s="39"/>
    </row>
    <row r="900" spans="1:1" ht="14.25" customHeight="1" x14ac:dyDescent="0.2">
      <c r="A900" s="39"/>
    </row>
    <row r="901" spans="1:1" ht="14.25" customHeight="1" x14ac:dyDescent="0.2">
      <c r="A901" s="39"/>
    </row>
    <row r="902" spans="1:1" ht="14.25" customHeight="1" x14ac:dyDescent="0.2">
      <c r="A902" s="39"/>
    </row>
    <row r="903" spans="1:1" ht="14.25" customHeight="1" x14ac:dyDescent="0.2">
      <c r="A903" s="39"/>
    </row>
    <row r="904" spans="1:1" ht="14.25" customHeight="1" x14ac:dyDescent="0.2">
      <c r="A904" s="39"/>
    </row>
    <row r="905" spans="1:1" ht="14.25" customHeight="1" x14ac:dyDescent="0.2">
      <c r="A905" s="39"/>
    </row>
    <row r="906" spans="1:1" ht="14.25" customHeight="1" x14ac:dyDescent="0.2">
      <c r="A906" s="39"/>
    </row>
    <row r="907" spans="1:1" ht="14.25" customHeight="1" x14ac:dyDescent="0.2">
      <c r="A907" s="39"/>
    </row>
    <row r="908" spans="1:1" ht="14.25" customHeight="1" x14ac:dyDescent="0.2">
      <c r="A908" s="39"/>
    </row>
    <row r="909" spans="1:1" ht="14.25" customHeight="1" x14ac:dyDescent="0.2">
      <c r="A909" s="39"/>
    </row>
    <row r="910" spans="1:1" ht="14.25" customHeight="1" x14ac:dyDescent="0.2">
      <c r="A910" s="39"/>
    </row>
    <row r="911" spans="1:1" ht="14.25" customHeight="1" x14ac:dyDescent="0.2">
      <c r="A911" s="39"/>
    </row>
    <row r="912" spans="1:1" ht="14.25" customHeight="1" x14ac:dyDescent="0.2">
      <c r="A912" s="39"/>
    </row>
    <row r="913" spans="1:1" ht="14.25" customHeight="1" x14ac:dyDescent="0.2">
      <c r="A913" s="39"/>
    </row>
    <row r="914" spans="1:1" ht="14.25" customHeight="1" x14ac:dyDescent="0.2">
      <c r="A914" s="39"/>
    </row>
    <row r="915" spans="1:1" ht="14.25" customHeight="1" x14ac:dyDescent="0.2">
      <c r="A915" s="39"/>
    </row>
    <row r="916" spans="1:1" ht="14.25" customHeight="1" x14ac:dyDescent="0.2">
      <c r="A916" s="39"/>
    </row>
    <row r="917" spans="1:1" ht="14.25" customHeight="1" x14ac:dyDescent="0.2">
      <c r="A917" s="39"/>
    </row>
    <row r="918" spans="1:1" ht="14.25" customHeight="1" x14ac:dyDescent="0.2">
      <c r="A918" s="39"/>
    </row>
    <row r="919" spans="1:1" ht="14.25" customHeight="1" x14ac:dyDescent="0.2">
      <c r="A919" s="39"/>
    </row>
    <row r="920" spans="1:1" ht="14.25" customHeight="1" x14ac:dyDescent="0.2">
      <c r="A920" s="39"/>
    </row>
    <row r="921" spans="1:1" ht="14.25" customHeight="1" x14ac:dyDescent="0.2">
      <c r="A921" s="39"/>
    </row>
    <row r="922" spans="1:1" ht="14.25" customHeight="1" x14ac:dyDescent="0.2">
      <c r="A922" s="39"/>
    </row>
    <row r="923" spans="1:1" ht="14.25" customHeight="1" x14ac:dyDescent="0.2">
      <c r="A923" s="39"/>
    </row>
    <row r="924" spans="1:1" ht="14.25" customHeight="1" x14ac:dyDescent="0.2">
      <c r="A924" s="39"/>
    </row>
    <row r="925" spans="1:1" ht="14.25" customHeight="1" x14ac:dyDescent="0.2">
      <c r="A925" s="39"/>
    </row>
    <row r="926" spans="1:1" ht="14.25" customHeight="1" x14ac:dyDescent="0.2">
      <c r="A926" s="39"/>
    </row>
    <row r="927" spans="1:1" ht="14.25" customHeight="1" x14ac:dyDescent="0.2">
      <c r="A927" s="39"/>
    </row>
    <row r="928" spans="1:1" ht="14.25" customHeight="1" x14ac:dyDescent="0.2">
      <c r="A928" s="39"/>
    </row>
    <row r="929" spans="1:1" ht="14.25" customHeight="1" x14ac:dyDescent="0.2">
      <c r="A929" s="39"/>
    </row>
    <row r="930" spans="1:1" ht="14.25" customHeight="1" x14ac:dyDescent="0.2">
      <c r="A930" s="39"/>
    </row>
    <row r="931" spans="1:1" ht="14.25" customHeight="1" x14ac:dyDescent="0.2">
      <c r="A931" s="39"/>
    </row>
    <row r="932" spans="1:1" ht="14.25" customHeight="1" x14ac:dyDescent="0.2">
      <c r="A932" s="39"/>
    </row>
    <row r="933" spans="1:1" ht="14.25" customHeight="1" x14ac:dyDescent="0.2">
      <c r="A933" s="39"/>
    </row>
    <row r="934" spans="1:1" ht="14.25" customHeight="1" x14ac:dyDescent="0.2">
      <c r="A934" s="39"/>
    </row>
    <row r="935" spans="1:1" ht="14.25" customHeight="1" x14ac:dyDescent="0.2">
      <c r="A935" s="39"/>
    </row>
    <row r="936" spans="1:1" ht="14.25" customHeight="1" x14ac:dyDescent="0.2">
      <c r="A936" s="39"/>
    </row>
    <row r="937" spans="1:1" ht="14.25" customHeight="1" x14ac:dyDescent="0.2">
      <c r="A937" s="39"/>
    </row>
    <row r="938" spans="1:1" ht="14.25" customHeight="1" x14ac:dyDescent="0.2">
      <c r="A938" s="39"/>
    </row>
    <row r="939" spans="1:1" ht="14.25" customHeight="1" x14ac:dyDescent="0.2">
      <c r="A939" s="39"/>
    </row>
    <row r="940" spans="1:1" ht="14.25" customHeight="1" x14ac:dyDescent="0.2">
      <c r="A940" s="39"/>
    </row>
    <row r="941" spans="1:1" ht="14.25" customHeight="1" x14ac:dyDescent="0.2">
      <c r="A941" s="39"/>
    </row>
    <row r="942" spans="1:1" ht="14.25" customHeight="1" x14ac:dyDescent="0.2">
      <c r="A942" s="39"/>
    </row>
    <row r="943" spans="1:1" ht="14.25" customHeight="1" x14ac:dyDescent="0.2">
      <c r="A943" s="39"/>
    </row>
    <row r="944" spans="1:1" ht="14.25" customHeight="1" x14ac:dyDescent="0.2">
      <c r="A944" s="39"/>
    </row>
    <row r="945" spans="1:1" ht="14.25" customHeight="1" x14ac:dyDescent="0.2">
      <c r="A945" s="39"/>
    </row>
    <row r="946" spans="1:1" ht="14.25" customHeight="1" x14ac:dyDescent="0.2">
      <c r="A946" s="39"/>
    </row>
    <row r="947" spans="1:1" ht="14.25" customHeight="1" x14ac:dyDescent="0.2">
      <c r="A947" s="39"/>
    </row>
    <row r="948" spans="1:1" ht="14.25" customHeight="1" x14ac:dyDescent="0.2">
      <c r="A948" s="39"/>
    </row>
    <row r="949" spans="1:1" ht="14.25" customHeight="1" x14ac:dyDescent="0.2">
      <c r="A949" s="39"/>
    </row>
    <row r="950" spans="1:1" ht="14.25" customHeight="1" x14ac:dyDescent="0.2">
      <c r="A950" s="39"/>
    </row>
    <row r="951" spans="1:1" ht="14.25" customHeight="1" x14ac:dyDescent="0.2">
      <c r="A951" s="39"/>
    </row>
    <row r="952" spans="1:1" ht="14.25" customHeight="1" x14ac:dyDescent="0.2">
      <c r="A952" s="39"/>
    </row>
    <row r="953" spans="1:1" ht="14.25" customHeight="1" x14ac:dyDescent="0.2">
      <c r="A953" s="39"/>
    </row>
    <row r="954" spans="1:1" ht="14.25" customHeight="1" x14ac:dyDescent="0.2">
      <c r="A954" s="39"/>
    </row>
    <row r="955" spans="1:1" ht="14.25" customHeight="1" x14ac:dyDescent="0.2">
      <c r="A955" s="39"/>
    </row>
    <row r="956" spans="1:1" ht="14.25" customHeight="1" x14ac:dyDescent="0.2">
      <c r="A956" s="39"/>
    </row>
    <row r="957" spans="1:1" ht="14.25" customHeight="1" x14ac:dyDescent="0.2">
      <c r="A957" s="39"/>
    </row>
    <row r="958" spans="1:1" ht="14.25" customHeight="1" x14ac:dyDescent="0.2">
      <c r="A958" s="39"/>
    </row>
    <row r="959" spans="1:1" ht="14.25" customHeight="1" x14ac:dyDescent="0.2">
      <c r="A959" s="39"/>
    </row>
    <row r="960" spans="1:1" ht="14.25" customHeight="1" x14ac:dyDescent="0.2">
      <c r="A960" s="39"/>
    </row>
    <row r="961" spans="1:1" ht="14.25" customHeight="1" x14ac:dyDescent="0.2">
      <c r="A961" s="39"/>
    </row>
    <row r="962" spans="1:1" ht="14.25" customHeight="1" x14ac:dyDescent="0.2">
      <c r="A962" s="39"/>
    </row>
    <row r="963" spans="1:1" ht="14.25" customHeight="1" x14ac:dyDescent="0.2">
      <c r="A963" s="39"/>
    </row>
    <row r="964" spans="1:1" ht="14.25" customHeight="1" x14ac:dyDescent="0.2">
      <c r="A964" s="39"/>
    </row>
    <row r="965" spans="1:1" ht="14.25" customHeight="1" x14ac:dyDescent="0.2">
      <c r="A965" s="39"/>
    </row>
    <row r="966" spans="1:1" ht="14.25" customHeight="1" x14ac:dyDescent="0.2">
      <c r="A966" s="39"/>
    </row>
    <row r="967" spans="1:1" ht="14.25" customHeight="1" x14ac:dyDescent="0.2">
      <c r="A967" s="39"/>
    </row>
    <row r="968" spans="1:1" ht="14.25" customHeight="1" x14ac:dyDescent="0.2">
      <c r="A968" s="39"/>
    </row>
    <row r="969" spans="1:1" ht="14.25" customHeight="1" x14ac:dyDescent="0.2">
      <c r="A969" s="39"/>
    </row>
    <row r="970" spans="1:1" ht="14.25" customHeight="1" x14ac:dyDescent="0.2">
      <c r="A970" s="39"/>
    </row>
    <row r="971" spans="1:1" ht="14.25" customHeight="1" x14ac:dyDescent="0.2">
      <c r="A971" s="39"/>
    </row>
    <row r="972" spans="1:1" ht="14.25" customHeight="1" x14ac:dyDescent="0.2">
      <c r="A972" s="39"/>
    </row>
    <row r="973" spans="1:1" ht="14.25" customHeight="1" x14ac:dyDescent="0.2">
      <c r="A973" s="39"/>
    </row>
    <row r="974" spans="1:1" ht="14.25" customHeight="1" x14ac:dyDescent="0.2">
      <c r="A974" s="39"/>
    </row>
    <row r="975" spans="1:1" ht="14.25" customHeight="1" x14ac:dyDescent="0.2">
      <c r="A975" s="39"/>
    </row>
    <row r="976" spans="1:1" ht="14.25" customHeight="1" x14ac:dyDescent="0.2">
      <c r="A976" s="39"/>
    </row>
    <row r="977" spans="1:1" ht="14.25" customHeight="1" x14ac:dyDescent="0.2">
      <c r="A977" s="39"/>
    </row>
    <row r="978" spans="1:1" ht="14.25" customHeight="1" x14ac:dyDescent="0.2">
      <c r="A978" s="39"/>
    </row>
    <row r="979" spans="1:1" ht="14.25" customHeight="1" x14ac:dyDescent="0.2">
      <c r="A979" s="39"/>
    </row>
    <row r="980" spans="1:1" ht="14.25" customHeight="1" x14ac:dyDescent="0.2">
      <c r="A980" s="39"/>
    </row>
    <row r="981" spans="1:1" ht="14.25" customHeight="1" x14ac:dyDescent="0.2">
      <c r="A981" s="39"/>
    </row>
    <row r="982" spans="1:1" ht="14.25" customHeight="1" x14ac:dyDescent="0.2">
      <c r="A982" s="39"/>
    </row>
    <row r="983" spans="1:1" ht="14.25" customHeight="1" x14ac:dyDescent="0.2">
      <c r="A983" s="39"/>
    </row>
    <row r="984" spans="1:1" ht="14.25" customHeight="1" x14ac:dyDescent="0.2">
      <c r="A984" s="39"/>
    </row>
    <row r="985" spans="1:1" ht="14.25" customHeight="1" x14ac:dyDescent="0.2">
      <c r="A985" s="39"/>
    </row>
    <row r="986" spans="1:1" ht="14.25" customHeight="1" x14ac:dyDescent="0.2">
      <c r="A986" s="39"/>
    </row>
    <row r="987" spans="1:1" ht="14.25" customHeight="1" x14ac:dyDescent="0.2">
      <c r="A987" s="39"/>
    </row>
    <row r="988" spans="1:1" ht="14.25" customHeight="1" x14ac:dyDescent="0.2">
      <c r="A988" s="39"/>
    </row>
    <row r="989" spans="1:1" ht="14.25" customHeight="1" x14ac:dyDescent="0.2">
      <c r="A989" s="39"/>
    </row>
    <row r="990" spans="1:1" ht="14.25" customHeight="1" x14ac:dyDescent="0.2">
      <c r="A990" s="39"/>
    </row>
    <row r="991" spans="1:1" ht="14.25" customHeight="1" x14ac:dyDescent="0.2">
      <c r="A991" s="39"/>
    </row>
    <row r="992" spans="1:1" ht="14.25" customHeight="1" x14ac:dyDescent="0.2">
      <c r="A992" s="39"/>
    </row>
    <row r="993" spans="1:1" ht="14.25" customHeight="1" x14ac:dyDescent="0.2">
      <c r="A993" s="39"/>
    </row>
    <row r="994" spans="1:1" ht="14.25" customHeight="1" x14ac:dyDescent="0.2">
      <c r="A994" s="39"/>
    </row>
    <row r="995" spans="1:1" ht="14.25" customHeight="1" x14ac:dyDescent="0.2">
      <c r="A995" s="39"/>
    </row>
    <row r="996" spans="1:1" ht="14.25" customHeight="1" x14ac:dyDescent="0.2">
      <c r="A996" s="39"/>
    </row>
    <row r="997" spans="1:1" ht="14.25" customHeight="1" x14ac:dyDescent="0.2">
      <c r="A997" s="39"/>
    </row>
    <row r="998" spans="1:1" ht="14.25" customHeight="1" x14ac:dyDescent="0.2">
      <c r="A998" s="39"/>
    </row>
    <row r="999" spans="1:1" ht="14.25" customHeight="1" x14ac:dyDescent="0.2">
      <c r="A999" s="39"/>
    </row>
    <row r="1000" spans="1:1" ht="14.25" customHeight="1" x14ac:dyDescent="0.2">
      <c r="A1000" s="39"/>
    </row>
  </sheetData>
  <mergeCells count="6">
    <mergeCell ref="A24:B24"/>
    <mergeCell ref="E3:H3"/>
    <mergeCell ref="C3:C4"/>
    <mergeCell ref="A3:A4"/>
    <mergeCell ref="B3:B4"/>
    <mergeCell ref="D3:D4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Z1000"/>
  <sheetViews>
    <sheetView showGridLines="0" workbookViewId="0">
      <selection activeCell="A3" sqref="A3:G4"/>
    </sheetView>
  </sheetViews>
  <sheetFormatPr defaultColWidth="14.390625" defaultRowHeight="15" customHeight="1" x14ac:dyDescent="0.2"/>
  <cols>
    <col min="1" max="1" width="6.05078125" customWidth="1"/>
    <col min="2" max="2" width="19.63671875" customWidth="1"/>
    <col min="3" max="3" width="14.66015625" customWidth="1"/>
    <col min="4" max="6" width="13.31640625" customWidth="1"/>
    <col min="7" max="7" width="9.68359375" customWidth="1"/>
    <col min="8" max="26" width="11.43359375" customWidth="1"/>
  </cols>
  <sheetData>
    <row r="1" spans="1:26" ht="14.25" customHeight="1" x14ac:dyDescent="0.2">
      <c r="A1" s="27" t="s">
        <v>73</v>
      </c>
    </row>
    <row r="2" spans="1:26" ht="12" customHeight="1" x14ac:dyDescent="0.2">
      <c r="A2" s="39"/>
    </row>
    <row r="3" spans="1:26" ht="30" customHeight="1" x14ac:dyDescent="0.2">
      <c r="A3" s="367" t="s">
        <v>22</v>
      </c>
      <c r="B3" s="371" t="s">
        <v>87</v>
      </c>
      <c r="C3" s="371" t="s">
        <v>88</v>
      </c>
      <c r="D3" s="371" t="s">
        <v>76</v>
      </c>
      <c r="E3" s="372"/>
      <c r="F3" s="372"/>
      <c r="G3" s="373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30" customHeight="1" x14ac:dyDescent="0.2">
      <c r="A4" s="368"/>
      <c r="B4" s="368"/>
      <c r="C4" s="368"/>
      <c r="D4" s="303" t="s">
        <v>49</v>
      </c>
      <c r="E4" s="303" t="s">
        <v>50</v>
      </c>
      <c r="F4" s="303" t="s">
        <v>71</v>
      </c>
      <c r="G4" s="303" t="s">
        <v>56</v>
      </c>
    </row>
    <row r="5" spans="1:26" ht="21.75" customHeight="1" x14ac:dyDescent="0.25">
      <c r="A5" s="40">
        <v>1</v>
      </c>
      <c r="B5" s="23"/>
      <c r="C5" s="23"/>
      <c r="D5" s="32"/>
      <c r="E5" s="32"/>
      <c r="F5" s="32"/>
      <c r="G5" s="31"/>
    </row>
    <row r="6" spans="1:26" ht="21.75" customHeight="1" x14ac:dyDescent="0.25">
      <c r="A6" s="40">
        <v>2</v>
      </c>
      <c r="B6" s="23"/>
      <c r="C6" s="23"/>
      <c r="D6" s="32"/>
      <c r="E6" s="32"/>
      <c r="F6" s="32"/>
      <c r="G6" s="31"/>
    </row>
    <row r="7" spans="1:26" ht="21.75" customHeight="1" x14ac:dyDescent="0.25">
      <c r="A7" s="40">
        <v>3</v>
      </c>
      <c r="B7" s="23"/>
      <c r="C7" s="23"/>
      <c r="D7" s="23"/>
      <c r="E7" s="23"/>
      <c r="F7" s="23"/>
      <c r="G7" s="31"/>
    </row>
    <row r="8" spans="1:26" ht="21.75" customHeight="1" x14ac:dyDescent="0.25">
      <c r="A8" s="40">
        <v>4</v>
      </c>
      <c r="B8" s="33"/>
      <c r="C8" s="33"/>
      <c r="D8" s="23"/>
      <c r="E8" s="23"/>
      <c r="F8" s="23"/>
      <c r="G8" s="31"/>
    </row>
    <row r="9" spans="1:26" ht="21.75" customHeight="1" x14ac:dyDescent="0.25">
      <c r="A9" s="40">
        <v>5</v>
      </c>
      <c r="B9" s="33"/>
      <c r="C9" s="33"/>
      <c r="D9" s="23"/>
      <c r="E9" s="23"/>
      <c r="F9" s="23"/>
      <c r="G9" s="31"/>
    </row>
    <row r="10" spans="1:26" ht="21.75" customHeight="1" x14ac:dyDescent="0.25">
      <c r="A10" s="40">
        <v>6</v>
      </c>
      <c r="B10" s="33"/>
      <c r="C10" s="33"/>
      <c r="D10" s="23"/>
      <c r="E10" s="23"/>
      <c r="F10" s="23"/>
      <c r="G10" s="31"/>
    </row>
    <row r="11" spans="1:26" ht="21.75" customHeight="1" x14ac:dyDescent="0.25">
      <c r="A11" s="40">
        <v>7</v>
      </c>
      <c r="B11" s="33"/>
      <c r="C11" s="33"/>
      <c r="D11" s="23"/>
      <c r="E11" s="23"/>
      <c r="F11" s="23"/>
      <c r="G11" s="31"/>
    </row>
    <row r="12" spans="1:26" ht="21.75" customHeight="1" x14ac:dyDescent="0.25">
      <c r="A12" s="40">
        <v>8</v>
      </c>
      <c r="B12" s="33"/>
      <c r="C12" s="33"/>
      <c r="D12" s="23"/>
      <c r="E12" s="23"/>
      <c r="F12" s="23"/>
      <c r="G12" s="31"/>
    </row>
    <row r="13" spans="1:26" ht="21.75" customHeight="1" x14ac:dyDescent="0.25">
      <c r="A13" s="40">
        <v>9</v>
      </c>
      <c r="B13" s="33"/>
      <c r="C13" s="33"/>
      <c r="D13" s="23"/>
      <c r="E13" s="23"/>
      <c r="F13" s="23"/>
      <c r="G13" s="31"/>
    </row>
    <row r="14" spans="1:26" ht="21.75" customHeight="1" x14ac:dyDescent="0.25">
      <c r="A14" s="40">
        <v>10</v>
      </c>
      <c r="B14" s="33"/>
      <c r="C14" s="33"/>
      <c r="D14" s="23"/>
      <c r="E14" s="23"/>
      <c r="F14" s="23"/>
      <c r="G14" s="31"/>
    </row>
    <row r="15" spans="1:26" ht="21.75" customHeight="1" x14ac:dyDescent="0.25">
      <c r="A15" s="40">
        <v>11</v>
      </c>
      <c r="B15" s="25"/>
      <c r="C15" s="25"/>
      <c r="D15" s="25"/>
      <c r="E15" s="25"/>
      <c r="F15" s="25"/>
      <c r="G15" s="31"/>
    </row>
    <row r="16" spans="1:26" ht="21.75" customHeight="1" x14ac:dyDescent="0.25">
      <c r="A16" s="40">
        <v>12</v>
      </c>
      <c r="B16" s="25"/>
      <c r="C16" s="25"/>
      <c r="D16" s="25"/>
      <c r="E16" s="25"/>
      <c r="F16" s="25"/>
      <c r="G16" s="31"/>
    </row>
    <row r="17" spans="1:26" ht="21.75" customHeight="1" x14ac:dyDescent="0.25">
      <c r="A17" s="40">
        <v>13</v>
      </c>
      <c r="B17" s="25"/>
      <c r="C17" s="25"/>
      <c r="D17" s="25"/>
      <c r="E17" s="25"/>
      <c r="F17" s="25"/>
      <c r="G17" s="31"/>
    </row>
    <row r="18" spans="1:26" ht="21.75" customHeight="1" x14ac:dyDescent="0.25">
      <c r="A18" s="40">
        <v>14</v>
      </c>
      <c r="B18" s="25"/>
      <c r="C18" s="25"/>
      <c r="D18" s="25"/>
      <c r="E18" s="25"/>
      <c r="F18" s="25"/>
      <c r="G18" s="31"/>
    </row>
    <row r="19" spans="1:26" ht="21.75" customHeight="1" x14ac:dyDescent="0.25">
      <c r="A19" s="40">
        <v>15</v>
      </c>
      <c r="B19" s="25"/>
      <c r="C19" s="25"/>
      <c r="D19" s="25"/>
      <c r="E19" s="25"/>
      <c r="F19" s="25"/>
      <c r="G19" s="31"/>
    </row>
    <row r="20" spans="1:26" ht="14.25" customHeight="1" x14ac:dyDescent="0.25">
      <c r="A20" s="40">
        <v>16</v>
      </c>
      <c r="B20" s="25"/>
      <c r="C20" s="25"/>
      <c r="D20" s="25"/>
      <c r="E20" s="25"/>
      <c r="F20" s="25"/>
      <c r="G20" s="31"/>
    </row>
    <row r="21" spans="1:26" ht="14.25" customHeight="1" x14ac:dyDescent="0.25">
      <c r="A21" s="40">
        <v>17</v>
      </c>
      <c r="B21" s="25"/>
      <c r="C21" s="25"/>
      <c r="D21" s="25"/>
      <c r="E21" s="25"/>
      <c r="F21" s="25"/>
      <c r="G21" s="31"/>
    </row>
    <row r="22" spans="1:26" ht="14.25" customHeight="1" x14ac:dyDescent="0.25">
      <c r="A22" s="40">
        <v>18</v>
      </c>
      <c r="B22" s="25"/>
      <c r="C22" s="25"/>
      <c r="D22" s="25"/>
      <c r="E22" s="25"/>
      <c r="F22" s="25"/>
      <c r="G22" s="31"/>
    </row>
    <row r="23" spans="1:26" ht="14.25" customHeight="1" x14ac:dyDescent="0.25">
      <c r="A23" s="40">
        <v>19</v>
      </c>
      <c r="B23" s="25"/>
      <c r="C23" s="25"/>
      <c r="D23" s="25"/>
      <c r="E23" s="25"/>
      <c r="F23" s="25"/>
      <c r="G23" s="31"/>
    </row>
    <row r="24" spans="1:26" ht="14.25" customHeight="1" x14ac:dyDescent="0.25">
      <c r="A24" s="357" t="s">
        <v>56</v>
      </c>
      <c r="B24" s="363"/>
      <c r="C24" s="35"/>
      <c r="D24" s="34"/>
      <c r="E24" s="34"/>
      <c r="F24" s="34"/>
      <c r="G24" s="34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4.25" customHeight="1" x14ac:dyDescent="0.2">
      <c r="A25" s="39"/>
    </row>
    <row r="26" spans="1:26" ht="14.25" customHeight="1" x14ac:dyDescent="0.2">
      <c r="A26" s="39"/>
    </row>
    <row r="27" spans="1:26" ht="14.25" customHeight="1" x14ac:dyDescent="0.2">
      <c r="A27" s="39"/>
    </row>
    <row r="28" spans="1:26" ht="14.25" customHeight="1" x14ac:dyDescent="0.2">
      <c r="A28" s="39"/>
    </row>
    <row r="29" spans="1:26" ht="14.25" customHeight="1" x14ac:dyDescent="0.2">
      <c r="A29" s="39"/>
    </row>
    <row r="30" spans="1:26" ht="14.25" customHeight="1" x14ac:dyDescent="0.2">
      <c r="A30" s="39"/>
    </row>
    <row r="31" spans="1:26" ht="14.25" customHeight="1" x14ac:dyDescent="0.2">
      <c r="A31" s="39"/>
    </row>
    <row r="32" spans="1:26" ht="14.25" customHeight="1" x14ac:dyDescent="0.2">
      <c r="A32" s="39"/>
    </row>
    <row r="33" spans="1:1" ht="14.25" customHeight="1" x14ac:dyDescent="0.2">
      <c r="A33" s="39"/>
    </row>
    <row r="34" spans="1:1" ht="14.25" customHeight="1" x14ac:dyDescent="0.2">
      <c r="A34" s="39"/>
    </row>
    <row r="35" spans="1:1" ht="14.25" customHeight="1" x14ac:dyDescent="0.2">
      <c r="A35" s="39"/>
    </row>
    <row r="36" spans="1:1" ht="14.25" customHeight="1" x14ac:dyDescent="0.2">
      <c r="A36" s="39"/>
    </row>
    <row r="37" spans="1:1" ht="14.25" customHeight="1" x14ac:dyDescent="0.2">
      <c r="A37" s="39"/>
    </row>
    <row r="38" spans="1:1" ht="14.25" customHeight="1" x14ac:dyDescent="0.2">
      <c r="A38" s="39"/>
    </row>
    <row r="39" spans="1:1" ht="14.25" customHeight="1" x14ac:dyDescent="0.2">
      <c r="A39" s="39"/>
    </row>
    <row r="40" spans="1:1" ht="14.25" customHeight="1" x14ac:dyDescent="0.2">
      <c r="A40" s="39"/>
    </row>
    <row r="41" spans="1:1" ht="14.25" customHeight="1" x14ac:dyDescent="0.2">
      <c r="A41" s="39"/>
    </row>
    <row r="42" spans="1:1" ht="14.25" customHeight="1" x14ac:dyDescent="0.2">
      <c r="A42" s="39"/>
    </row>
    <row r="43" spans="1:1" ht="14.25" customHeight="1" x14ac:dyDescent="0.2">
      <c r="A43" s="39"/>
    </row>
    <row r="44" spans="1:1" ht="14.25" customHeight="1" x14ac:dyDescent="0.2">
      <c r="A44" s="39"/>
    </row>
    <row r="45" spans="1:1" ht="14.25" customHeight="1" x14ac:dyDescent="0.2">
      <c r="A45" s="39"/>
    </row>
    <row r="46" spans="1:1" ht="14.25" customHeight="1" x14ac:dyDescent="0.2">
      <c r="A46" s="39"/>
    </row>
    <row r="47" spans="1:1" ht="14.25" customHeight="1" x14ac:dyDescent="0.2">
      <c r="A47" s="39"/>
    </row>
    <row r="48" spans="1:1" ht="14.25" customHeight="1" x14ac:dyDescent="0.2">
      <c r="A48" s="39"/>
    </row>
    <row r="49" spans="1:1" ht="14.25" customHeight="1" x14ac:dyDescent="0.2">
      <c r="A49" s="39"/>
    </row>
    <row r="50" spans="1:1" ht="14.25" customHeight="1" x14ac:dyDescent="0.2">
      <c r="A50" s="39"/>
    </row>
    <row r="51" spans="1:1" ht="14.25" customHeight="1" x14ac:dyDescent="0.2">
      <c r="A51" s="39"/>
    </row>
    <row r="52" spans="1:1" ht="14.25" customHeight="1" x14ac:dyDescent="0.2">
      <c r="A52" s="39"/>
    </row>
    <row r="53" spans="1:1" ht="14.25" customHeight="1" x14ac:dyDescent="0.2">
      <c r="A53" s="39"/>
    </row>
    <row r="54" spans="1:1" ht="14.25" customHeight="1" x14ac:dyDescent="0.2">
      <c r="A54" s="39"/>
    </row>
    <row r="55" spans="1:1" ht="14.25" customHeight="1" x14ac:dyDescent="0.2">
      <c r="A55" s="39"/>
    </row>
    <row r="56" spans="1:1" ht="14.25" customHeight="1" x14ac:dyDescent="0.2">
      <c r="A56" s="39"/>
    </row>
    <row r="57" spans="1:1" ht="14.25" customHeight="1" x14ac:dyDescent="0.2">
      <c r="A57" s="39"/>
    </row>
    <row r="58" spans="1:1" ht="14.25" customHeight="1" x14ac:dyDescent="0.2">
      <c r="A58" s="39"/>
    </row>
    <row r="59" spans="1:1" ht="14.25" customHeight="1" x14ac:dyDescent="0.2">
      <c r="A59" s="39"/>
    </row>
    <row r="60" spans="1:1" ht="14.25" customHeight="1" x14ac:dyDescent="0.2">
      <c r="A60" s="39"/>
    </row>
    <row r="61" spans="1:1" ht="14.25" customHeight="1" x14ac:dyDescent="0.2">
      <c r="A61" s="39"/>
    </row>
    <row r="62" spans="1:1" ht="14.25" customHeight="1" x14ac:dyDescent="0.2">
      <c r="A62" s="39"/>
    </row>
    <row r="63" spans="1:1" ht="14.25" customHeight="1" x14ac:dyDescent="0.2">
      <c r="A63" s="39"/>
    </row>
    <row r="64" spans="1:1" ht="14.25" customHeight="1" x14ac:dyDescent="0.2">
      <c r="A64" s="39"/>
    </row>
    <row r="65" spans="1:1" ht="14.25" customHeight="1" x14ac:dyDescent="0.2">
      <c r="A65" s="39"/>
    </row>
    <row r="66" spans="1:1" ht="14.25" customHeight="1" x14ac:dyDescent="0.2">
      <c r="A66" s="39"/>
    </row>
    <row r="67" spans="1:1" ht="14.25" customHeight="1" x14ac:dyDescent="0.2">
      <c r="A67" s="39"/>
    </row>
    <row r="68" spans="1:1" ht="14.25" customHeight="1" x14ac:dyDescent="0.2">
      <c r="A68" s="39"/>
    </row>
    <row r="69" spans="1:1" ht="14.25" customHeight="1" x14ac:dyDescent="0.2">
      <c r="A69" s="39"/>
    </row>
    <row r="70" spans="1:1" ht="14.25" customHeight="1" x14ac:dyDescent="0.2">
      <c r="A70" s="39"/>
    </row>
    <row r="71" spans="1:1" ht="14.25" customHeight="1" x14ac:dyDescent="0.2">
      <c r="A71" s="39"/>
    </row>
    <row r="72" spans="1:1" ht="14.25" customHeight="1" x14ac:dyDescent="0.2">
      <c r="A72" s="39"/>
    </row>
    <row r="73" spans="1:1" ht="14.25" customHeight="1" x14ac:dyDescent="0.2">
      <c r="A73" s="39"/>
    </row>
    <row r="74" spans="1:1" ht="14.25" customHeight="1" x14ac:dyDescent="0.2">
      <c r="A74" s="39"/>
    </row>
    <row r="75" spans="1:1" ht="14.25" customHeight="1" x14ac:dyDescent="0.2">
      <c r="A75" s="39"/>
    </row>
    <row r="76" spans="1:1" ht="14.25" customHeight="1" x14ac:dyDescent="0.2">
      <c r="A76" s="39"/>
    </row>
    <row r="77" spans="1:1" ht="14.25" customHeight="1" x14ac:dyDescent="0.2">
      <c r="A77" s="39"/>
    </row>
    <row r="78" spans="1:1" ht="14.25" customHeight="1" x14ac:dyDescent="0.2">
      <c r="A78" s="39"/>
    </row>
    <row r="79" spans="1:1" ht="14.25" customHeight="1" x14ac:dyDescent="0.2">
      <c r="A79" s="39"/>
    </row>
    <row r="80" spans="1:1" ht="14.25" customHeight="1" x14ac:dyDescent="0.2">
      <c r="A80" s="39"/>
    </row>
    <row r="81" spans="1:1" ht="14.25" customHeight="1" x14ac:dyDescent="0.2">
      <c r="A81" s="39"/>
    </row>
    <row r="82" spans="1:1" ht="14.25" customHeight="1" x14ac:dyDescent="0.2">
      <c r="A82" s="39"/>
    </row>
    <row r="83" spans="1:1" ht="14.25" customHeight="1" x14ac:dyDescent="0.2">
      <c r="A83" s="39"/>
    </row>
    <row r="84" spans="1:1" ht="14.25" customHeight="1" x14ac:dyDescent="0.2">
      <c r="A84" s="39"/>
    </row>
    <row r="85" spans="1:1" ht="14.25" customHeight="1" x14ac:dyDescent="0.2">
      <c r="A85" s="39"/>
    </row>
    <row r="86" spans="1:1" ht="14.25" customHeight="1" x14ac:dyDescent="0.2">
      <c r="A86" s="39"/>
    </row>
    <row r="87" spans="1:1" ht="14.25" customHeight="1" x14ac:dyDescent="0.2">
      <c r="A87" s="39"/>
    </row>
    <row r="88" spans="1:1" ht="14.25" customHeight="1" x14ac:dyDescent="0.2">
      <c r="A88" s="39"/>
    </row>
    <row r="89" spans="1:1" ht="14.25" customHeight="1" x14ac:dyDescent="0.2">
      <c r="A89" s="39"/>
    </row>
    <row r="90" spans="1:1" ht="14.25" customHeight="1" x14ac:dyDescent="0.2">
      <c r="A90" s="39"/>
    </row>
    <row r="91" spans="1:1" ht="14.25" customHeight="1" x14ac:dyDescent="0.2">
      <c r="A91" s="39"/>
    </row>
    <row r="92" spans="1:1" ht="14.25" customHeight="1" x14ac:dyDescent="0.2">
      <c r="A92" s="39"/>
    </row>
    <row r="93" spans="1:1" ht="14.25" customHeight="1" x14ac:dyDescent="0.2">
      <c r="A93" s="39"/>
    </row>
    <row r="94" spans="1:1" ht="14.25" customHeight="1" x14ac:dyDescent="0.2">
      <c r="A94" s="39"/>
    </row>
    <row r="95" spans="1:1" ht="14.25" customHeight="1" x14ac:dyDescent="0.2">
      <c r="A95" s="39"/>
    </row>
    <row r="96" spans="1:1" ht="14.25" customHeight="1" x14ac:dyDescent="0.2">
      <c r="A96" s="39"/>
    </row>
    <row r="97" spans="1:1" ht="14.25" customHeight="1" x14ac:dyDescent="0.2">
      <c r="A97" s="39"/>
    </row>
    <row r="98" spans="1:1" ht="14.25" customHeight="1" x14ac:dyDescent="0.2">
      <c r="A98" s="39"/>
    </row>
    <row r="99" spans="1:1" ht="14.25" customHeight="1" x14ac:dyDescent="0.2">
      <c r="A99" s="39"/>
    </row>
    <row r="100" spans="1:1" ht="14.25" customHeight="1" x14ac:dyDescent="0.2">
      <c r="A100" s="39"/>
    </row>
    <row r="101" spans="1:1" ht="14.25" customHeight="1" x14ac:dyDescent="0.2">
      <c r="A101" s="39"/>
    </row>
    <row r="102" spans="1:1" ht="14.25" customHeight="1" x14ac:dyDescent="0.2">
      <c r="A102" s="39"/>
    </row>
    <row r="103" spans="1:1" ht="14.25" customHeight="1" x14ac:dyDescent="0.2">
      <c r="A103" s="39"/>
    </row>
    <row r="104" spans="1:1" ht="14.25" customHeight="1" x14ac:dyDescent="0.2">
      <c r="A104" s="39"/>
    </row>
    <row r="105" spans="1:1" ht="14.25" customHeight="1" x14ac:dyDescent="0.2">
      <c r="A105" s="39"/>
    </row>
    <row r="106" spans="1:1" ht="14.25" customHeight="1" x14ac:dyDescent="0.2">
      <c r="A106" s="39"/>
    </row>
    <row r="107" spans="1:1" ht="14.25" customHeight="1" x14ac:dyDescent="0.2">
      <c r="A107" s="39"/>
    </row>
    <row r="108" spans="1:1" ht="14.25" customHeight="1" x14ac:dyDescent="0.2">
      <c r="A108" s="39"/>
    </row>
    <row r="109" spans="1:1" ht="14.25" customHeight="1" x14ac:dyDescent="0.2">
      <c r="A109" s="39"/>
    </row>
    <row r="110" spans="1:1" ht="14.25" customHeight="1" x14ac:dyDescent="0.2">
      <c r="A110" s="39"/>
    </row>
    <row r="111" spans="1:1" ht="14.25" customHeight="1" x14ac:dyDescent="0.2">
      <c r="A111" s="39"/>
    </row>
    <row r="112" spans="1:1" ht="14.25" customHeight="1" x14ac:dyDescent="0.2">
      <c r="A112" s="39"/>
    </row>
    <row r="113" spans="1:1" ht="14.25" customHeight="1" x14ac:dyDescent="0.2">
      <c r="A113" s="39"/>
    </row>
    <row r="114" spans="1:1" ht="14.25" customHeight="1" x14ac:dyDescent="0.2">
      <c r="A114" s="39"/>
    </row>
    <row r="115" spans="1:1" ht="14.25" customHeight="1" x14ac:dyDescent="0.2">
      <c r="A115" s="39"/>
    </row>
    <row r="116" spans="1:1" ht="14.25" customHeight="1" x14ac:dyDescent="0.2">
      <c r="A116" s="39"/>
    </row>
    <row r="117" spans="1:1" ht="14.25" customHeight="1" x14ac:dyDescent="0.2">
      <c r="A117" s="39"/>
    </row>
    <row r="118" spans="1:1" ht="14.25" customHeight="1" x14ac:dyDescent="0.2">
      <c r="A118" s="39"/>
    </row>
    <row r="119" spans="1:1" ht="14.25" customHeight="1" x14ac:dyDescent="0.2">
      <c r="A119" s="39"/>
    </row>
    <row r="120" spans="1:1" ht="14.25" customHeight="1" x14ac:dyDescent="0.2">
      <c r="A120" s="39"/>
    </row>
    <row r="121" spans="1:1" ht="14.25" customHeight="1" x14ac:dyDescent="0.2">
      <c r="A121" s="39"/>
    </row>
    <row r="122" spans="1:1" ht="14.25" customHeight="1" x14ac:dyDescent="0.2">
      <c r="A122" s="39"/>
    </row>
    <row r="123" spans="1:1" ht="14.25" customHeight="1" x14ac:dyDescent="0.2">
      <c r="A123" s="39"/>
    </row>
    <row r="124" spans="1:1" ht="14.25" customHeight="1" x14ac:dyDescent="0.2">
      <c r="A124" s="39"/>
    </row>
    <row r="125" spans="1:1" ht="14.25" customHeight="1" x14ac:dyDescent="0.2">
      <c r="A125" s="39"/>
    </row>
    <row r="126" spans="1:1" ht="14.25" customHeight="1" x14ac:dyDescent="0.2">
      <c r="A126" s="39"/>
    </row>
    <row r="127" spans="1:1" ht="14.25" customHeight="1" x14ac:dyDescent="0.2">
      <c r="A127" s="39"/>
    </row>
    <row r="128" spans="1:1" ht="14.25" customHeight="1" x14ac:dyDescent="0.2">
      <c r="A128" s="39"/>
    </row>
    <row r="129" spans="1:1" ht="14.25" customHeight="1" x14ac:dyDescent="0.2">
      <c r="A129" s="39"/>
    </row>
    <row r="130" spans="1:1" ht="14.25" customHeight="1" x14ac:dyDescent="0.2">
      <c r="A130" s="39"/>
    </row>
    <row r="131" spans="1:1" ht="14.25" customHeight="1" x14ac:dyDescent="0.2">
      <c r="A131" s="39"/>
    </row>
    <row r="132" spans="1:1" ht="14.25" customHeight="1" x14ac:dyDescent="0.2">
      <c r="A132" s="39"/>
    </row>
    <row r="133" spans="1:1" ht="14.25" customHeight="1" x14ac:dyDescent="0.2">
      <c r="A133" s="39"/>
    </row>
    <row r="134" spans="1:1" ht="14.25" customHeight="1" x14ac:dyDescent="0.2">
      <c r="A134" s="39"/>
    </row>
    <row r="135" spans="1:1" ht="14.25" customHeight="1" x14ac:dyDescent="0.2">
      <c r="A135" s="39"/>
    </row>
    <row r="136" spans="1:1" ht="14.25" customHeight="1" x14ac:dyDescent="0.2">
      <c r="A136" s="39"/>
    </row>
    <row r="137" spans="1:1" ht="14.25" customHeight="1" x14ac:dyDescent="0.2">
      <c r="A137" s="39"/>
    </row>
    <row r="138" spans="1:1" ht="14.25" customHeight="1" x14ac:dyDescent="0.2">
      <c r="A138" s="39"/>
    </row>
    <row r="139" spans="1:1" ht="14.25" customHeight="1" x14ac:dyDescent="0.2">
      <c r="A139" s="39"/>
    </row>
    <row r="140" spans="1:1" ht="14.25" customHeight="1" x14ac:dyDescent="0.2">
      <c r="A140" s="39"/>
    </row>
    <row r="141" spans="1:1" ht="14.25" customHeight="1" x14ac:dyDescent="0.2">
      <c r="A141" s="39"/>
    </row>
    <row r="142" spans="1:1" ht="14.25" customHeight="1" x14ac:dyDescent="0.2">
      <c r="A142" s="39"/>
    </row>
    <row r="143" spans="1:1" ht="14.25" customHeight="1" x14ac:dyDescent="0.2">
      <c r="A143" s="39"/>
    </row>
    <row r="144" spans="1:1" ht="14.25" customHeight="1" x14ac:dyDescent="0.2">
      <c r="A144" s="39"/>
    </row>
    <row r="145" spans="1:1" ht="14.25" customHeight="1" x14ac:dyDescent="0.2">
      <c r="A145" s="39"/>
    </row>
    <row r="146" spans="1:1" ht="14.25" customHeight="1" x14ac:dyDescent="0.2">
      <c r="A146" s="39"/>
    </row>
    <row r="147" spans="1:1" ht="14.25" customHeight="1" x14ac:dyDescent="0.2">
      <c r="A147" s="39"/>
    </row>
    <row r="148" spans="1:1" ht="14.25" customHeight="1" x14ac:dyDescent="0.2">
      <c r="A148" s="39"/>
    </row>
    <row r="149" spans="1:1" ht="14.25" customHeight="1" x14ac:dyDescent="0.2">
      <c r="A149" s="39"/>
    </row>
    <row r="150" spans="1:1" ht="14.25" customHeight="1" x14ac:dyDescent="0.2">
      <c r="A150" s="39"/>
    </row>
    <row r="151" spans="1:1" ht="14.25" customHeight="1" x14ac:dyDescent="0.2">
      <c r="A151" s="39"/>
    </row>
    <row r="152" spans="1:1" ht="14.25" customHeight="1" x14ac:dyDescent="0.2">
      <c r="A152" s="39"/>
    </row>
    <row r="153" spans="1:1" ht="14.25" customHeight="1" x14ac:dyDescent="0.2">
      <c r="A153" s="39"/>
    </row>
    <row r="154" spans="1:1" ht="14.25" customHeight="1" x14ac:dyDescent="0.2">
      <c r="A154" s="39"/>
    </row>
    <row r="155" spans="1:1" ht="14.25" customHeight="1" x14ac:dyDescent="0.2">
      <c r="A155" s="39"/>
    </row>
    <row r="156" spans="1:1" ht="14.25" customHeight="1" x14ac:dyDescent="0.2">
      <c r="A156" s="39"/>
    </row>
    <row r="157" spans="1:1" ht="14.25" customHeight="1" x14ac:dyDescent="0.2">
      <c r="A157" s="39"/>
    </row>
    <row r="158" spans="1:1" ht="14.25" customHeight="1" x14ac:dyDescent="0.2">
      <c r="A158" s="39"/>
    </row>
    <row r="159" spans="1:1" ht="14.25" customHeight="1" x14ac:dyDescent="0.2">
      <c r="A159" s="39"/>
    </row>
    <row r="160" spans="1:1" ht="14.25" customHeight="1" x14ac:dyDescent="0.2">
      <c r="A160" s="39"/>
    </row>
    <row r="161" spans="1:1" ht="14.25" customHeight="1" x14ac:dyDescent="0.2">
      <c r="A161" s="39"/>
    </row>
    <row r="162" spans="1:1" ht="14.25" customHeight="1" x14ac:dyDescent="0.2">
      <c r="A162" s="39"/>
    </row>
    <row r="163" spans="1:1" ht="14.25" customHeight="1" x14ac:dyDescent="0.2">
      <c r="A163" s="39"/>
    </row>
    <row r="164" spans="1:1" ht="14.25" customHeight="1" x14ac:dyDescent="0.2">
      <c r="A164" s="39"/>
    </row>
    <row r="165" spans="1:1" ht="14.25" customHeight="1" x14ac:dyDescent="0.2">
      <c r="A165" s="39"/>
    </row>
    <row r="166" spans="1:1" ht="14.25" customHeight="1" x14ac:dyDescent="0.2">
      <c r="A166" s="39"/>
    </row>
    <row r="167" spans="1:1" ht="14.25" customHeight="1" x14ac:dyDescent="0.2">
      <c r="A167" s="39"/>
    </row>
    <row r="168" spans="1:1" ht="14.25" customHeight="1" x14ac:dyDescent="0.2">
      <c r="A168" s="39"/>
    </row>
    <row r="169" spans="1:1" ht="14.25" customHeight="1" x14ac:dyDescent="0.2">
      <c r="A169" s="39"/>
    </row>
    <row r="170" spans="1:1" ht="14.25" customHeight="1" x14ac:dyDescent="0.2">
      <c r="A170" s="39"/>
    </row>
    <row r="171" spans="1:1" ht="14.25" customHeight="1" x14ac:dyDescent="0.2">
      <c r="A171" s="39"/>
    </row>
    <row r="172" spans="1:1" ht="14.25" customHeight="1" x14ac:dyDescent="0.2">
      <c r="A172" s="39"/>
    </row>
    <row r="173" spans="1:1" ht="14.25" customHeight="1" x14ac:dyDescent="0.2">
      <c r="A173" s="39"/>
    </row>
    <row r="174" spans="1:1" ht="14.25" customHeight="1" x14ac:dyDescent="0.2">
      <c r="A174" s="39"/>
    </row>
    <row r="175" spans="1:1" ht="14.25" customHeight="1" x14ac:dyDescent="0.2">
      <c r="A175" s="39"/>
    </row>
    <row r="176" spans="1:1" ht="14.25" customHeight="1" x14ac:dyDescent="0.2">
      <c r="A176" s="39"/>
    </row>
    <row r="177" spans="1:1" ht="14.25" customHeight="1" x14ac:dyDescent="0.2">
      <c r="A177" s="39"/>
    </row>
    <row r="178" spans="1:1" ht="14.25" customHeight="1" x14ac:dyDescent="0.2">
      <c r="A178" s="39"/>
    </row>
    <row r="179" spans="1:1" ht="14.25" customHeight="1" x14ac:dyDescent="0.2">
      <c r="A179" s="39"/>
    </row>
    <row r="180" spans="1:1" ht="14.25" customHeight="1" x14ac:dyDescent="0.2">
      <c r="A180" s="39"/>
    </row>
    <row r="181" spans="1:1" ht="14.25" customHeight="1" x14ac:dyDescent="0.2">
      <c r="A181" s="39"/>
    </row>
    <row r="182" spans="1:1" ht="14.25" customHeight="1" x14ac:dyDescent="0.2">
      <c r="A182" s="39"/>
    </row>
    <row r="183" spans="1:1" ht="14.25" customHeight="1" x14ac:dyDescent="0.2">
      <c r="A183" s="39"/>
    </row>
    <row r="184" spans="1:1" ht="14.25" customHeight="1" x14ac:dyDescent="0.2">
      <c r="A184" s="39"/>
    </row>
    <row r="185" spans="1:1" ht="14.25" customHeight="1" x14ac:dyDescent="0.2">
      <c r="A185" s="39"/>
    </row>
    <row r="186" spans="1:1" ht="14.25" customHeight="1" x14ac:dyDescent="0.2">
      <c r="A186" s="39"/>
    </row>
    <row r="187" spans="1:1" ht="14.25" customHeight="1" x14ac:dyDescent="0.2">
      <c r="A187" s="39"/>
    </row>
    <row r="188" spans="1:1" ht="14.25" customHeight="1" x14ac:dyDescent="0.2">
      <c r="A188" s="39"/>
    </row>
    <row r="189" spans="1:1" ht="14.25" customHeight="1" x14ac:dyDescent="0.2">
      <c r="A189" s="39"/>
    </row>
    <row r="190" spans="1:1" ht="14.25" customHeight="1" x14ac:dyDescent="0.2">
      <c r="A190" s="39"/>
    </row>
    <row r="191" spans="1:1" ht="14.25" customHeight="1" x14ac:dyDescent="0.2">
      <c r="A191" s="39"/>
    </row>
    <row r="192" spans="1:1" ht="14.25" customHeight="1" x14ac:dyDescent="0.2">
      <c r="A192" s="39"/>
    </row>
    <row r="193" spans="1:1" ht="14.25" customHeight="1" x14ac:dyDescent="0.2">
      <c r="A193" s="39"/>
    </row>
    <row r="194" spans="1:1" ht="14.25" customHeight="1" x14ac:dyDescent="0.2">
      <c r="A194" s="39"/>
    </row>
    <row r="195" spans="1:1" ht="14.25" customHeight="1" x14ac:dyDescent="0.2">
      <c r="A195" s="39"/>
    </row>
    <row r="196" spans="1:1" ht="14.25" customHeight="1" x14ac:dyDescent="0.2">
      <c r="A196" s="39"/>
    </row>
    <row r="197" spans="1:1" ht="14.25" customHeight="1" x14ac:dyDescent="0.2">
      <c r="A197" s="39"/>
    </row>
    <row r="198" spans="1:1" ht="14.25" customHeight="1" x14ac:dyDescent="0.2">
      <c r="A198" s="39"/>
    </row>
    <row r="199" spans="1:1" ht="14.25" customHeight="1" x14ac:dyDescent="0.2">
      <c r="A199" s="39"/>
    </row>
    <row r="200" spans="1:1" ht="14.25" customHeight="1" x14ac:dyDescent="0.2">
      <c r="A200" s="39"/>
    </row>
    <row r="201" spans="1:1" ht="14.25" customHeight="1" x14ac:dyDescent="0.2">
      <c r="A201" s="39"/>
    </row>
    <row r="202" spans="1:1" ht="14.25" customHeight="1" x14ac:dyDescent="0.2">
      <c r="A202" s="39"/>
    </row>
    <row r="203" spans="1:1" ht="14.25" customHeight="1" x14ac:dyDescent="0.2">
      <c r="A203" s="39"/>
    </row>
    <row r="204" spans="1:1" ht="14.25" customHeight="1" x14ac:dyDescent="0.2">
      <c r="A204" s="39"/>
    </row>
    <row r="205" spans="1:1" ht="14.25" customHeight="1" x14ac:dyDescent="0.2">
      <c r="A205" s="39"/>
    </row>
    <row r="206" spans="1:1" ht="14.25" customHeight="1" x14ac:dyDescent="0.2">
      <c r="A206" s="39"/>
    </row>
    <row r="207" spans="1:1" ht="14.25" customHeight="1" x14ac:dyDescent="0.2">
      <c r="A207" s="39"/>
    </row>
    <row r="208" spans="1:1" ht="14.25" customHeight="1" x14ac:dyDescent="0.2">
      <c r="A208" s="39"/>
    </row>
    <row r="209" spans="1:1" ht="14.25" customHeight="1" x14ac:dyDescent="0.2">
      <c r="A209" s="39"/>
    </row>
    <row r="210" spans="1:1" ht="14.25" customHeight="1" x14ac:dyDescent="0.2">
      <c r="A210" s="39"/>
    </row>
    <row r="211" spans="1:1" ht="14.25" customHeight="1" x14ac:dyDescent="0.2">
      <c r="A211" s="39"/>
    </row>
    <row r="212" spans="1:1" ht="14.25" customHeight="1" x14ac:dyDescent="0.2">
      <c r="A212" s="39"/>
    </row>
    <row r="213" spans="1:1" ht="14.25" customHeight="1" x14ac:dyDescent="0.2">
      <c r="A213" s="39"/>
    </row>
    <row r="214" spans="1:1" ht="14.25" customHeight="1" x14ac:dyDescent="0.2">
      <c r="A214" s="39"/>
    </row>
    <row r="215" spans="1:1" ht="14.25" customHeight="1" x14ac:dyDescent="0.2">
      <c r="A215" s="39"/>
    </row>
    <row r="216" spans="1:1" ht="14.25" customHeight="1" x14ac:dyDescent="0.2">
      <c r="A216" s="39"/>
    </row>
    <row r="217" spans="1:1" ht="14.25" customHeight="1" x14ac:dyDescent="0.2">
      <c r="A217" s="39"/>
    </row>
    <row r="218" spans="1:1" ht="14.25" customHeight="1" x14ac:dyDescent="0.2">
      <c r="A218" s="39"/>
    </row>
    <row r="219" spans="1:1" ht="14.25" customHeight="1" x14ac:dyDescent="0.2">
      <c r="A219" s="39"/>
    </row>
    <row r="220" spans="1:1" ht="14.25" customHeight="1" x14ac:dyDescent="0.2">
      <c r="A220" s="39"/>
    </row>
    <row r="221" spans="1:1" ht="14.25" customHeight="1" x14ac:dyDescent="0.2">
      <c r="A221" s="39"/>
    </row>
    <row r="222" spans="1:1" ht="14.25" customHeight="1" x14ac:dyDescent="0.2">
      <c r="A222" s="39"/>
    </row>
    <row r="223" spans="1:1" ht="14.25" customHeight="1" x14ac:dyDescent="0.2">
      <c r="A223" s="39"/>
    </row>
    <row r="224" spans="1:1" ht="14.25" customHeight="1" x14ac:dyDescent="0.2">
      <c r="A224" s="39"/>
    </row>
    <row r="225" spans="1:1" ht="14.25" customHeight="1" x14ac:dyDescent="0.2">
      <c r="A225" s="39"/>
    </row>
    <row r="226" spans="1:1" ht="14.25" customHeight="1" x14ac:dyDescent="0.2">
      <c r="A226" s="39"/>
    </row>
    <row r="227" spans="1:1" ht="14.25" customHeight="1" x14ac:dyDescent="0.2">
      <c r="A227" s="39"/>
    </row>
    <row r="228" spans="1:1" ht="14.25" customHeight="1" x14ac:dyDescent="0.2">
      <c r="A228" s="39"/>
    </row>
    <row r="229" spans="1:1" ht="14.25" customHeight="1" x14ac:dyDescent="0.2">
      <c r="A229" s="39"/>
    </row>
    <row r="230" spans="1:1" ht="14.25" customHeight="1" x14ac:dyDescent="0.2">
      <c r="A230" s="39"/>
    </row>
    <row r="231" spans="1:1" ht="14.25" customHeight="1" x14ac:dyDescent="0.2">
      <c r="A231" s="39"/>
    </row>
    <row r="232" spans="1:1" ht="14.25" customHeight="1" x14ac:dyDescent="0.2">
      <c r="A232" s="39"/>
    </row>
    <row r="233" spans="1:1" ht="14.25" customHeight="1" x14ac:dyDescent="0.2">
      <c r="A233" s="39"/>
    </row>
    <row r="234" spans="1:1" ht="14.25" customHeight="1" x14ac:dyDescent="0.2">
      <c r="A234" s="39"/>
    </row>
    <row r="235" spans="1:1" ht="14.25" customHeight="1" x14ac:dyDescent="0.2">
      <c r="A235" s="39"/>
    </row>
    <row r="236" spans="1:1" ht="14.25" customHeight="1" x14ac:dyDescent="0.2">
      <c r="A236" s="39"/>
    </row>
    <row r="237" spans="1:1" ht="14.25" customHeight="1" x14ac:dyDescent="0.2">
      <c r="A237" s="39"/>
    </row>
    <row r="238" spans="1:1" ht="14.25" customHeight="1" x14ac:dyDescent="0.2">
      <c r="A238" s="39"/>
    </row>
    <row r="239" spans="1:1" ht="14.25" customHeight="1" x14ac:dyDescent="0.2">
      <c r="A239" s="39"/>
    </row>
    <row r="240" spans="1:1" ht="14.25" customHeight="1" x14ac:dyDescent="0.2">
      <c r="A240" s="39"/>
    </row>
    <row r="241" spans="1:1" ht="14.25" customHeight="1" x14ac:dyDescent="0.2">
      <c r="A241" s="39"/>
    </row>
    <row r="242" spans="1:1" ht="14.25" customHeight="1" x14ac:dyDescent="0.2">
      <c r="A242" s="39"/>
    </row>
    <row r="243" spans="1:1" ht="14.25" customHeight="1" x14ac:dyDescent="0.2">
      <c r="A243" s="39"/>
    </row>
    <row r="244" spans="1:1" ht="14.25" customHeight="1" x14ac:dyDescent="0.2">
      <c r="A244" s="39"/>
    </row>
    <row r="245" spans="1:1" ht="14.25" customHeight="1" x14ac:dyDescent="0.2">
      <c r="A245" s="39"/>
    </row>
    <row r="246" spans="1:1" ht="14.25" customHeight="1" x14ac:dyDescent="0.2">
      <c r="A246" s="39"/>
    </row>
    <row r="247" spans="1:1" ht="14.25" customHeight="1" x14ac:dyDescent="0.2">
      <c r="A247" s="39"/>
    </row>
    <row r="248" spans="1:1" ht="14.25" customHeight="1" x14ac:dyDescent="0.2">
      <c r="A248" s="39"/>
    </row>
    <row r="249" spans="1:1" ht="14.25" customHeight="1" x14ac:dyDescent="0.2">
      <c r="A249" s="39"/>
    </row>
    <row r="250" spans="1:1" ht="14.25" customHeight="1" x14ac:dyDescent="0.2">
      <c r="A250" s="39"/>
    </row>
    <row r="251" spans="1:1" ht="14.25" customHeight="1" x14ac:dyDescent="0.2">
      <c r="A251" s="39"/>
    </row>
    <row r="252" spans="1:1" ht="14.25" customHeight="1" x14ac:dyDescent="0.2">
      <c r="A252" s="39"/>
    </row>
    <row r="253" spans="1:1" ht="14.25" customHeight="1" x14ac:dyDescent="0.2">
      <c r="A253" s="39"/>
    </row>
    <row r="254" spans="1:1" ht="14.25" customHeight="1" x14ac:dyDescent="0.2">
      <c r="A254" s="39"/>
    </row>
    <row r="255" spans="1:1" ht="14.25" customHeight="1" x14ac:dyDescent="0.2">
      <c r="A255" s="39"/>
    </row>
    <row r="256" spans="1:1" ht="14.25" customHeight="1" x14ac:dyDescent="0.2">
      <c r="A256" s="39"/>
    </row>
    <row r="257" spans="1:1" ht="14.25" customHeight="1" x14ac:dyDescent="0.2">
      <c r="A257" s="39"/>
    </row>
    <row r="258" spans="1:1" ht="14.25" customHeight="1" x14ac:dyDescent="0.2">
      <c r="A258" s="39"/>
    </row>
    <row r="259" spans="1:1" ht="14.25" customHeight="1" x14ac:dyDescent="0.2">
      <c r="A259" s="39"/>
    </row>
    <row r="260" spans="1:1" ht="14.25" customHeight="1" x14ac:dyDescent="0.2">
      <c r="A260" s="39"/>
    </row>
    <row r="261" spans="1:1" ht="14.25" customHeight="1" x14ac:dyDescent="0.2">
      <c r="A261" s="39"/>
    </row>
    <row r="262" spans="1:1" ht="14.25" customHeight="1" x14ac:dyDescent="0.2">
      <c r="A262" s="39"/>
    </row>
    <row r="263" spans="1:1" ht="14.25" customHeight="1" x14ac:dyDescent="0.2">
      <c r="A263" s="39"/>
    </row>
    <row r="264" spans="1:1" ht="14.25" customHeight="1" x14ac:dyDescent="0.2">
      <c r="A264" s="39"/>
    </row>
    <row r="265" spans="1:1" ht="14.25" customHeight="1" x14ac:dyDescent="0.2">
      <c r="A265" s="39"/>
    </row>
    <row r="266" spans="1:1" ht="14.25" customHeight="1" x14ac:dyDescent="0.2">
      <c r="A266" s="39"/>
    </row>
    <row r="267" spans="1:1" ht="14.25" customHeight="1" x14ac:dyDescent="0.2">
      <c r="A267" s="39"/>
    </row>
    <row r="268" spans="1:1" ht="14.25" customHeight="1" x14ac:dyDescent="0.2">
      <c r="A268" s="39"/>
    </row>
    <row r="269" spans="1:1" ht="14.25" customHeight="1" x14ac:dyDescent="0.2">
      <c r="A269" s="39"/>
    </row>
    <row r="270" spans="1:1" ht="14.25" customHeight="1" x14ac:dyDescent="0.2">
      <c r="A270" s="39"/>
    </row>
    <row r="271" spans="1:1" ht="14.25" customHeight="1" x14ac:dyDescent="0.2">
      <c r="A271" s="39"/>
    </row>
    <row r="272" spans="1:1" ht="14.25" customHeight="1" x14ac:dyDescent="0.2">
      <c r="A272" s="39"/>
    </row>
    <row r="273" spans="1:1" ht="14.25" customHeight="1" x14ac:dyDescent="0.2">
      <c r="A273" s="39"/>
    </row>
    <row r="274" spans="1:1" ht="14.25" customHeight="1" x14ac:dyDescent="0.2">
      <c r="A274" s="39"/>
    </row>
    <row r="275" spans="1:1" ht="14.25" customHeight="1" x14ac:dyDescent="0.2">
      <c r="A275" s="39"/>
    </row>
    <row r="276" spans="1:1" ht="14.25" customHeight="1" x14ac:dyDescent="0.2">
      <c r="A276" s="39"/>
    </row>
    <row r="277" spans="1:1" ht="14.25" customHeight="1" x14ac:dyDescent="0.2">
      <c r="A277" s="39"/>
    </row>
    <row r="278" spans="1:1" ht="14.25" customHeight="1" x14ac:dyDescent="0.2">
      <c r="A278" s="39"/>
    </row>
    <row r="279" spans="1:1" ht="14.25" customHeight="1" x14ac:dyDescent="0.2">
      <c r="A279" s="39"/>
    </row>
    <row r="280" spans="1:1" ht="14.25" customHeight="1" x14ac:dyDescent="0.2">
      <c r="A280" s="39"/>
    </row>
    <row r="281" spans="1:1" ht="14.25" customHeight="1" x14ac:dyDescent="0.2">
      <c r="A281" s="39"/>
    </row>
    <row r="282" spans="1:1" ht="14.25" customHeight="1" x14ac:dyDescent="0.2">
      <c r="A282" s="39"/>
    </row>
    <row r="283" spans="1:1" ht="14.25" customHeight="1" x14ac:dyDescent="0.2">
      <c r="A283" s="39"/>
    </row>
    <row r="284" spans="1:1" ht="14.25" customHeight="1" x14ac:dyDescent="0.2">
      <c r="A284" s="39"/>
    </row>
    <row r="285" spans="1:1" ht="14.25" customHeight="1" x14ac:dyDescent="0.2">
      <c r="A285" s="39"/>
    </row>
    <row r="286" spans="1:1" ht="14.25" customHeight="1" x14ac:dyDescent="0.2">
      <c r="A286" s="39"/>
    </row>
    <row r="287" spans="1:1" ht="14.25" customHeight="1" x14ac:dyDescent="0.2">
      <c r="A287" s="39"/>
    </row>
    <row r="288" spans="1:1" ht="14.25" customHeight="1" x14ac:dyDescent="0.2">
      <c r="A288" s="39"/>
    </row>
    <row r="289" spans="1:1" ht="14.25" customHeight="1" x14ac:dyDescent="0.2">
      <c r="A289" s="39"/>
    </row>
    <row r="290" spans="1:1" ht="14.25" customHeight="1" x14ac:dyDescent="0.2">
      <c r="A290" s="39"/>
    </row>
    <row r="291" spans="1:1" ht="14.25" customHeight="1" x14ac:dyDescent="0.2">
      <c r="A291" s="39"/>
    </row>
    <row r="292" spans="1:1" ht="14.25" customHeight="1" x14ac:dyDescent="0.2">
      <c r="A292" s="39"/>
    </row>
    <row r="293" spans="1:1" ht="14.25" customHeight="1" x14ac:dyDescent="0.2">
      <c r="A293" s="39"/>
    </row>
    <row r="294" spans="1:1" ht="14.25" customHeight="1" x14ac:dyDescent="0.2">
      <c r="A294" s="39"/>
    </row>
    <row r="295" spans="1:1" ht="14.25" customHeight="1" x14ac:dyDescent="0.2">
      <c r="A295" s="39"/>
    </row>
    <row r="296" spans="1:1" ht="14.25" customHeight="1" x14ac:dyDescent="0.2">
      <c r="A296" s="39"/>
    </row>
    <row r="297" spans="1:1" ht="14.25" customHeight="1" x14ac:dyDescent="0.2">
      <c r="A297" s="39"/>
    </row>
    <row r="298" spans="1:1" ht="14.25" customHeight="1" x14ac:dyDescent="0.2">
      <c r="A298" s="39"/>
    </row>
    <row r="299" spans="1:1" ht="14.25" customHeight="1" x14ac:dyDescent="0.2">
      <c r="A299" s="39"/>
    </row>
    <row r="300" spans="1:1" ht="14.25" customHeight="1" x14ac:dyDescent="0.2">
      <c r="A300" s="39"/>
    </row>
    <row r="301" spans="1:1" ht="14.25" customHeight="1" x14ac:dyDescent="0.2">
      <c r="A301" s="39"/>
    </row>
    <row r="302" spans="1:1" ht="14.25" customHeight="1" x14ac:dyDescent="0.2">
      <c r="A302" s="39"/>
    </row>
    <row r="303" spans="1:1" ht="14.25" customHeight="1" x14ac:dyDescent="0.2">
      <c r="A303" s="39"/>
    </row>
    <row r="304" spans="1:1" ht="14.25" customHeight="1" x14ac:dyDescent="0.2">
      <c r="A304" s="39"/>
    </row>
    <row r="305" spans="1:1" ht="14.25" customHeight="1" x14ac:dyDescent="0.2">
      <c r="A305" s="39"/>
    </row>
    <row r="306" spans="1:1" ht="14.25" customHeight="1" x14ac:dyDescent="0.2">
      <c r="A306" s="39"/>
    </row>
    <row r="307" spans="1:1" ht="14.25" customHeight="1" x14ac:dyDescent="0.2">
      <c r="A307" s="39"/>
    </row>
    <row r="308" spans="1:1" ht="14.25" customHeight="1" x14ac:dyDescent="0.2">
      <c r="A308" s="39"/>
    </row>
    <row r="309" spans="1:1" ht="14.25" customHeight="1" x14ac:dyDescent="0.2">
      <c r="A309" s="39"/>
    </row>
    <row r="310" spans="1:1" ht="14.25" customHeight="1" x14ac:dyDescent="0.2">
      <c r="A310" s="39"/>
    </row>
    <row r="311" spans="1:1" ht="14.25" customHeight="1" x14ac:dyDescent="0.2">
      <c r="A311" s="39"/>
    </row>
    <row r="312" spans="1:1" ht="14.25" customHeight="1" x14ac:dyDescent="0.2">
      <c r="A312" s="39"/>
    </row>
    <row r="313" spans="1:1" ht="14.25" customHeight="1" x14ac:dyDescent="0.2">
      <c r="A313" s="39"/>
    </row>
    <row r="314" spans="1:1" ht="14.25" customHeight="1" x14ac:dyDescent="0.2">
      <c r="A314" s="39"/>
    </row>
    <row r="315" spans="1:1" ht="14.25" customHeight="1" x14ac:dyDescent="0.2">
      <c r="A315" s="39"/>
    </row>
    <row r="316" spans="1:1" ht="14.25" customHeight="1" x14ac:dyDescent="0.2">
      <c r="A316" s="39"/>
    </row>
    <row r="317" spans="1:1" ht="14.25" customHeight="1" x14ac:dyDescent="0.2">
      <c r="A317" s="39"/>
    </row>
    <row r="318" spans="1:1" ht="14.25" customHeight="1" x14ac:dyDescent="0.2">
      <c r="A318" s="39"/>
    </row>
    <row r="319" spans="1:1" ht="14.25" customHeight="1" x14ac:dyDescent="0.2">
      <c r="A319" s="39"/>
    </row>
    <row r="320" spans="1:1" ht="14.25" customHeight="1" x14ac:dyDescent="0.2">
      <c r="A320" s="39"/>
    </row>
    <row r="321" spans="1:1" ht="14.25" customHeight="1" x14ac:dyDescent="0.2">
      <c r="A321" s="39"/>
    </row>
    <row r="322" spans="1:1" ht="14.25" customHeight="1" x14ac:dyDescent="0.2">
      <c r="A322" s="39"/>
    </row>
    <row r="323" spans="1:1" ht="14.25" customHeight="1" x14ac:dyDescent="0.2">
      <c r="A323" s="39"/>
    </row>
    <row r="324" spans="1:1" ht="14.25" customHeight="1" x14ac:dyDescent="0.2">
      <c r="A324" s="39"/>
    </row>
    <row r="325" spans="1:1" ht="14.25" customHeight="1" x14ac:dyDescent="0.2">
      <c r="A325" s="39"/>
    </row>
    <row r="326" spans="1:1" ht="14.25" customHeight="1" x14ac:dyDescent="0.2">
      <c r="A326" s="39"/>
    </row>
    <row r="327" spans="1:1" ht="14.25" customHeight="1" x14ac:dyDescent="0.2">
      <c r="A327" s="39"/>
    </row>
    <row r="328" spans="1:1" ht="14.25" customHeight="1" x14ac:dyDescent="0.2">
      <c r="A328" s="39"/>
    </row>
    <row r="329" spans="1:1" ht="14.25" customHeight="1" x14ac:dyDescent="0.2">
      <c r="A329" s="39"/>
    </row>
    <row r="330" spans="1:1" ht="14.25" customHeight="1" x14ac:dyDescent="0.2">
      <c r="A330" s="39"/>
    </row>
    <row r="331" spans="1:1" ht="14.25" customHeight="1" x14ac:dyDescent="0.2">
      <c r="A331" s="39"/>
    </row>
    <row r="332" spans="1:1" ht="14.25" customHeight="1" x14ac:dyDescent="0.2">
      <c r="A332" s="39"/>
    </row>
    <row r="333" spans="1:1" ht="14.25" customHeight="1" x14ac:dyDescent="0.2">
      <c r="A333" s="39"/>
    </row>
    <row r="334" spans="1:1" ht="14.25" customHeight="1" x14ac:dyDescent="0.2">
      <c r="A334" s="39"/>
    </row>
    <row r="335" spans="1:1" ht="14.25" customHeight="1" x14ac:dyDescent="0.2">
      <c r="A335" s="39"/>
    </row>
    <row r="336" spans="1:1" ht="14.25" customHeight="1" x14ac:dyDescent="0.2">
      <c r="A336" s="39"/>
    </row>
    <row r="337" spans="1:1" ht="14.25" customHeight="1" x14ac:dyDescent="0.2">
      <c r="A337" s="39"/>
    </row>
    <row r="338" spans="1:1" ht="14.25" customHeight="1" x14ac:dyDescent="0.2">
      <c r="A338" s="39"/>
    </row>
    <row r="339" spans="1:1" ht="14.25" customHeight="1" x14ac:dyDescent="0.2">
      <c r="A339" s="39"/>
    </row>
    <row r="340" spans="1:1" ht="14.25" customHeight="1" x14ac:dyDescent="0.2">
      <c r="A340" s="39"/>
    </row>
    <row r="341" spans="1:1" ht="14.25" customHeight="1" x14ac:dyDescent="0.2">
      <c r="A341" s="39"/>
    </row>
    <row r="342" spans="1:1" ht="14.25" customHeight="1" x14ac:dyDescent="0.2">
      <c r="A342" s="39"/>
    </row>
    <row r="343" spans="1:1" ht="14.25" customHeight="1" x14ac:dyDescent="0.2">
      <c r="A343" s="39"/>
    </row>
    <row r="344" spans="1:1" ht="14.25" customHeight="1" x14ac:dyDescent="0.2">
      <c r="A344" s="39"/>
    </row>
    <row r="345" spans="1:1" ht="14.25" customHeight="1" x14ac:dyDescent="0.2">
      <c r="A345" s="39"/>
    </row>
    <row r="346" spans="1:1" ht="14.25" customHeight="1" x14ac:dyDescent="0.2">
      <c r="A346" s="39"/>
    </row>
    <row r="347" spans="1:1" ht="14.25" customHeight="1" x14ac:dyDescent="0.2">
      <c r="A347" s="39"/>
    </row>
    <row r="348" spans="1:1" ht="14.25" customHeight="1" x14ac:dyDescent="0.2">
      <c r="A348" s="39"/>
    </row>
    <row r="349" spans="1:1" ht="14.25" customHeight="1" x14ac:dyDescent="0.2">
      <c r="A349" s="39"/>
    </row>
    <row r="350" spans="1:1" ht="14.25" customHeight="1" x14ac:dyDescent="0.2">
      <c r="A350" s="39"/>
    </row>
    <row r="351" spans="1:1" ht="14.25" customHeight="1" x14ac:dyDescent="0.2">
      <c r="A351" s="39"/>
    </row>
    <row r="352" spans="1:1" ht="14.25" customHeight="1" x14ac:dyDescent="0.2">
      <c r="A352" s="39"/>
    </row>
    <row r="353" spans="1:1" ht="14.25" customHeight="1" x14ac:dyDescent="0.2">
      <c r="A353" s="39"/>
    </row>
    <row r="354" spans="1:1" ht="14.25" customHeight="1" x14ac:dyDescent="0.2">
      <c r="A354" s="39"/>
    </row>
    <row r="355" spans="1:1" ht="14.25" customHeight="1" x14ac:dyDescent="0.2">
      <c r="A355" s="39"/>
    </row>
    <row r="356" spans="1:1" ht="14.25" customHeight="1" x14ac:dyDescent="0.2">
      <c r="A356" s="39"/>
    </row>
    <row r="357" spans="1:1" ht="14.25" customHeight="1" x14ac:dyDescent="0.2">
      <c r="A357" s="39"/>
    </row>
    <row r="358" spans="1:1" ht="14.25" customHeight="1" x14ac:dyDescent="0.2">
      <c r="A358" s="39"/>
    </row>
    <row r="359" spans="1:1" ht="14.25" customHeight="1" x14ac:dyDescent="0.2">
      <c r="A359" s="39"/>
    </row>
    <row r="360" spans="1:1" ht="14.25" customHeight="1" x14ac:dyDescent="0.2">
      <c r="A360" s="39"/>
    </row>
    <row r="361" spans="1:1" ht="14.25" customHeight="1" x14ac:dyDescent="0.2">
      <c r="A361" s="39"/>
    </row>
    <row r="362" spans="1:1" ht="14.25" customHeight="1" x14ac:dyDescent="0.2">
      <c r="A362" s="39"/>
    </row>
    <row r="363" spans="1:1" ht="14.25" customHeight="1" x14ac:dyDescent="0.2">
      <c r="A363" s="39"/>
    </row>
    <row r="364" spans="1:1" ht="14.25" customHeight="1" x14ac:dyDescent="0.2">
      <c r="A364" s="39"/>
    </row>
    <row r="365" spans="1:1" ht="14.25" customHeight="1" x14ac:dyDescent="0.2">
      <c r="A365" s="39"/>
    </row>
    <row r="366" spans="1:1" ht="14.25" customHeight="1" x14ac:dyDescent="0.2">
      <c r="A366" s="39"/>
    </row>
    <row r="367" spans="1:1" ht="14.25" customHeight="1" x14ac:dyDescent="0.2">
      <c r="A367" s="39"/>
    </row>
    <row r="368" spans="1:1" ht="14.25" customHeight="1" x14ac:dyDescent="0.2">
      <c r="A368" s="39"/>
    </row>
    <row r="369" spans="1:1" ht="14.25" customHeight="1" x14ac:dyDescent="0.2">
      <c r="A369" s="39"/>
    </row>
    <row r="370" spans="1:1" ht="14.25" customHeight="1" x14ac:dyDescent="0.2">
      <c r="A370" s="39"/>
    </row>
    <row r="371" spans="1:1" ht="14.25" customHeight="1" x14ac:dyDescent="0.2">
      <c r="A371" s="39"/>
    </row>
    <row r="372" spans="1:1" ht="14.25" customHeight="1" x14ac:dyDescent="0.2">
      <c r="A372" s="39"/>
    </row>
    <row r="373" spans="1:1" ht="14.25" customHeight="1" x14ac:dyDescent="0.2">
      <c r="A373" s="39"/>
    </row>
    <row r="374" spans="1:1" ht="14.25" customHeight="1" x14ac:dyDescent="0.2">
      <c r="A374" s="39"/>
    </row>
    <row r="375" spans="1:1" ht="14.25" customHeight="1" x14ac:dyDescent="0.2">
      <c r="A375" s="39"/>
    </row>
    <row r="376" spans="1:1" ht="14.25" customHeight="1" x14ac:dyDescent="0.2">
      <c r="A376" s="39"/>
    </row>
    <row r="377" spans="1:1" ht="14.25" customHeight="1" x14ac:dyDescent="0.2">
      <c r="A377" s="39"/>
    </row>
    <row r="378" spans="1:1" ht="14.25" customHeight="1" x14ac:dyDescent="0.2">
      <c r="A378" s="39"/>
    </row>
    <row r="379" spans="1:1" ht="14.25" customHeight="1" x14ac:dyDescent="0.2">
      <c r="A379" s="39"/>
    </row>
    <row r="380" spans="1:1" ht="14.25" customHeight="1" x14ac:dyDescent="0.2">
      <c r="A380" s="39"/>
    </row>
    <row r="381" spans="1:1" ht="14.25" customHeight="1" x14ac:dyDescent="0.2">
      <c r="A381" s="39"/>
    </row>
    <row r="382" spans="1:1" ht="14.25" customHeight="1" x14ac:dyDescent="0.2">
      <c r="A382" s="39"/>
    </row>
    <row r="383" spans="1:1" ht="14.25" customHeight="1" x14ac:dyDescent="0.2">
      <c r="A383" s="39"/>
    </row>
    <row r="384" spans="1:1" ht="14.25" customHeight="1" x14ac:dyDescent="0.2">
      <c r="A384" s="39"/>
    </row>
    <row r="385" spans="1:1" ht="14.25" customHeight="1" x14ac:dyDescent="0.2">
      <c r="A385" s="39"/>
    </row>
    <row r="386" spans="1:1" ht="14.25" customHeight="1" x14ac:dyDescent="0.2">
      <c r="A386" s="39"/>
    </row>
    <row r="387" spans="1:1" ht="14.25" customHeight="1" x14ac:dyDescent="0.2">
      <c r="A387" s="39"/>
    </row>
    <row r="388" spans="1:1" ht="14.25" customHeight="1" x14ac:dyDescent="0.2">
      <c r="A388" s="39"/>
    </row>
    <row r="389" spans="1:1" ht="14.25" customHeight="1" x14ac:dyDescent="0.2">
      <c r="A389" s="39"/>
    </row>
    <row r="390" spans="1:1" ht="14.25" customHeight="1" x14ac:dyDescent="0.2">
      <c r="A390" s="39"/>
    </row>
    <row r="391" spans="1:1" ht="14.25" customHeight="1" x14ac:dyDescent="0.2">
      <c r="A391" s="39"/>
    </row>
    <row r="392" spans="1:1" ht="14.25" customHeight="1" x14ac:dyDescent="0.2">
      <c r="A392" s="39"/>
    </row>
    <row r="393" spans="1:1" ht="14.25" customHeight="1" x14ac:dyDescent="0.2">
      <c r="A393" s="39"/>
    </row>
    <row r="394" spans="1:1" ht="14.25" customHeight="1" x14ac:dyDescent="0.2">
      <c r="A394" s="39"/>
    </row>
    <row r="395" spans="1:1" ht="14.25" customHeight="1" x14ac:dyDescent="0.2">
      <c r="A395" s="39"/>
    </row>
    <row r="396" spans="1:1" ht="14.25" customHeight="1" x14ac:dyDescent="0.2">
      <c r="A396" s="39"/>
    </row>
    <row r="397" spans="1:1" ht="14.25" customHeight="1" x14ac:dyDescent="0.2">
      <c r="A397" s="39"/>
    </row>
    <row r="398" spans="1:1" ht="14.25" customHeight="1" x14ac:dyDescent="0.2">
      <c r="A398" s="39"/>
    </row>
    <row r="399" spans="1:1" ht="14.25" customHeight="1" x14ac:dyDescent="0.2">
      <c r="A399" s="39"/>
    </row>
    <row r="400" spans="1:1" ht="14.25" customHeight="1" x14ac:dyDescent="0.2">
      <c r="A400" s="39"/>
    </row>
    <row r="401" spans="1:1" ht="14.25" customHeight="1" x14ac:dyDescent="0.2">
      <c r="A401" s="39"/>
    </row>
    <row r="402" spans="1:1" ht="14.25" customHeight="1" x14ac:dyDescent="0.2">
      <c r="A402" s="39"/>
    </row>
    <row r="403" spans="1:1" ht="14.25" customHeight="1" x14ac:dyDescent="0.2">
      <c r="A403" s="39"/>
    </row>
    <row r="404" spans="1:1" ht="14.25" customHeight="1" x14ac:dyDescent="0.2">
      <c r="A404" s="39"/>
    </row>
    <row r="405" spans="1:1" ht="14.25" customHeight="1" x14ac:dyDescent="0.2">
      <c r="A405" s="39"/>
    </row>
    <row r="406" spans="1:1" ht="14.25" customHeight="1" x14ac:dyDescent="0.2">
      <c r="A406" s="39"/>
    </row>
    <row r="407" spans="1:1" ht="14.25" customHeight="1" x14ac:dyDescent="0.2">
      <c r="A407" s="39"/>
    </row>
    <row r="408" spans="1:1" ht="14.25" customHeight="1" x14ac:dyDescent="0.2">
      <c r="A408" s="39"/>
    </row>
    <row r="409" spans="1:1" ht="14.25" customHeight="1" x14ac:dyDescent="0.2">
      <c r="A409" s="39"/>
    </row>
    <row r="410" spans="1:1" ht="14.25" customHeight="1" x14ac:dyDescent="0.2">
      <c r="A410" s="39"/>
    </row>
    <row r="411" spans="1:1" ht="14.25" customHeight="1" x14ac:dyDescent="0.2">
      <c r="A411" s="39"/>
    </row>
    <row r="412" spans="1:1" ht="14.25" customHeight="1" x14ac:dyDescent="0.2">
      <c r="A412" s="39"/>
    </row>
    <row r="413" spans="1:1" ht="14.25" customHeight="1" x14ac:dyDescent="0.2">
      <c r="A413" s="39"/>
    </row>
    <row r="414" spans="1:1" ht="14.25" customHeight="1" x14ac:dyDescent="0.2">
      <c r="A414" s="39"/>
    </row>
    <row r="415" spans="1:1" ht="14.25" customHeight="1" x14ac:dyDescent="0.2">
      <c r="A415" s="39"/>
    </row>
    <row r="416" spans="1:1" ht="14.25" customHeight="1" x14ac:dyDescent="0.2">
      <c r="A416" s="39"/>
    </row>
    <row r="417" spans="1:1" ht="14.25" customHeight="1" x14ac:dyDescent="0.2">
      <c r="A417" s="39"/>
    </row>
    <row r="418" spans="1:1" ht="14.25" customHeight="1" x14ac:dyDescent="0.2">
      <c r="A418" s="39"/>
    </row>
    <row r="419" spans="1:1" ht="14.25" customHeight="1" x14ac:dyDescent="0.2">
      <c r="A419" s="39"/>
    </row>
    <row r="420" spans="1:1" ht="14.25" customHeight="1" x14ac:dyDescent="0.2">
      <c r="A420" s="39"/>
    </row>
    <row r="421" spans="1:1" ht="14.25" customHeight="1" x14ac:dyDescent="0.2">
      <c r="A421" s="39"/>
    </row>
    <row r="422" spans="1:1" ht="14.25" customHeight="1" x14ac:dyDescent="0.2">
      <c r="A422" s="39"/>
    </row>
    <row r="423" spans="1:1" ht="14.25" customHeight="1" x14ac:dyDescent="0.2">
      <c r="A423" s="39"/>
    </row>
    <row r="424" spans="1:1" ht="14.25" customHeight="1" x14ac:dyDescent="0.2">
      <c r="A424" s="39"/>
    </row>
    <row r="425" spans="1:1" ht="14.25" customHeight="1" x14ac:dyDescent="0.2">
      <c r="A425" s="39"/>
    </row>
    <row r="426" spans="1:1" ht="14.25" customHeight="1" x14ac:dyDescent="0.2">
      <c r="A426" s="39"/>
    </row>
    <row r="427" spans="1:1" ht="14.25" customHeight="1" x14ac:dyDescent="0.2">
      <c r="A427" s="39"/>
    </row>
    <row r="428" spans="1:1" ht="14.25" customHeight="1" x14ac:dyDescent="0.2">
      <c r="A428" s="39"/>
    </row>
    <row r="429" spans="1:1" ht="14.25" customHeight="1" x14ac:dyDescent="0.2">
      <c r="A429" s="39"/>
    </row>
    <row r="430" spans="1:1" ht="14.25" customHeight="1" x14ac:dyDescent="0.2">
      <c r="A430" s="39"/>
    </row>
    <row r="431" spans="1:1" ht="14.25" customHeight="1" x14ac:dyDescent="0.2">
      <c r="A431" s="39"/>
    </row>
    <row r="432" spans="1:1" ht="14.25" customHeight="1" x14ac:dyDescent="0.2">
      <c r="A432" s="39"/>
    </row>
    <row r="433" spans="1:1" ht="14.25" customHeight="1" x14ac:dyDescent="0.2">
      <c r="A433" s="39"/>
    </row>
    <row r="434" spans="1:1" ht="14.25" customHeight="1" x14ac:dyDescent="0.2">
      <c r="A434" s="39"/>
    </row>
    <row r="435" spans="1:1" ht="14.25" customHeight="1" x14ac:dyDescent="0.2">
      <c r="A435" s="39"/>
    </row>
    <row r="436" spans="1:1" ht="14.25" customHeight="1" x14ac:dyDescent="0.2">
      <c r="A436" s="39"/>
    </row>
    <row r="437" spans="1:1" ht="14.25" customHeight="1" x14ac:dyDescent="0.2">
      <c r="A437" s="39"/>
    </row>
    <row r="438" spans="1:1" ht="14.25" customHeight="1" x14ac:dyDescent="0.2">
      <c r="A438" s="39"/>
    </row>
    <row r="439" spans="1:1" ht="14.25" customHeight="1" x14ac:dyDescent="0.2">
      <c r="A439" s="39"/>
    </row>
    <row r="440" spans="1:1" ht="14.25" customHeight="1" x14ac:dyDescent="0.2">
      <c r="A440" s="39"/>
    </row>
    <row r="441" spans="1:1" ht="14.25" customHeight="1" x14ac:dyDescent="0.2">
      <c r="A441" s="39"/>
    </row>
    <row r="442" spans="1:1" ht="14.25" customHeight="1" x14ac:dyDescent="0.2">
      <c r="A442" s="39"/>
    </row>
    <row r="443" spans="1:1" ht="14.25" customHeight="1" x14ac:dyDescent="0.2">
      <c r="A443" s="39"/>
    </row>
    <row r="444" spans="1:1" ht="14.25" customHeight="1" x14ac:dyDescent="0.2">
      <c r="A444" s="39"/>
    </row>
    <row r="445" spans="1:1" ht="14.25" customHeight="1" x14ac:dyDescent="0.2">
      <c r="A445" s="39"/>
    </row>
    <row r="446" spans="1:1" ht="14.25" customHeight="1" x14ac:dyDescent="0.2">
      <c r="A446" s="39"/>
    </row>
    <row r="447" spans="1:1" ht="14.25" customHeight="1" x14ac:dyDescent="0.2">
      <c r="A447" s="39"/>
    </row>
    <row r="448" spans="1:1" ht="14.25" customHeight="1" x14ac:dyDescent="0.2">
      <c r="A448" s="39"/>
    </row>
    <row r="449" spans="1:1" ht="14.25" customHeight="1" x14ac:dyDescent="0.2">
      <c r="A449" s="39"/>
    </row>
    <row r="450" spans="1:1" ht="14.25" customHeight="1" x14ac:dyDescent="0.2">
      <c r="A450" s="39"/>
    </row>
    <row r="451" spans="1:1" ht="14.25" customHeight="1" x14ac:dyDescent="0.2">
      <c r="A451" s="39"/>
    </row>
    <row r="452" spans="1:1" ht="14.25" customHeight="1" x14ac:dyDescent="0.2">
      <c r="A452" s="39"/>
    </row>
    <row r="453" spans="1:1" ht="14.25" customHeight="1" x14ac:dyDescent="0.2">
      <c r="A453" s="39"/>
    </row>
    <row r="454" spans="1:1" ht="14.25" customHeight="1" x14ac:dyDescent="0.2">
      <c r="A454" s="39"/>
    </row>
    <row r="455" spans="1:1" ht="14.25" customHeight="1" x14ac:dyDescent="0.2">
      <c r="A455" s="39"/>
    </row>
    <row r="456" spans="1:1" ht="14.25" customHeight="1" x14ac:dyDescent="0.2">
      <c r="A456" s="39"/>
    </row>
    <row r="457" spans="1:1" ht="14.25" customHeight="1" x14ac:dyDescent="0.2">
      <c r="A457" s="39"/>
    </row>
    <row r="458" spans="1:1" ht="14.25" customHeight="1" x14ac:dyDescent="0.2">
      <c r="A458" s="39"/>
    </row>
    <row r="459" spans="1:1" ht="14.25" customHeight="1" x14ac:dyDescent="0.2">
      <c r="A459" s="39"/>
    </row>
    <row r="460" spans="1:1" ht="14.25" customHeight="1" x14ac:dyDescent="0.2">
      <c r="A460" s="39"/>
    </row>
    <row r="461" spans="1:1" ht="14.25" customHeight="1" x14ac:dyDescent="0.2">
      <c r="A461" s="39"/>
    </row>
    <row r="462" spans="1:1" ht="14.25" customHeight="1" x14ac:dyDescent="0.2">
      <c r="A462" s="39"/>
    </row>
    <row r="463" spans="1:1" ht="14.25" customHeight="1" x14ac:dyDescent="0.2">
      <c r="A463" s="39"/>
    </row>
    <row r="464" spans="1:1" ht="14.25" customHeight="1" x14ac:dyDescent="0.2">
      <c r="A464" s="39"/>
    </row>
    <row r="465" spans="1:1" ht="14.25" customHeight="1" x14ac:dyDescent="0.2">
      <c r="A465" s="39"/>
    </row>
    <row r="466" spans="1:1" ht="14.25" customHeight="1" x14ac:dyDescent="0.2">
      <c r="A466" s="39"/>
    </row>
    <row r="467" spans="1:1" ht="14.25" customHeight="1" x14ac:dyDescent="0.2">
      <c r="A467" s="39"/>
    </row>
    <row r="468" spans="1:1" ht="14.25" customHeight="1" x14ac:dyDescent="0.2">
      <c r="A468" s="39"/>
    </row>
    <row r="469" spans="1:1" ht="14.25" customHeight="1" x14ac:dyDescent="0.2">
      <c r="A469" s="39"/>
    </row>
    <row r="470" spans="1:1" ht="14.25" customHeight="1" x14ac:dyDescent="0.2">
      <c r="A470" s="39"/>
    </row>
    <row r="471" spans="1:1" ht="14.25" customHeight="1" x14ac:dyDescent="0.2">
      <c r="A471" s="39"/>
    </row>
    <row r="472" spans="1:1" ht="14.25" customHeight="1" x14ac:dyDescent="0.2">
      <c r="A472" s="39"/>
    </row>
    <row r="473" spans="1:1" ht="14.25" customHeight="1" x14ac:dyDescent="0.2">
      <c r="A473" s="39"/>
    </row>
    <row r="474" spans="1:1" ht="14.25" customHeight="1" x14ac:dyDescent="0.2">
      <c r="A474" s="39"/>
    </row>
    <row r="475" spans="1:1" ht="14.25" customHeight="1" x14ac:dyDescent="0.2">
      <c r="A475" s="39"/>
    </row>
    <row r="476" spans="1:1" ht="14.25" customHeight="1" x14ac:dyDescent="0.2">
      <c r="A476" s="39"/>
    </row>
    <row r="477" spans="1:1" ht="14.25" customHeight="1" x14ac:dyDescent="0.2">
      <c r="A477" s="39"/>
    </row>
    <row r="478" spans="1:1" ht="14.25" customHeight="1" x14ac:dyDescent="0.2">
      <c r="A478" s="39"/>
    </row>
    <row r="479" spans="1:1" ht="14.25" customHeight="1" x14ac:dyDescent="0.2">
      <c r="A479" s="39"/>
    </row>
    <row r="480" spans="1:1" ht="14.25" customHeight="1" x14ac:dyDescent="0.2">
      <c r="A480" s="39"/>
    </row>
    <row r="481" spans="1:1" ht="14.25" customHeight="1" x14ac:dyDescent="0.2">
      <c r="A481" s="39"/>
    </row>
    <row r="482" spans="1:1" ht="14.25" customHeight="1" x14ac:dyDescent="0.2">
      <c r="A482" s="39"/>
    </row>
    <row r="483" spans="1:1" ht="14.25" customHeight="1" x14ac:dyDescent="0.2">
      <c r="A483" s="39"/>
    </row>
    <row r="484" spans="1:1" ht="14.25" customHeight="1" x14ac:dyDescent="0.2">
      <c r="A484" s="39"/>
    </row>
    <row r="485" spans="1:1" ht="14.25" customHeight="1" x14ac:dyDescent="0.2">
      <c r="A485" s="39"/>
    </row>
    <row r="486" spans="1:1" ht="14.25" customHeight="1" x14ac:dyDescent="0.2">
      <c r="A486" s="39"/>
    </row>
    <row r="487" spans="1:1" ht="14.25" customHeight="1" x14ac:dyDescent="0.2">
      <c r="A487" s="39"/>
    </row>
    <row r="488" spans="1:1" ht="14.25" customHeight="1" x14ac:dyDescent="0.2">
      <c r="A488" s="39"/>
    </row>
    <row r="489" spans="1:1" ht="14.25" customHeight="1" x14ac:dyDescent="0.2">
      <c r="A489" s="39"/>
    </row>
    <row r="490" spans="1:1" ht="14.25" customHeight="1" x14ac:dyDescent="0.2">
      <c r="A490" s="39"/>
    </row>
    <row r="491" spans="1:1" ht="14.25" customHeight="1" x14ac:dyDescent="0.2">
      <c r="A491" s="39"/>
    </row>
    <row r="492" spans="1:1" ht="14.25" customHeight="1" x14ac:dyDescent="0.2">
      <c r="A492" s="39"/>
    </row>
    <row r="493" spans="1:1" ht="14.25" customHeight="1" x14ac:dyDescent="0.2">
      <c r="A493" s="39"/>
    </row>
    <row r="494" spans="1:1" ht="14.25" customHeight="1" x14ac:dyDescent="0.2">
      <c r="A494" s="39"/>
    </row>
    <row r="495" spans="1:1" ht="14.25" customHeight="1" x14ac:dyDescent="0.2">
      <c r="A495" s="39"/>
    </row>
    <row r="496" spans="1:1" ht="14.25" customHeight="1" x14ac:dyDescent="0.2">
      <c r="A496" s="39"/>
    </row>
    <row r="497" spans="1:1" ht="14.25" customHeight="1" x14ac:dyDescent="0.2">
      <c r="A497" s="39"/>
    </row>
    <row r="498" spans="1:1" ht="14.25" customHeight="1" x14ac:dyDescent="0.2">
      <c r="A498" s="39"/>
    </row>
    <row r="499" spans="1:1" ht="14.25" customHeight="1" x14ac:dyDescent="0.2">
      <c r="A499" s="39"/>
    </row>
    <row r="500" spans="1:1" ht="14.25" customHeight="1" x14ac:dyDescent="0.2">
      <c r="A500" s="39"/>
    </row>
    <row r="501" spans="1:1" ht="14.25" customHeight="1" x14ac:dyDescent="0.2">
      <c r="A501" s="39"/>
    </row>
    <row r="502" spans="1:1" ht="14.25" customHeight="1" x14ac:dyDescent="0.2">
      <c r="A502" s="39"/>
    </row>
    <row r="503" spans="1:1" ht="14.25" customHeight="1" x14ac:dyDescent="0.2">
      <c r="A503" s="39"/>
    </row>
    <row r="504" spans="1:1" ht="14.25" customHeight="1" x14ac:dyDescent="0.2">
      <c r="A504" s="39"/>
    </row>
    <row r="505" spans="1:1" ht="14.25" customHeight="1" x14ac:dyDescent="0.2">
      <c r="A505" s="39"/>
    </row>
    <row r="506" spans="1:1" ht="14.25" customHeight="1" x14ac:dyDescent="0.2">
      <c r="A506" s="39"/>
    </row>
    <row r="507" spans="1:1" ht="14.25" customHeight="1" x14ac:dyDescent="0.2">
      <c r="A507" s="39"/>
    </row>
    <row r="508" spans="1:1" ht="14.25" customHeight="1" x14ac:dyDescent="0.2">
      <c r="A508" s="39"/>
    </row>
    <row r="509" spans="1:1" ht="14.25" customHeight="1" x14ac:dyDescent="0.2">
      <c r="A509" s="39"/>
    </row>
    <row r="510" spans="1:1" ht="14.25" customHeight="1" x14ac:dyDescent="0.2">
      <c r="A510" s="39"/>
    </row>
    <row r="511" spans="1:1" ht="14.25" customHeight="1" x14ac:dyDescent="0.2">
      <c r="A511" s="39"/>
    </row>
    <row r="512" spans="1:1" ht="14.25" customHeight="1" x14ac:dyDescent="0.2">
      <c r="A512" s="39"/>
    </row>
    <row r="513" spans="1:1" ht="14.25" customHeight="1" x14ac:dyDescent="0.2">
      <c r="A513" s="39"/>
    </row>
    <row r="514" spans="1:1" ht="14.25" customHeight="1" x14ac:dyDescent="0.2">
      <c r="A514" s="39"/>
    </row>
    <row r="515" spans="1:1" ht="14.25" customHeight="1" x14ac:dyDescent="0.2">
      <c r="A515" s="39"/>
    </row>
    <row r="516" spans="1:1" ht="14.25" customHeight="1" x14ac:dyDescent="0.2">
      <c r="A516" s="39"/>
    </row>
    <row r="517" spans="1:1" ht="14.25" customHeight="1" x14ac:dyDescent="0.2">
      <c r="A517" s="39"/>
    </row>
    <row r="518" spans="1:1" ht="14.25" customHeight="1" x14ac:dyDescent="0.2">
      <c r="A518" s="39"/>
    </row>
    <row r="519" spans="1:1" ht="14.25" customHeight="1" x14ac:dyDescent="0.2">
      <c r="A519" s="39"/>
    </row>
    <row r="520" spans="1:1" ht="14.25" customHeight="1" x14ac:dyDescent="0.2">
      <c r="A520" s="39"/>
    </row>
    <row r="521" spans="1:1" ht="14.25" customHeight="1" x14ac:dyDescent="0.2">
      <c r="A521" s="39"/>
    </row>
    <row r="522" spans="1:1" ht="14.25" customHeight="1" x14ac:dyDescent="0.2">
      <c r="A522" s="39"/>
    </row>
    <row r="523" spans="1:1" ht="14.25" customHeight="1" x14ac:dyDescent="0.2">
      <c r="A523" s="39"/>
    </row>
    <row r="524" spans="1:1" ht="14.25" customHeight="1" x14ac:dyDescent="0.2">
      <c r="A524" s="39"/>
    </row>
    <row r="525" spans="1:1" ht="14.25" customHeight="1" x14ac:dyDescent="0.2">
      <c r="A525" s="39"/>
    </row>
    <row r="526" spans="1:1" ht="14.25" customHeight="1" x14ac:dyDescent="0.2">
      <c r="A526" s="39"/>
    </row>
    <row r="527" spans="1:1" ht="14.25" customHeight="1" x14ac:dyDescent="0.2">
      <c r="A527" s="39"/>
    </row>
    <row r="528" spans="1:1" ht="14.25" customHeight="1" x14ac:dyDescent="0.2">
      <c r="A528" s="39"/>
    </row>
    <row r="529" spans="1:1" ht="14.25" customHeight="1" x14ac:dyDescent="0.2">
      <c r="A529" s="39"/>
    </row>
    <row r="530" spans="1:1" ht="14.25" customHeight="1" x14ac:dyDescent="0.2">
      <c r="A530" s="39"/>
    </row>
    <row r="531" spans="1:1" ht="14.25" customHeight="1" x14ac:dyDescent="0.2">
      <c r="A531" s="39"/>
    </row>
    <row r="532" spans="1:1" ht="14.25" customHeight="1" x14ac:dyDescent="0.2">
      <c r="A532" s="39"/>
    </row>
    <row r="533" spans="1:1" ht="14.25" customHeight="1" x14ac:dyDescent="0.2">
      <c r="A533" s="39"/>
    </row>
    <row r="534" spans="1:1" ht="14.25" customHeight="1" x14ac:dyDescent="0.2">
      <c r="A534" s="39"/>
    </row>
    <row r="535" spans="1:1" ht="14.25" customHeight="1" x14ac:dyDescent="0.2">
      <c r="A535" s="39"/>
    </row>
    <row r="536" spans="1:1" ht="14.25" customHeight="1" x14ac:dyDescent="0.2">
      <c r="A536" s="39"/>
    </row>
    <row r="537" spans="1:1" ht="14.25" customHeight="1" x14ac:dyDescent="0.2">
      <c r="A537" s="39"/>
    </row>
    <row r="538" spans="1:1" ht="14.25" customHeight="1" x14ac:dyDescent="0.2">
      <c r="A538" s="39"/>
    </row>
    <row r="539" spans="1:1" ht="14.25" customHeight="1" x14ac:dyDescent="0.2">
      <c r="A539" s="39"/>
    </row>
    <row r="540" spans="1:1" ht="14.25" customHeight="1" x14ac:dyDescent="0.2">
      <c r="A540" s="39"/>
    </row>
    <row r="541" spans="1:1" ht="14.25" customHeight="1" x14ac:dyDescent="0.2">
      <c r="A541" s="39"/>
    </row>
    <row r="542" spans="1:1" ht="14.25" customHeight="1" x14ac:dyDescent="0.2">
      <c r="A542" s="39"/>
    </row>
    <row r="543" spans="1:1" ht="14.25" customHeight="1" x14ac:dyDescent="0.2">
      <c r="A543" s="39"/>
    </row>
    <row r="544" spans="1:1" ht="14.25" customHeight="1" x14ac:dyDescent="0.2">
      <c r="A544" s="39"/>
    </row>
    <row r="545" spans="1:1" ht="14.25" customHeight="1" x14ac:dyDescent="0.2">
      <c r="A545" s="39"/>
    </row>
    <row r="546" spans="1:1" ht="14.25" customHeight="1" x14ac:dyDescent="0.2">
      <c r="A546" s="39"/>
    </row>
    <row r="547" spans="1:1" ht="14.25" customHeight="1" x14ac:dyDescent="0.2">
      <c r="A547" s="39"/>
    </row>
    <row r="548" spans="1:1" ht="14.25" customHeight="1" x14ac:dyDescent="0.2">
      <c r="A548" s="39"/>
    </row>
    <row r="549" spans="1:1" ht="14.25" customHeight="1" x14ac:dyDescent="0.2">
      <c r="A549" s="39"/>
    </row>
    <row r="550" spans="1:1" ht="14.25" customHeight="1" x14ac:dyDescent="0.2">
      <c r="A550" s="39"/>
    </row>
    <row r="551" spans="1:1" ht="14.25" customHeight="1" x14ac:dyDescent="0.2">
      <c r="A551" s="39"/>
    </row>
    <row r="552" spans="1:1" ht="14.25" customHeight="1" x14ac:dyDescent="0.2">
      <c r="A552" s="39"/>
    </row>
    <row r="553" spans="1:1" ht="14.25" customHeight="1" x14ac:dyDescent="0.2">
      <c r="A553" s="39"/>
    </row>
    <row r="554" spans="1:1" ht="14.25" customHeight="1" x14ac:dyDescent="0.2">
      <c r="A554" s="39"/>
    </row>
    <row r="555" spans="1:1" ht="14.25" customHeight="1" x14ac:dyDescent="0.2">
      <c r="A555" s="39"/>
    </row>
    <row r="556" spans="1:1" ht="14.25" customHeight="1" x14ac:dyDescent="0.2">
      <c r="A556" s="39"/>
    </row>
    <row r="557" spans="1:1" ht="14.25" customHeight="1" x14ac:dyDescent="0.2">
      <c r="A557" s="39"/>
    </row>
    <row r="558" spans="1:1" ht="14.25" customHeight="1" x14ac:dyDescent="0.2">
      <c r="A558" s="39"/>
    </row>
    <row r="559" spans="1:1" ht="14.25" customHeight="1" x14ac:dyDescent="0.2">
      <c r="A559" s="39"/>
    </row>
    <row r="560" spans="1:1" ht="14.25" customHeight="1" x14ac:dyDescent="0.2">
      <c r="A560" s="39"/>
    </row>
    <row r="561" spans="1:1" ht="14.25" customHeight="1" x14ac:dyDescent="0.2">
      <c r="A561" s="39"/>
    </row>
    <row r="562" spans="1:1" ht="14.25" customHeight="1" x14ac:dyDescent="0.2">
      <c r="A562" s="39"/>
    </row>
    <row r="563" spans="1:1" ht="14.25" customHeight="1" x14ac:dyDescent="0.2">
      <c r="A563" s="39"/>
    </row>
    <row r="564" spans="1:1" ht="14.25" customHeight="1" x14ac:dyDescent="0.2">
      <c r="A564" s="39"/>
    </row>
    <row r="565" spans="1:1" ht="14.25" customHeight="1" x14ac:dyDescent="0.2">
      <c r="A565" s="39"/>
    </row>
    <row r="566" spans="1:1" ht="14.25" customHeight="1" x14ac:dyDescent="0.2">
      <c r="A566" s="39"/>
    </row>
    <row r="567" spans="1:1" ht="14.25" customHeight="1" x14ac:dyDescent="0.2">
      <c r="A567" s="39"/>
    </row>
    <row r="568" spans="1:1" ht="14.25" customHeight="1" x14ac:dyDescent="0.2">
      <c r="A568" s="39"/>
    </row>
    <row r="569" spans="1:1" ht="14.25" customHeight="1" x14ac:dyDescent="0.2">
      <c r="A569" s="39"/>
    </row>
    <row r="570" spans="1:1" ht="14.25" customHeight="1" x14ac:dyDescent="0.2">
      <c r="A570" s="39"/>
    </row>
    <row r="571" spans="1:1" ht="14.25" customHeight="1" x14ac:dyDescent="0.2">
      <c r="A571" s="39"/>
    </row>
    <row r="572" spans="1:1" ht="14.25" customHeight="1" x14ac:dyDescent="0.2">
      <c r="A572" s="39"/>
    </row>
    <row r="573" spans="1:1" ht="14.25" customHeight="1" x14ac:dyDescent="0.2">
      <c r="A573" s="39"/>
    </row>
    <row r="574" spans="1:1" ht="14.25" customHeight="1" x14ac:dyDescent="0.2">
      <c r="A574" s="39"/>
    </row>
    <row r="575" spans="1:1" ht="14.25" customHeight="1" x14ac:dyDescent="0.2">
      <c r="A575" s="39"/>
    </row>
    <row r="576" spans="1:1" ht="14.25" customHeight="1" x14ac:dyDescent="0.2">
      <c r="A576" s="39"/>
    </row>
    <row r="577" spans="1:1" ht="14.25" customHeight="1" x14ac:dyDescent="0.2">
      <c r="A577" s="39"/>
    </row>
    <row r="578" spans="1:1" ht="14.25" customHeight="1" x14ac:dyDescent="0.2">
      <c r="A578" s="39"/>
    </row>
    <row r="579" spans="1:1" ht="14.25" customHeight="1" x14ac:dyDescent="0.2">
      <c r="A579" s="39"/>
    </row>
    <row r="580" spans="1:1" ht="14.25" customHeight="1" x14ac:dyDescent="0.2">
      <c r="A580" s="39"/>
    </row>
    <row r="581" spans="1:1" ht="14.25" customHeight="1" x14ac:dyDescent="0.2">
      <c r="A581" s="39"/>
    </row>
    <row r="582" spans="1:1" ht="14.25" customHeight="1" x14ac:dyDescent="0.2">
      <c r="A582" s="39"/>
    </row>
    <row r="583" spans="1:1" ht="14.25" customHeight="1" x14ac:dyDescent="0.2">
      <c r="A583" s="39"/>
    </row>
    <row r="584" spans="1:1" ht="14.25" customHeight="1" x14ac:dyDescent="0.2">
      <c r="A584" s="39"/>
    </row>
    <row r="585" spans="1:1" ht="14.25" customHeight="1" x14ac:dyDescent="0.2">
      <c r="A585" s="39"/>
    </row>
    <row r="586" spans="1:1" ht="14.25" customHeight="1" x14ac:dyDescent="0.2">
      <c r="A586" s="39"/>
    </row>
    <row r="587" spans="1:1" ht="14.25" customHeight="1" x14ac:dyDescent="0.2">
      <c r="A587" s="39"/>
    </row>
    <row r="588" spans="1:1" ht="14.25" customHeight="1" x14ac:dyDescent="0.2">
      <c r="A588" s="39"/>
    </row>
    <row r="589" spans="1:1" ht="14.25" customHeight="1" x14ac:dyDescent="0.2">
      <c r="A589" s="39"/>
    </row>
    <row r="590" spans="1:1" ht="14.25" customHeight="1" x14ac:dyDescent="0.2">
      <c r="A590" s="39"/>
    </row>
    <row r="591" spans="1:1" ht="14.25" customHeight="1" x14ac:dyDescent="0.2">
      <c r="A591" s="39"/>
    </row>
    <row r="592" spans="1:1" ht="14.25" customHeight="1" x14ac:dyDescent="0.2">
      <c r="A592" s="39"/>
    </row>
    <row r="593" spans="1:1" ht="14.25" customHeight="1" x14ac:dyDescent="0.2">
      <c r="A593" s="39"/>
    </row>
    <row r="594" spans="1:1" ht="14.25" customHeight="1" x14ac:dyDescent="0.2">
      <c r="A594" s="39"/>
    </row>
    <row r="595" spans="1:1" ht="14.25" customHeight="1" x14ac:dyDescent="0.2">
      <c r="A595" s="39"/>
    </row>
    <row r="596" spans="1:1" ht="14.25" customHeight="1" x14ac:dyDescent="0.2">
      <c r="A596" s="39"/>
    </row>
    <row r="597" spans="1:1" ht="14.25" customHeight="1" x14ac:dyDescent="0.2">
      <c r="A597" s="39"/>
    </row>
    <row r="598" spans="1:1" ht="14.25" customHeight="1" x14ac:dyDescent="0.2">
      <c r="A598" s="39"/>
    </row>
    <row r="599" spans="1:1" ht="14.25" customHeight="1" x14ac:dyDescent="0.2">
      <c r="A599" s="39"/>
    </row>
    <row r="600" spans="1:1" ht="14.25" customHeight="1" x14ac:dyDescent="0.2">
      <c r="A600" s="39"/>
    </row>
    <row r="601" spans="1:1" ht="14.25" customHeight="1" x14ac:dyDescent="0.2">
      <c r="A601" s="39"/>
    </row>
    <row r="602" spans="1:1" ht="14.25" customHeight="1" x14ac:dyDescent="0.2">
      <c r="A602" s="39"/>
    </row>
    <row r="603" spans="1:1" ht="14.25" customHeight="1" x14ac:dyDescent="0.2">
      <c r="A603" s="39"/>
    </row>
    <row r="604" spans="1:1" ht="14.25" customHeight="1" x14ac:dyDescent="0.2">
      <c r="A604" s="39"/>
    </row>
    <row r="605" spans="1:1" ht="14.25" customHeight="1" x14ac:dyDescent="0.2">
      <c r="A605" s="39"/>
    </row>
    <row r="606" spans="1:1" ht="14.25" customHeight="1" x14ac:dyDescent="0.2">
      <c r="A606" s="39"/>
    </row>
    <row r="607" spans="1:1" ht="14.25" customHeight="1" x14ac:dyDescent="0.2">
      <c r="A607" s="39"/>
    </row>
    <row r="608" spans="1:1" ht="14.25" customHeight="1" x14ac:dyDescent="0.2">
      <c r="A608" s="39"/>
    </row>
    <row r="609" spans="1:1" ht="14.25" customHeight="1" x14ac:dyDescent="0.2">
      <c r="A609" s="39"/>
    </row>
    <row r="610" spans="1:1" ht="14.25" customHeight="1" x14ac:dyDescent="0.2">
      <c r="A610" s="39"/>
    </row>
    <row r="611" spans="1:1" ht="14.25" customHeight="1" x14ac:dyDescent="0.2">
      <c r="A611" s="39"/>
    </row>
    <row r="612" spans="1:1" ht="14.25" customHeight="1" x14ac:dyDescent="0.2">
      <c r="A612" s="39"/>
    </row>
    <row r="613" spans="1:1" ht="14.25" customHeight="1" x14ac:dyDescent="0.2">
      <c r="A613" s="39"/>
    </row>
    <row r="614" spans="1:1" ht="14.25" customHeight="1" x14ac:dyDescent="0.2">
      <c r="A614" s="39"/>
    </row>
    <row r="615" spans="1:1" ht="14.25" customHeight="1" x14ac:dyDescent="0.2">
      <c r="A615" s="39"/>
    </row>
    <row r="616" spans="1:1" ht="14.25" customHeight="1" x14ac:dyDescent="0.2">
      <c r="A616" s="39"/>
    </row>
    <row r="617" spans="1:1" ht="14.25" customHeight="1" x14ac:dyDescent="0.2">
      <c r="A617" s="39"/>
    </row>
    <row r="618" spans="1:1" ht="14.25" customHeight="1" x14ac:dyDescent="0.2">
      <c r="A618" s="39"/>
    </row>
    <row r="619" spans="1:1" ht="14.25" customHeight="1" x14ac:dyDescent="0.2">
      <c r="A619" s="39"/>
    </row>
    <row r="620" spans="1:1" ht="14.25" customHeight="1" x14ac:dyDescent="0.2">
      <c r="A620" s="39"/>
    </row>
    <row r="621" spans="1:1" ht="14.25" customHeight="1" x14ac:dyDescent="0.2">
      <c r="A621" s="39"/>
    </row>
    <row r="622" spans="1:1" ht="14.25" customHeight="1" x14ac:dyDescent="0.2">
      <c r="A622" s="39"/>
    </row>
    <row r="623" spans="1:1" ht="14.25" customHeight="1" x14ac:dyDescent="0.2">
      <c r="A623" s="39"/>
    </row>
    <row r="624" spans="1:1" ht="14.25" customHeight="1" x14ac:dyDescent="0.2">
      <c r="A624" s="39"/>
    </row>
    <row r="625" spans="1:1" ht="14.25" customHeight="1" x14ac:dyDescent="0.2">
      <c r="A625" s="39"/>
    </row>
    <row r="626" spans="1:1" ht="14.25" customHeight="1" x14ac:dyDescent="0.2">
      <c r="A626" s="39"/>
    </row>
    <row r="627" spans="1:1" ht="14.25" customHeight="1" x14ac:dyDescent="0.2">
      <c r="A627" s="39"/>
    </row>
    <row r="628" spans="1:1" ht="14.25" customHeight="1" x14ac:dyDescent="0.2">
      <c r="A628" s="39"/>
    </row>
    <row r="629" spans="1:1" ht="14.25" customHeight="1" x14ac:dyDescent="0.2">
      <c r="A629" s="39"/>
    </row>
    <row r="630" spans="1:1" ht="14.25" customHeight="1" x14ac:dyDescent="0.2">
      <c r="A630" s="39"/>
    </row>
    <row r="631" spans="1:1" ht="14.25" customHeight="1" x14ac:dyDescent="0.2">
      <c r="A631" s="39"/>
    </row>
    <row r="632" spans="1:1" ht="14.25" customHeight="1" x14ac:dyDescent="0.2">
      <c r="A632" s="39"/>
    </row>
    <row r="633" spans="1:1" ht="14.25" customHeight="1" x14ac:dyDescent="0.2">
      <c r="A633" s="39"/>
    </row>
    <row r="634" spans="1:1" ht="14.25" customHeight="1" x14ac:dyDescent="0.2">
      <c r="A634" s="39"/>
    </row>
    <row r="635" spans="1:1" ht="14.25" customHeight="1" x14ac:dyDescent="0.2">
      <c r="A635" s="39"/>
    </row>
    <row r="636" spans="1:1" ht="14.25" customHeight="1" x14ac:dyDescent="0.2">
      <c r="A636" s="39"/>
    </row>
    <row r="637" spans="1:1" ht="14.25" customHeight="1" x14ac:dyDescent="0.2">
      <c r="A637" s="39"/>
    </row>
    <row r="638" spans="1:1" ht="14.25" customHeight="1" x14ac:dyDescent="0.2">
      <c r="A638" s="39"/>
    </row>
    <row r="639" spans="1:1" ht="14.25" customHeight="1" x14ac:dyDescent="0.2">
      <c r="A639" s="39"/>
    </row>
    <row r="640" spans="1:1" ht="14.25" customHeight="1" x14ac:dyDescent="0.2">
      <c r="A640" s="39"/>
    </row>
    <row r="641" spans="1:1" ht="14.25" customHeight="1" x14ac:dyDescent="0.2">
      <c r="A641" s="39"/>
    </row>
    <row r="642" spans="1:1" ht="14.25" customHeight="1" x14ac:dyDescent="0.2">
      <c r="A642" s="39"/>
    </row>
    <row r="643" spans="1:1" ht="14.25" customHeight="1" x14ac:dyDescent="0.2">
      <c r="A643" s="39"/>
    </row>
    <row r="644" spans="1:1" ht="14.25" customHeight="1" x14ac:dyDescent="0.2">
      <c r="A644" s="39"/>
    </row>
    <row r="645" spans="1:1" ht="14.25" customHeight="1" x14ac:dyDescent="0.2">
      <c r="A645" s="39"/>
    </row>
    <row r="646" spans="1:1" ht="14.25" customHeight="1" x14ac:dyDescent="0.2">
      <c r="A646" s="39"/>
    </row>
    <row r="647" spans="1:1" ht="14.25" customHeight="1" x14ac:dyDescent="0.2">
      <c r="A647" s="39"/>
    </row>
    <row r="648" spans="1:1" ht="14.25" customHeight="1" x14ac:dyDescent="0.2">
      <c r="A648" s="39"/>
    </row>
    <row r="649" spans="1:1" ht="14.25" customHeight="1" x14ac:dyDescent="0.2">
      <c r="A649" s="39"/>
    </row>
    <row r="650" spans="1:1" ht="14.25" customHeight="1" x14ac:dyDescent="0.2">
      <c r="A650" s="39"/>
    </row>
    <row r="651" spans="1:1" ht="14.25" customHeight="1" x14ac:dyDescent="0.2">
      <c r="A651" s="39"/>
    </row>
    <row r="652" spans="1:1" ht="14.25" customHeight="1" x14ac:dyDescent="0.2">
      <c r="A652" s="39"/>
    </row>
    <row r="653" spans="1:1" ht="14.25" customHeight="1" x14ac:dyDescent="0.2">
      <c r="A653" s="39"/>
    </row>
    <row r="654" spans="1:1" ht="14.25" customHeight="1" x14ac:dyDescent="0.2">
      <c r="A654" s="39"/>
    </row>
    <row r="655" spans="1:1" ht="14.25" customHeight="1" x14ac:dyDescent="0.2">
      <c r="A655" s="39"/>
    </row>
    <row r="656" spans="1:1" ht="14.25" customHeight="1" x14ac:dyDescent="0.2">
      <c r="A656" s="39"/>
    </row>
    <row r="657" spans="1:1" ht="14.25" customHeight="1" x14ac:dyDescent="0.2">
      <c r="A657" s="39"/>
    </row>
    <row r="658" spans="1:1" ht="14.25" customHeight="1" x14ac:dyDescent="0.2">
      <c r="A658" s="39"/>
    </row>
    <row r="659" spans="1:1" ht="14.25" customHeight="1" x14ac:dyDescent="0.2">
      <c r="A659" s="39"/>
    </row>
    <row r="660" spans="1:1" ht="14.25" customHeight="1" x14ac:dyDescent="0.2">
      <c r="A660" s="39"/>
    </row>
    <row r="661" spans="1:1" ht="14.25" customHeight="1" x14ac:dyDescent="0.2">
      <c r="A661" s="39"/>
    </row>
    <row r="662" spans="1:1" ht="14.25" customHeight="1" x14ac:dyDescent="0.2">
      <c r="A662" s="39"/>
    </row>
    <row r="663" spans="1:1" ht="14.25" customHeight="1" x14ac:dyDescent="0.2">
      <c r="A663" s="39"/>
    </row>
    <row r="664" spans="1:1" ht="14.25" customHeight="1" x14ac:dyDescent="0.2">
      <c r="A664" s="39"/>
    </row>
    <row r="665" spans="1:1" ht="14.25" customHeight="1" x14ac:dyDescent="0.2">
      <c r="A665" s="39"/>
    </row>
    <row r="666" spans="1:1" ht="14.25" customHeight="1" x14ac:dyDescent="0.2">
      <c r="A666" s="39"/>
    </row>
    <row r="667" spans="1:1" ht="14.25" customHeight="1" x14ac:dyDescent="0.2">
      <c r="A667" s="39"/>
    </row>
    <row r="668" spans="1:1" ht="14.25" customHeight="1" x14ac:dyDescent="0.2">
      <c r="A668" s="39"/>
    </row>
    <row r="669" spans="1:1" ht="14.25" customHeight="1" x14ac:dyDescent="0.2">
      <c r="A669" s="39"/>
    </row>
    <row r="670" spans="1:1" ht="14.25" customHeight="1" x14ac:dyDescent="0.2">
      <c r="A670" s="39"/>
    </row>
    <row r="671" spans="1:1" ht="14.25" customHeight="1" x14ac:dyDescent="0.2">
      <c r="A671" s="39"/>
    </row>
    <row r="672" spans="1:1" ht="14.25" customHeight="1" x14ac:dyDescent="0.2">
      <c r="A672" s="39"/>
    </row>
    <row r="673" spans="1:1" ht="14.25" customHeight="1" x14ac:dyDescent="0.2">
      <c r="A673" s="39"/>
    </row>
    <row r="674" spans="1:1" ht="14.25" customHeight="1" x14ac:dyDescent="0.2">
      <c r="A674" s="39"/>
    </row>
    <row r="675" spans="1:1" ht="14.25" customHeight="1" x14ac:dyDescent="0.2">
      <c r="A675" s="39"/>
    </row>
    <row r="676" spans="1:1" ht="14.25" customHeight="1" x14ac:dyDescent="0.2">
      <c r="A676" s="39"/>
    </row>
    <row r="677" spans="1:1" ht="14.25" customHeight="1" x14ac:dyDescent="0.2">
      <c r="A677" s="39"/>
    </row>
    <row r="678" spans="1:1" ht="14.25" customHeight="1" x14ac:dyDescent="0.2">
      <c r="A678" s="39"/>
    </row>
    <row r="679" spans="1:1" ht="14.25" customHeight="1" x14ac:dyDescent="0.2">
      <c r="A679" s="39"/>
    </row>
    <row r="680" spans="1:1" ht="14.25" customHeight="1" x14ac:dyDescent="0.2">
      <c r="A680" s="39"/>
    </row>
    <row r="681" spans="1:1" ht="14.25" customHeight="1" x14ac:dyDescent="0.2">
      <c r="A681" s="39"/>
    </row>
    <row r="682" spans="1:1" ht="14.25" customHeight="1" x14ac:dyDescent="0.2">
      <c r="A682" s="39"/>
    </row>
    <row r="683" spans="1:1" ht="14.25" customHeight="1" x14ac:dyDescent="0.2">
      <c r="A683" s="39"/>
    </row>
    <row r="684" spans="1:1" ht="14.25" customHeight="1" x14ac:dyDescent="0.2">
      <c r="A684" s="39"/>
    </row>
    <row r="685" spans="1:1" ht="14.25" customHeight="1" x14ac:dyDescent="0.2">
      <c r="A685" s="39"/>
    </row>
    <row r="686" spans="1:1" ht="14.25" customHeight="1" x14ac:dyDescent="0.2">
      <c r="A686" s="39"/>
    </row>
    <row r="687" spans="1:1" ht="14.25" customHeight="1" x14ac:dyDescent="0.2">
      <c r="A687" s="39"/>
    </row>
    <row r="688" spans="1:1" ht="14.25" customHeight="1" x14ac:dyDescent="0.2">
      <c r="A688" s="39"/>
    </row>
    <row r="689" spans="1:1" ht="14.25" customHeight="1" x14ac:dyDescent="0.2">
      <c r="A689" s="39"/>
    </row>
    <row r="690" spans="1:1" ht="14.25" customHeight="1" x14ac:dyDescent="0.2">
      <c r="A690" s="39"/>
    </row>
    <row r="691" spans="1:1" ht="14.25" customHeight="1" x14ac:dyDescent="0.2">
      <c r="A691" s="39"/>
    </row>
    <row r="692" spans="1:1" ht="14.25" customHeight="1" x14ac:dyDescent="0.2">
      <c r="A692" s="39"/>
    </row>
    <row r="693" spans="1:1" ht="14.25" customHeight="1" x14ac:dyDescent="0.2">
      <c r="A693" s="39"/>
    </row>
    <row r="694" spans="1:1" ht="14.25" customHeight="1" x14ac:dyDescent="0.2">
      <c r="A694" s="39"/>
    </row>
    <row r="695" spans="1:1" ht="14.25" customHeight="1" x14ac:dyDescent="0.2">
      <c r="A695" s="39"/>
    </row>
    <row r="696" spans="1:1" ht="14.25" customHeight="1" x14ac:dyDescent="0.2">
      <c r="A696" s="39"/>
    </row>
    <row r="697" spans="1:1" ht="14.25" customHeight="1" x14ac:dyDescent="0.2">
      <c r="A697" s="39"/>
    </row>
    <row r="698" spans="1:1" ht="14.25" customHeight="1" x14ac:dyDescent="0.2">
      <c r="A698" s="39"/>
    </row>
    <row r="699" spans="1:1" ht="14.25" customHeight="1" x14ac:dyDescent="0.2">
      <c r="A699" s="39"/>
    </row>
    <row r="700" spans="1:1" ht="14.25" customHeight="1" x14ac:dyDescent="0.2">
      <c r="A700" s="39"/>
    </row>
    <row r="701" spans="1:1" ht="14.25" customHeight="1" x14ac:dyDescent="0.2">
      <c r="A701" s="39"/>
    </row>
    <row r="702" spans="1:1" ht="14.25" customHeight="1" x14ac:dyDescent="0.2">
      <c r="A702" s="39"/>
    </row>
    <row r="703" spans="1:1" ht="14.25" customHeight="1" x14ac:dyDescent="0.2">
      <c r="A703" s="39"/>
    </row>
    <row r="704" spans="1:1" ht="14.25" customHeight="1" x14ac:dyDescent="0.2">
      <c r="A704" s="39"/>
    </row>
    <row r="705" spans="1:1" ht="14.25" customHeight="1" x14ac:dyDescent="0.2">
      <c r="A705" s="39"/>
    </row>
    <row r="706" spans="1:1" ht="14.25" customHeight="1" x14ac:dyDescent="0.2">
      <c r="A706" s="39"/>
    </row>
    <row r="707" spans="1:1" ht="14.25" customHeight="1" x14ac:dyDescent="0.2">
      <c r="A707" s="39"/>
    </row>
    <row r="708" spans="1:1" ht="14.25" customHeight="1" x14ac:dyDescent="0.2">
      <c r="A708" s="39"/>
    </row>
    <row r="709" spans="1:1" ht="14.25" customHeight="1" x14ac:dyDescent="0.2">
      <c r="A709" s="39"/>
    </row>
    <row r="710" spans="1:1" ht="14.25" customHeight="1" x14ac:dyDescent="0.2">
      <c r="A710" s="39"/>
    </row>
    <row r="711" spans="1:1" ht="14.25" customHeight="1" x14ac:dyDescent="0.2">
      <c r="A711" s="39"/>
    </row>
    <row r="712" spans="1:1" ht="14.25" customHeight="1" x14ac:dyDescent="0.2">
      <c r="A712" s="39"/>
    </row>
    <row r="713" spans="1:1" ht="14.25" customHeight="1" x14ac:dyDescent="0.2">
      <c r="A713" s="39"/>
    </row>
    <row r="714" spans="1:1" ht="14.25" customHeight="1" x14ac:dyDescent="0.2">
      <c r="A714" s="39"/>
    </row>
    <row r="715" spans="1:1" ht="14.25" customHeight="1" x14ac:dyDescent="0.2">
      <c r="A715" s="39"/>
    </row>
    <row r="716" spans="1:1" ht="14.25" customHeight="1" x14ac:dyDescent="0.2">
      <c r="A716" s="39"/>
    </row>
    <row r="717" spans="1:1" ht="14.25" customHeight="1" x14ac:dyDescent="0.2">
      <c r="A717" s="39"/>
    </row>
    <row r="718" spans="1:1" ht="14.25" customHeight="1" x14ac:dyDescent="0.2">
      <c r="A718" s="39"/>
    </row>
    <row r="719" spans="1:1" ht="14.25" customHeight="1" x14ac:dyDescent="0.2">
      <c r="A719" s="39"/>
    </row>
    <row r="720" spans="1:1" ht="14.25" customHeight="1" x14ac:dyDescent="0.2">
      <c r="A720" s="39"/>
    </row>
    <row r="721" spans="1:1" ht="14.25" customHeight="1" x14ac:dyDescent="0.2">
      <c r="A721" s="39"/>
    </row>
    <row r="722" spans="1:1" ht="14.25" customHeight="1" x14ac:dyDescent="0.2">
      <c r="A722" s="39"/>
    </row>
    <row r="723" spans="1:1" ht="14.25" customHeight="1" x14ac:dyDescent="0.2">
      <c r="A723" s="39"/>
    </row>
    <row r="724" spans="1:1" ht="14.25" customHeight="1" x14ac:dyDescent="0.2">
      <c r="A724" s="39"/>
    </row>
    <row r="725" spans="1:1" ht="14.25" customHeight="1" x14ac:dyDescent="0.2">
      <c r="A725" s="39"/>
    </row>
    <row r="726" spans="1:1" ht="14.25" customHeight="1" x14ac:dyDescent="0.2">
      <c r="A726" s="39"/>
    </row>
    <row r="727" spans="1:1" ht="14.25" customHeight="1" x14ac:dyDescent="0.2">
      <c r="A727" s="39"/>
    </row>
    <row r="728" spans="1:1" ht="14.25" customHeight="1" x14ac:dyDescent="0.2">
      <c r="A728" s="39"/>
    </row>
    <row r="729" spans="1:1" ht="14.25" customHeight="1" x14ac:dyDescent="0.2">
      <c r="A729" s="39"/>
    </row>
    <row r="730" spans="1:1" ht="14.25" customHeight="1" x14ac:dyDescent="0.2">
      <c r="A730" s="39"/>
    </row>
    <row r="731" spans="1:1" ht="14.25" customHeight="1" x14ac:dyDescent="0.2">
      <c r="A731" s="39"/>
    </row>
    <row r="732" spans="1:1" ht="14.25" customHeight="1" x14ac:dyDescent="0.2">
      <c r="A732" s="39"/>
    </row>
    <row r="733" spans="1:1" ht="14.25" customHeight="1" x14ac:dyDescent="0.2">
      <c r="A733" s="39"/>
    </row>
    <row r="734" spans="1:1" ht="14.25" customHeight="1" x14ac:dyDescent="0.2">
      <c r="A734" s="39"/>
    </row>
    <row r="735" spans="1:1" ht="14.25" customHeight="1" x14ac:dyDescent="0.2">
      <c r="A735" s="39"/>
    </row>
    <row r="736" spans="1:1" ht="14.25" customHeight="1" x14ac:dyDescent="0.2">
      <c r="A736" s="39"/>
    </row>
    <row r="737" spans="1:1" ht="14.25" customHeight="1" x14ac:dyDescent="0.2">
      <c r="A737" s="39"/>
    </row>
    <row r="738" spans="1:1" ht="14.25" customHeight="1" x14ac:dyDescent="0.2">
      <c r="A738" s="39"/>
    </row>
    <row r="739" spans="1:1" ht="14.25" customHeight="1" x14ac:dyDescent="0.2">
      <c r="A739" s="39"/>
    </row>
    <row r="740" spans="1:1" ht="14.25" customHeight="1" x14ac:dyDescent="0.2">
      <c r="A740" s="39"/>
    </row>
    <row r="741" spans="1:1" ht="14.25" customHeight="1" x14ac:dyDescent="0.2">
      <c r="A741" s="39"/>
    </row>
    <row r="742" spans="1:1" ht="14.25" customHeight="1" x14ac:dyDescent="0.2">
      <c r="A742" s="39"/>
    </row>
    <row r="743" spans="1:1" ht="14.25" customHeight="1" x14ac:dyDescent="0.2">
      <c r="A743" s="39"/>
    </row>
    <row r="744" spans="1:1" ht="14.25" customHeight="1" x14ac:dyDescent="0.2">
      <c r="A744" s="39"/>
    </row>
    <row r="745" spans="1:1" ht="14.25" customHeight="1" x14ac:dyDescent="0.2">
      <c r="A745" s="39"/>
    </row>
    <row r="746" spans="1:1" ht="14.25" customHeight="1" x14ac:dyDescent="0.2">
      <c r="A746" s="39"/>
    </row>
    <row r="747" spans="1:1" ht="14.25" customHeight="1" x14ac:dyDescent="0.2">
      <c r="A747" s="39"/>
    </row>
    <row r="748" spans="1:1" ht="14.25" customHeight="1" x14ac:dyDescent="0.2">
      <c r="A748" s="39"/>
    </row>
    <row r="749" spans="1:1" ht="14.25" customHeight="1" x14ac:dyDescent="0.2">
      <c r="A749" s="39"/>
    </row>
    <row r="750" spans="1:1" ht="14.25" customHeight="1" x14ac:dyDescent="0.2">
      <c r="A750" s="39"/>
    </row>
    <row r="751" spans="1:1" ht="14.25" customHeight="1" x14ac:dyDescent="0.2">
      <c r="A751" s="39"/>
    </row>
    <row r="752" spans="1:1" ht="14.25" customHeight="1" x14ac:dyDescent="0.2">
      <c r="A752" s="39"/>
    </row>
    <row r="753" spans="1:1" ht="14.25" customHeight="1" x14ac:dyDescent="0.2">
      <c r="A753" s="39"/>
    </row>
    <row r="754" spans="1:1" ht="14.25" customHeight="1" x14ac:dyDescent="0.2">
      <c r="A754" s="39"/>
    </row>
    <row r="755" spans="1:1" ht="14.25" customHeight="1" x14ac:dyDescent="0.2">
      <c r="A755" s="39"/>
    </row>
    <row r="756" spans="1:1" ht="14.25" customHeight="1" x14ac:dyDescent="0.2">
      <c r="A756" s="39"/>
    </row>
    <row r="757" spans="1:1" ht="14.25" customHeight="1" x14ac:dyDescent="0.2">
      <c r="A757" s="39"/>
    </row>
    <row r="758" spans="1:1" ht="14.25" customHeight="1" x14ac:dyDescent="0.2">
      <c r="A758" s="39"/>
    </row>
    <row r="759" spans="1:1" ht="14.25" customHeight="1" x14ac:dyDescent="0.2">
      <c r="A759" s="39"/>
    </row>
    <row r="760" spans="1:1" ht="14.25" customHeight="1" x14ac:dyDescent="0.2">
      <c r="A760" s="39"/>
    </row>
    <row r="761" spans="1:1" ht="14.25" customHeight="1" x14ac:dyDescent="0.2">
      <c r="A761" s="39"/>
    </row>
    <row r="762" spans="1:1" ht="14.25" customHeight="1" x14ac:dyDescent="0.2">
      <c r="A762" s="39"/>
    </row>
    <row r="763" spans="1:1" ht="14.25" customHeight="1" x14ac:dyDescent="0.2">
      <c r="A763" s="39"/>
    </row>
    <row r="764" spans="1:1" ht="14.25" customHeight="1" x14ac:dyDescent="0.2">
      <c r="A764" s="39"/>
    </row>
    <row r="765" spans="1:1" ht="14.25" customHeight="1" x14ac:dyDescent="0.2">
      <c r="A765" s="39"/>
    </row>
    <row r="766" spans="1:1" ht="14.25" customHeight="1" x14ac:dyDescent="0.2">
      <c r="A766" s="39"/>
    </row>
    <row r="767" spans="1:1" ht="14.25" customHeight="1" x14ac:dyDescent="0.2">
      <c r="A767" s="39"/>
    </row>
    <row r="768" spans="1:1" ht="14.25" customHeight="1" x14ac:dyDescent="0.2">
      <c r="A768" s="39"/>
    </row>
    <row r="769" spans="1:1" ht="14.25" customHeight="1" x14ac:dyDescent="0.2">
      <c r="A769" s="39"/>
    </row>
    <row r="770" spans="1:1" ht="14.25" customHeight="1" x14ac:dyDescent="0.2">
      <c r="A770" s="39"/>
    </row>
    <row r="771" spans="1:1" ht="14.25" customHeight="1" x14ac:dyDescent="0.2">
      <c r="A771" s="39"/>
    </row>
    <row r="772" spans="1:1" ht="14.25" customHeight="1" x14ac:dyDescent="0.2">
      <c r="A772" s="39"/>
    </row>
    <row r="773" spans="1:1" ht="14.25" customHeight="1" x14ac:dyDescent="0.2">
      <c r="A773" s="39"/>
    </row>
    <row r="774" spans="1:1" ht="14.25" customHeight="1" x14ac:dyDescent="0.2">
      <c r="A774" s="39"/>
    </row>
    <row r="775" spans="1:1" ht="14.25" customHeight="1" x14ac:dyDescent="0.2">
      <c r="A775" s="39"/>
    </row>
    <row r="776" spans="1:1" ht="14.25" customHeight="1" x14ac:dyDescent="0.2">
      <c r="A776" s="39"/>
    </row>
    <row r="777" spans="1:1" ht="14.25" customHeight="1" x14ac:dyDescent="0.2">
      <c r="A777" s="39"/>
    </row>
    <row r="778" spans="1:1" ht="14.25" customHeight="1" x14ac:dyDescent="0.2">
      <c r="A778" s="39"/>
    </row>
    <row r="779" spans="1:1" ht="14.25" customHeight="1" x14ac:dyDescent="0.2">
      <c r="A779" s="39"/>
    </row>
    <row r="780" spans="1:1" ht="14.25" customHeight="1" x14ac:dyDescent="0.2">
      <c r="A780" s="39"/>
    </row>
    <row r="781" spans="1:1" ht="14.25" customHeight="1" x14ac:dyDescent="0.2">
      <c r="A781" s="39"/>
    </row>
    <row r="782" spans="1:1" ht="14.25" customHeight="1" x14ac:dyDescent="0.2">
      <c r="A782" s="39"/>
    </row>
    <row r="783" spans="1:1" ht="14.25" customHeight="1" x14ac:dyDescent="0.2">
      <c r="A783" s="39"/>
    </row>
    <row r="784" spans="1:1" ht="14.25" customHeight="1" x14ac:dyDescent="0.2">
      <c r="A784" s="39"/>
    </row>
    <row r="785" spans="1:1" ht="14.25" customHeight="1" x14ac:dyDescent="0.2">
      <c r="A785" s="39"/>
    </row>
    <row r="786" spans="1:1" ht="14.25" customHeight="1" x14ac:dyDescent="0.2">
      <c r="A786" s="39"/>
    </row>
    <row r="787" spans="1:1" ht="14.25" customHeight="1" x14ac:dyDescent="0.2">
      <c r="A787" s="39"/>
    </row>
    <row r="788" spans="1:1" ht="14.25" customHeight="1" x14ac:dyDescent="0.2">
      <c r="A788" s="39"/>
    </row>
    <row r="789" spans="1:1" ht="14.25" customHeight="1" x14ac:dyDescent="0.2">
      <c r="A789" s="39"/>
    </row>
    <row r="790" spans="1:1" ht="14.25" customHeight="1" x14ac:dyDescent="0.2">
      <c r="A790" s="39"/>
    </row>
    <row r="791" spans="1:1" ht="14.25" customHeight="1" x14ac:dyDescent="0.2">
      <c r="A791" s="39"/>
    </row>
    <row r="792" spans="1:1" ht="14.25" customHeight="1" x14ac:dyDescent="0.2">
      <c r="A792" s="39"/>
    </row>
    <row r="793" spans="1:1" ht="14.25" customHeight="1" x14ac:dyDescent="0.2">
      <c r="A793" s="39"/>
    </row>
    <row r="794" spans="1:1" ht="14.25" customHeight="1" x14ac:dyDescent="0.2">
      <c r="A794" s="39"/>
    </row>
    <row r="795" spans="1:1" ht="14.25" customHeight="1" x14ac:dyDescent="0.2">
      <c r="A795" s="39"/>
    </row>
    <row r="796" spans="1:1" ht="14.25" customHeight="1" x14ac:dyDescent="0.2">
      <c r="A796" s="39"/>
    </row>
    <row r="797" spans="1:1" ht="14.25" customHeight="1" x14ac:dyDescent="0.2">
      <c r="A797" s="39"/>
    </row>
    <row r="798" spans="1:1" ht="14.25" customHeight="1" x14ac:dyDescent="0.2">
      <c r="A798" s="39"/>
    </row>
    <row r="799" spans="1:1" ht="14.25" customHeight="1" x14ac:dyDescent="0.2">
      <c r="A799" s="39"/>
    </row>
    <row r="800" spans="1:1" ht="14.25" customHeight="1" x14ac:dyDescent="0.2">
      <c r="A800" s="39"/>
    </row>
    <row r="801" spans="1:1" ht="14.25" customHeight="1" x14ac:dyDescent="0.2">
      <c r="A801" s="39"/>
    </row>
    <row r="802" spans="1:1" ht="14.25" customHeight="1" x14ac:dyDescent="0.2">
      <c r="A802" s="39"/>
    </row>
    <row r="803" spans="1:1" ht="14.25" customHeight="1" x14ac:dyDescent="0.2">
      <c r="A803" s="39"/>
    </row>
    <row r="804" spans="1:1" ht="14.25" customHeight="1" x14ac:dyDescent="0.2">
      <c r="A804" s="39"/>
    </row>
    <row r="805" spans="1:1" ht="14.25" customHeight="1" x14ac:dyDescent="0.2">
      <c r="A805" s="39"/>
    </row>
    <row r="806" spans="1:1" ht="14.25" customHeight="1" x14ac:dyDescent="0.2">
      <c r="A806" s="39"/>
    </row>
    <row r="807" spans="1:1" ht="14.25" customHeight="1" x14ac:dyDescent="0.2">
      <c r="A807" s="39"/>
    </row>
    <row r="808" spans="1:1" ht="14.25" customHeight="1" x14ac:dyDescent="0.2">
      <c r="A808" s="39"/>
    </row>
    <row r="809" spans="1:1" ht="14.25" customHeight="1" x14ac:dyDescent="0.2">
      <c r="A809" s="39"/>
    </row>
    <row r="810" spans="1:1" ht="14.25" customHeight="1" x14ac:dyDescent="0.2">
      <c r="A810" s="39"/>
    </row>
    <row r="811" spans="1:1" ht="14.25" customHeight="1" x14ac:dyDescent="0.2">
      <c r="A811" s="39"/>
    </row>
    <row r="812" spans="1:1" ht="14.25" customHeight="1" x14ac:dyDescent="0.2">
      <c r="A812" s="39"/>
    </row>
    <row r="813" spans="1:1" ht="14.25" customHeight="1" x14ac:dyDescent="0.2">
      <c r="A813" s="39"/>
    </row>
    <row r="814" spans="1:1" ht="14.25" customHeight="1" x14ac:dyDescent="0.2">
      <c r="A814" s="39"/>
    </row>
    <row r="815" spans="1:1" ht="14.25" customHeight="1" x14ac:dyDescent="0.2">
      <c r="A815" s="39"/>
    </row>
    <row r="816" spans="1:1" ht="14.25" customHeight="1" x14ac:dyDescent="0.2">
      <c r="A816" s="39"/>
    </row>
    <row r="817" spans="1:1" ht="14.25" customHeight="1" x14ac:dyDescent="0.2">
      <c r="A817" s="39"/>
    </row>
    <row r="818" spans="1:1" ht="14.25" customHeight="1" x14ac:dyDescent="0.2">
      <c r="A818" s="39"/>
    </row>
    <row r="819" spans="1:1" ht="14.25" customHeight="1" x14ac:dyDescent="0.2">
      <c r="A819" s="39"/>
    </row>
    <row r="820" spans="1:1" ht="14.25" customHeight="1" x14ac:dyDescent="0.2">
      <c r="A820" s="39"/>
    </row>
    <row r="821" spans="1:1" ht="14.25" customHeight="1" x14ac:dyDescent="0.2">
      <c r="A821" s="39"/>
    </row>
    <row r="822" spans="1:1" ht="14.25" customHeight="1" x14ac:dyDescent="0.2">
      <c r="A822" s="39"/>
    </row>
    <row r="823" spans="1:1" ht="14.25" customHeight="1" x14ac:dyDescent="0.2">
      <c r="A823" s="39"/>
    </row>
    <row r="824" spans="1:1" ht="14.25" customHeight="1" x14ac:dyDescent="0.2">
      <c r="A824" s="39"/>
    </row>
    <row r="825" spans="1:1" ht="14.25" customHeight="1" x14ac:dyDescent="0.2">
      <c r="A825" s="39"/>
    </row>
    <row r="826" spans="1:1" ht="14.25" customHeight="1" x14ac:dyDescent="0.2">
      <c r="A826" s="39"/>
    </row>
    <row r="827" spans="1:1" ht="14.25" customHeight="1" x14ac:dyDescent="0.2">
      <c r="A827" s="39"/>
    </row>
    <row r="828" spans="1:1" ht="14.25" customHeight="1" x14ac:dyDescent="0.2">
      <c r="A828" s="39"/>
    </row>
    <row r="829" spans="1:1" ht="14.25" customHeight="1" x14ac:dyDescent="0.2">
      <c r="A829" s="39"/>
    </row>
    <row r="830" spans="1:1" ht="14.25" customHeight="1" x14ac:dyDescent="0.2">
      <c r="A830" s="39"/>
    </row>
    <row r="831" spans="1:1" ht="14.25" customHeight="1" x14ac:dyDescent="0.2">
      <c r="A831" s="39"/>
    </row>
    <row r="832" spans="1:1" ht="14.25" customHeight="1" x14ac:dyDescent="0.2">
      <c r="A832" s="39"/>
    </row>
    <row r="833" spans="1:1" ht="14.25" customHeight="1" x14ac:dyDescent="0.2">
      <c r="A833" s="39"/>
    </row>
    <row r="834" spans="1:1" ht="14.25" customHeight="1" x14ac:dyDescent="0.2">
      <c r="A834" s="39"/>
    </row>
    <row r="835" spans="1:1" ht="14.25" customHeight="1" x14ac:dyDescent="0.2">
      <c r="A835" s="39"/>
    </row>
    <row r="836" spans="1:1" ht="14.25" customHeight="1" x14ac:dyDescent="0.2">
      <c r="A836" s="39"/>
    </row>
    <row r="837" spans="1:1" ht="14.25" customHeight="1" x14ac:dyDescent="0.2">
      <c r="A837" s="39"/>
    </row>
    <row r="838" spans="1:1" ht="14.25" customHeight="1" x14ac:dyDescent="0.2">
      <c r="A838" s="39"/>
    </row>
    <row r="839" spans="1:1" ht="14.25" customHeight="1" x14ac:dyDescent="0.2">
      <c r="A839" s="39"/>
    </row>
    <row r="840" spans="1:1" ht="14.25" customHeight="1" x14ac:dyDescent="0.2">
      <c r="A840" s="39"/>
    </row>
    <row r="841" spans="1:1" ht="14.25" customHeight="1" x14ac:dyDescent="0.2">
      <c r="A841" s="39"/>
    </row>
    <row r="842" spans="1:1" ht="14.25" customHeight="1" x14ac:dyDescent="0.2">
      <c r="A842" s="39"/>
    </row>
    <row r="843" spans="1:1" ht="14.25" customHeight="1" x14ac:dyDescent="0.2">
      <c r="A843" s="39"/>
    </row>
    <row r="844" spans="1:1" ht="14.25" customHeight="1" x14ac:dyDescent="0.2">
      <c r="A844" s="39"/>
    </row>
    <row r="845" spans="1:1" ht="14.25" customHeight="1" x14ac:dyDescent="0.2">
      <c r="A845" s="39"/>
    </row>
    <row r="846" spans="1:1" ht="14.25" customHeight="1" x14ac:dyDescent="0.2">
      <c r="A846" s="39"/>
    </row>
    <row r="847" spans="1:1" ht="14.25" customHeight="1" x14ac:dyDescent="0.2">
      <c r="A847" s="39"/>
    </row>
    <row r="848" spans="1:1" ht="14.25" customHeight="1" x14ac:dyDescent="0.2">
      <c r="A848" s="39"/>
    </row>
    <row r="849" spans="1:1" ht="14.25" customHeight="1" x14ac:dyDescent="0.2">
      <c r="A849" s="39"/>
    </row>
    <row r="850" spans="1:1" ht="14.25" customHeight="1" x14ac:dyDescent="0.2">
      <c r="A850" s="39"/>
    </row>
    <row r="851" spans="1:1" ht="14.25" customHeight="1" x14ac:dyDescent="0.2">
      <c r="A851" s="39"/>
    </row>
    <row r="852" spans="1:1" ht="14.25" customHeight="1" x14ac:dyDescent="0.2">
      <c r="A852" s="39"/>
    </row>
    <row r="853" spans="1:1" ht="14.25" customHeight="1" x14ac:dyDescent="0.2">
      <c r="A853" s="39"/>
    </row>
    <row r="854" spans="1:1" ht="14.25" customHeight="1" x14ac:dyDescent="0.2">
      <c r="A854" s="39"/>
    </row>
    <row r="855" spans="1:1" ht="14.25" customHeight="1" x14ac:dyDescent="0.2">
      <c r="A855" s="39"/>
    </row>
    <row r="856" spans="1:1" ht="14.25" customHeight="1" x14ac:dyDescent="0.2">
      <c r="A856" s="39"/>
    </row>
    <row r="857" spans="1:1" ht="14.25" customHeight="1" x14ac:dyDescent="0.2">
      <c r="A857" s="39"/>
    </row>
    <row r="858" spans="1:1" ht="14.25" customHeight="1" x14ac:dyDescent="0.2">
      <c r="A858" s="39"/>
    </row>
    <row r="859" spans="1:1" ht="14.25" customHeight="1" x14ac:dyDescent="0.2">
      <c r="A859" s="39"/>
    </row>
    <row r="860" spans="1:1" ht="14.25" customHeight="1" x14ac:dyDescent="0.2">
      <c r="A860" s="39"/>
    </row>
    <row r="861" spans="1:1" ht="14.25" customHeight="1" x14ac:dyDescent="0.2">
      <c r="A861" s="39"/>
    </row>
    <row r="862" spans="1:1" ht="14.25" customHeight="1" x14ac:dyDescent="0.2">
      <c r="A862" s="39"/>
    </row>
    <row r="863" spans="1:1" ht="14.25" customHeight="1" x14ac:dyDescent="0.2">
      <c r="A863" s="39"/>
    </row>
    <row r="864" spans="1:1" ht="14.25" customHeight="1" x14ac:dyDescent="0.2">
      <c r="A864" s="39"/>
    </row>
    <row r="865" spans="1:1" ht="14.25" customHeight="1" x14ac:dyDescent="0.2">
      <c r="A865" s="39"/>
    </row>
    <row r="866" spans="1:1" ht="14.25" customHeight="1" x14ac:dyDescent="0.2">
      <c r="A866" s="39"/>
    </row>
    <row r="867" spans="1:1" ht="14.25" customHeight="1" x14ac:dyDescent="0.2">
      <c r="A867" s="39"/>
    </row>
    <row r="868" spans="1:1" ht="14.25" customHeight="1" x14ac:dyDescent="0.2">
      <c r="A868" s="39"/>
    </row>
    <row r="869" spans="1:1" ht="14.25" customHeight="1" x14ac:dyDescent="0.2">
      <c r="A869" s="39"/>
    </row>
    <row r="870" spans="1:1" ht="14.25" customHeight="1" x14ac:dyDescent="0.2">
      <c r="A870" s="39"/>
    </row>
    <row r="871" spans="1:1" ht="14.25" customHeight="1" x14ac:dyDescent="0.2">
      <c r="A871" s="39"/>
    </row>
    <row r="872" spans="1:1" ht="14.25" customHeight="1" x14ac:dyDescent="0.2">
      <c r="A872" s="39"/>
    </row>
    <row r="873" spans="1:1" ht="14.25" customHeight="1" x14ac:dyDescent="0.2">
      <c r="A873" s="39"/>
    </row>
    <row r="874" spans="1:1" ht="14.25" customHeight="1" x14ac:dyDescent="0.2">
      <c r="A874" s="39"/>
    </row>
    <row r="875" spans="1:1" ht="14.25" customHeight="1" x14ac:dyDescent="0.2">
      <c r="A875" s="39"/>
    </row>
    <row r="876" spans="1:1" ht="14.25" customHeight="1" x14ac:dyDescent="0.2">
      <c r="A876" s="39"/>
    </row>
    <row r="877" spans="1:1" ht="14.25" customHeight="1" x14ac:dyDescent="0.2">
      <c r="A877" s="39"/>
    </row>
    <row r="878" spans="1:1" ht="14.25" customHeight="1" x14ac:dyDescent="0.2">
      <c r="A878" s="39"/>
    </row>
    <row r="879" spans="1:1" ht="14.25" customHeight="1" x14ac:dyDescent="0.2">
      <c r="A879" s="39"/>
    </row>
    <row r="880" spans="1:1" ht="14.25" customHeight="1" x14ac:dyDescent="0.2">
      <c r="A880" s="39"/>
    </row>
    <row r="881" spans="1:1" ht="14.25" customHeight="1" x14ac:dyDescent="0.2">
      <c r="A881" s="39"/>
    </row>
    <row r="882" spans="1:1" ht="14.25" customHeight="1" x14ac:dyDescent="0.2">
      <c r="A882" s="39"/>
    </row>
    <row r="883" spans="1:1" ht="14.25" customHeight="1" x14ac:dyDescent="0.2">
      <c r="A883" s="39"/>
    </row>
    <row r="884" spans="1:1" ht="14.25" customHeight="1" x14ac:dyDescent="0.2">
      <c r="A884" s="39"/>
    </row>
    <row r="885" spans="1:1" ht="14.25" customHeight="1" x14ac:dyDescent="0.2">
      <c r="A885" s="39"/>
    </row>
    <row r="886" spans="1:1" ht="14.25" customHeight="1" x14ac:dyDescent="0.2">
      <c r="A886" s="39"/>
    </row>
    <row r="887" spans="1:1" ht="14.25" customHeight="1" x14ac:dyDescent="0.2">
      <c r="A887" s="39"/>
    </row>
    <row r="888" spans="1:1" ht="14.25" customHeight="1" x14ac:dyDescent="0.2">
      <c r="A888" s="39"/>
    </row>
    <row r="889" spans="1:1" ht="14.25" customHeight="1" x14ac:dyDescent="0.2">
      <c r="A889" s="39"/>
    </row>
    <row r="890" spans="1:1" ht="14.25" customHeight="1" x14ac:dyDescent="0.2">
      <c r="A890" s="39"/>
    </row>
    <row r="891" spans="1:1" ht="14.25" customHeight="1" x14ac:dyDescent="0.2">
      <c r="A891" s="39"/>
    </row>
    <row r="892" spans="1:1" ht="14.25" customHeight="1" x14ac:dyDescent="0.2">
      <c r="A892" s="39"/>
    </row>
    <row r="893" spans="1:1" ht="14.25" customHeight="1" x14ac:dyDescent="0.2">
      <c r="A893" s="39"/>
    </row>
    <row r="894" spans="1:1" ht="14.25" customHeight="1" x14ac:dyDescent="0.2">
      <c r="A894" s="39"/>
    </row>
    <row r="895" spans="1:1" ht="14.25" customHeight="1" x14ac:dyDescent="0.2">
      <c r="A895" s="39"/>
    </row>
    <row r="896" spans="1:1" ht="14.25" customHeight="1" x14ac:dyDescent="0.2">
      <c r="A896" s="39"/>
    </row>
    <row r="897" spans="1:1" ht="14.25" customHeight="1" x14ac:dyDescent="0.2">
      <c r="A897" s="39"/>
    </row>
    <row r="898" spans="1:1" ht="14.25" customHeight="1" x14ac:dyDescent="0.2">
      <c r="A898" s="39"/>
    </row>
    <row r="899" spans="1:1" ht="14.25" customHeight="1" x14ac:dyDescent="0.2">
      <c r="A899" s="39"/>
    </row>
    <row r="900" spans="1:1" ht="14.25" customHeight="1" x14ac:dyDescent="0.2">
      <c r="A900" s="39"/>
    </row>
    <row r="901" spans="1:1" ht="14.25" customHeight="1" x14ac:dyDescent="0.2">
      <c r="A901" s="39"/>
    </row>
    <row r="902" spans="1:1" ht="14.25" customHeight="1" x14ac:dyDescent="0.2">
      <c r="A902" s="39"/>
    </row>
    <row r="903" spans="1:1" ht="14.25" customHeight="1" x14ac:dyDescent="0.2">
      <c r="A903" s="39"/>
    </row>
    <row r="904" spans="1:1" ht="14.25" customHeight="1" x14ac:dyDescent="0.2">
      <c r="A904" s="39"/>
    </row>
    <row r="905" spans="1:1" ht="14.25" customHeight="1" x14ac:dyDescent="0.2">
      <c r="A905" s="39"/>
    </row>
    <row r="906" spans="1:1" ht="14.25" customHeight="1" x14ac:dyDescent="0.2">
      <c r="A906" s="39"/>
    </row>
    <row r="907" spans="1:1" ht="14.25" customHeight="1" x14ac:dyDescent="0.2">
      <c r="A907" s="39"/>
    </row>
    <row r="908" spans="1:1" ht="14.25" customHeight="1" x14ac:dyDescent="0.2">
      <c r="A908" s="39"/>
    </row>
    <row r="909" spans="1:1" ht="14.25" customHeight="1" x14ac:dyDescent="0.2">
      <c r="A909" s="39"/>
    </row>
    <row r="910" spans="1:1" ht="14.25" customHeight="1" x14ac:dyDescent="0.2">
      <c r="A910" s="39"/>
    </row>
    <row r="911" spans="1:1" ht="14.25" customHeight="1" x14ac:dyDescent="0.2">
      <c r="A911" s="39"/>
    </row>
    <row r="912" spans="1:1" ht="14.25" customHeight="1" x14ac:dyDescent="0.2">
      <c r="A912" s="39"/>
    </row>
    <row r="913" spans="1:1" ht="14.25" customHeight="1" x14ac:dyDescent="0.2">
      <c r="A913" s="39"/>
    </row>
    <row r="914" spans="1:1" ht="14.25" customHeight="1" x14ac:dyDescent="0.2">
      <c r="A914" s="39"/>
    </row>
    <row r="915" spans="1:1" ht="14.25" customHeight="1" x14ac:dyDescent="0.2">
      <c r="A915" s="39"/>
    </row>
    <row r="916" spans="1:1" ht="14.25" customHeight="1" x14ac:dyDescent="0.2">
      <c r="A916" s="39"/>
    </row>
    <row r="917" spans="1:1" ht="14.25" customHeight="1" x14ac:dyDescent="0.2">
      <c r="A917" s="39"/>
    </row>
    <row r="918" spans="1:1" ht="14.25" customHeight="1" x14ac:dyDescent="0.2">
      <c r="A918" s="39"/>
    </row>
    <row r="919" spans="1:1" ht="14.25" customHeight="1" x14ac:dyDescent="0.2">
      <c r="A919" s="39"/>
    </row>
    <row r="920" spans="1:1" ht="14.25" customHeight="1" x14ac:dyDescent="0.2">
      <c r="A920" s="39"/>
    </row>
    <row r="921" spans="1:1" ht="14.25" customHeight="1" x14ac:dyDescent="0.2">
      <c r="A921" s="39"/>
    </row>
    <row r="922" spans="1:1" ht="14.25" customHeight="1" x14ac:dyDescent="0.2">
      <c r="A922" s="39"/>
    </row>
    <row r="923" spans="1:1" ht="14.25" customHeight="1" x14ac:dyDescent="0.2">
      <c r="A923" s="39"/>
    </row>
    <row r="924" spans="1:1" ht="14.25" customHeight="1" x14ac:dyDescent="0.2">
      <c r="A924" s="39"/>
    </row>
    <row r="925" spans="1:1" ht="14.25" customHeight="1" x14ac:dyDescent="0.2">
      <c r="A925" s="39"/>
    </row>
    <row r="926" spans="1:1" ht="14.25" customHeight="1" x14ac:dyDescent="0.2">
      <c r="A926" s="39"/>
    </row>
    <row r="927" spans="1:1" ht="14.25" customHeight="1" x14ac:dyDescent="0.2">
      <c r="A927" s="39"/>
    </row>
    <row r="928" spans="1:1" ht="14.25" customHeight="1" x14ac:dyDescent="0.2">
      <c r="A928" s="39"/>
    </row>
    <row r="929" spans="1:1" ht="14.25" customHeight="1" x14ac:dyDescent="0.2">
      <c r="A929" s="39"/>
    </row>
    <row r="930" spans="1:1" ht="14.25" customHeight="1" x14ac:dyDescent="0.2">
      <c r="A930" s="39"/>
    </row>
    <row r="931" spans="1:1" ht="14.25" customHeight="1" x14ac:dyDescent="0.2">
      <c r="A931" s="39"/>
    </row>
    <row r="932" spans="1:1" ht="14.25" customHeight="1" x14ac:dyDescent="0.2">
      <c r="A932" s="39"/>
    </row>
    <row r="933" spans="1:1" ht="14.25" customHeight="1" x14ac:dyDescent="0.2">
      <c r="A933" s="39"/>
    </row>
    <row r="934" spans="1:1" ht="14.25" customHeight="1" x14ac:dyDescent="0.2">
      <c r="A934" s="39"/>
    </row>
    <row r="935" spans="1:1" ht="14.25" customHeight="1" x14ac:dyDescent="0.2">
      <c r="A935" s="39"/>
    </row>
    <row r="936" spans="1:1" ht="14.25" customHeight="1" x14ac:dyDescent="0.2">
      <c r="A936" s="39"/>
    </row>
    <row r="937" spans="1:1" ht="14.25" customHeight="1" x14ac:dyDescent="0.2">
      <c r="A937" s="39"/>
    </row>
    <row r="938" spans="1:1" ht="14.25" customHeight="1" x14ac:dyDescent="0.2">
      <c r="A938" s="39"/>
    </row>
    <row r="939" spans="1:1" ht="14.25" customHeight="1" x14ac:dyDescent="0.2">
      <c r="A939" s="39"/>
    </row>
    <row r="940" spans="1:1" ht="14.25" customHeight="1" x14ac:dyDescent="0.2">
      <c r="A940" s="39"/>
    </row>
    <row r="941" spans="1:1" ht="14.25" customHeight="1" x14ac:dyDescent="0.2">
      <c r="A941" s="39"/>
    </row>
    <row r="942" spans="1:1" ht="14.25" customHeight="1" x14ac:dyDescent="0.2">
      <c r="A942" s="39"/>
    </row>
    <row r="943" spans="1:1" ht="14.25" customHeight="1" x14ac:dyDescent="0.2">
      <c r="A943" s="39"/>
    </row>
    <row r="944" spans="1:1" ht="14.25" customHeight="1" x14ac:dyDescent="0.2">
      <c r="A944" s="39"/>
    </row>
    <row r="945" spans="1:1" ht="14.25" customHeight="1" x14ac:dyDescent="0.2">
      <c r="A945" s="39"/>
    </row>
    <row r="946" spans="1:1" ht="14.25" customHeight="1" x14ac:dyDescent="0.2">
      <c r="A946" s="39"/>
    </row>
    <row r="947" spans="1:1" ht="14.25" customHeight="1" x14ac:dyDescent="0.2">
      <c r="A947" s="39"/>
    </row>
    <row r="948" spans="1:1" ht="14.25" customHeight="1" x14ac:dyDescent="0.2">
      <c r="A948" s="39"/>
    </row>
    <row r="949" spans="1:1" ht="14.25" customHeight="1" x14ac:dyDescent="0.2">
      <c r="A949" s="39"/>
    </row>
    <row r="950" spans="1:1" ht="14.25" customHeight="1" x14ac:dyDescent="0.2">
      <c r="A950" s="39"/>
    </row>
    <row r="951" spans="1:1" ht="14.25" customHeight="1" x14ac:dyDescent="0.2">
      <c r="A951" s="39"/>
    </row>
    <row r="952" spans="1:1" ht="14.25" customHeight="1" x14ac:dyDescent="0.2">
      <c r="A952" s="39"/>
    </row>
    <row r="953" spans="1:1" ht="14.25" customHeight="1" x14ac:dyDescent="0.2">
      <c r="A953" s="39"/>
    </row>
    <row r="954" spans="1:1" ht="14.25" customHeight="1" x14ac:dyDescent="0.2">
      <c r="A954" s="39"/>
    </row>
    <row r="955" spans="1:1" ht="14.25" customHeight="1" x14ac:dyDescent="0.2">
      <c r="A955" s="39"/>
    </row>
    <row r="956" spans="1:1" ht="14.25" customHeight="1" x14ac:dyDescent="0.2">
      <c r="A956" s="39"/>
    </row>
    <row r="957" spans="1:1" ht="14.25" customHeight="1" x14ac:dyDescent="0.2">
      <c r="A957" s="39"/>
    </row>
    <row r="958" spans="1:1" ht="14.25" customHeight="1" x14ac:dyDescent="0.2">
      <c r="A958" s="39"/>
    </row>
    <row r="959" spans="1:1" ht="14.25" customHeight="1" x14ac:dyDescent="0.2">
      <c r="A959" s="39"/>
    </row>
    <row r="960" spans="1:1" ht="14.25" customHeight="1" x14ac:dyDescent="0.2">
      <c r="A960" s="39"/>
    </row>
    <row r="961" spans="1:1" ht="14.25" customHeight="1" x14ac:dyDescent="0.2">
      <c r="A961" s="39"/>
    </row>
    <row r="962" spans="1:1" ht="14.25" customHeight="1" x14ac:dyDescent="0.2">
      <c r="A962" s="39"/>
    </row>
    <row r="963" spans="1:1" ht="14.25" customHeight="1" x14ac:dyDescent="0.2">
      <c r="A963" s="39"/>
    </row>
    <row r="964" spans="1:1" ht="14.25" customHeight="1" x14ac:dyDescent="0.2">
      <c r="A964" s="39"/>
    </row>
    <row r="965" spans="1:1" ht="14.25" customHeight="1" x14ac:dyDescent="0.2">
      <c r="A965" s="39"/>
    </row>
    <row r="966" spans="1:1" ht="14.25" customHeight="1" x14ac:dyDescent="0.2">
      <c r="A966" s="39"/>
    </row>
    <row r="967" spans="1:1" ht="14.25" customHeight="1" x14ac:dyDescent="0.2">
      <c r="A967" s="39"/>
    </row>
    <row r="968" spans="1:1" ht="14.25" customHeight="1" x14ac:dyDescent="0.2">
      <c r="A968" s="39"/>
    </row>
    <row r="969" spans="1:1" ht="14.25" customHeight="1" x14ac:dyDescent="0.2">
      <c r="A969" s="39"/>
    </row>
    <row r="970" spans="1:1" ht="14.25" customHeight="1" x14ac:dyDescent="0.2">
      <c r="A970" s="39"/>
    </row>
    <row r="971" spans="1:1" ht="14.25" customHeight="1" x14ac:dyDescent="0.2">
      <c r="A971" s="39"/>
    </row>
    <row r="972" spans="1:1" ht="14.25" customHeight="1" x14ac:dyDescent="0.2">
      <c r="A972" s="39"/>
    </row>
    <row r="973" spans="1:1" ht="14.25" customHeight="1" x14ac:dyDescent="0.2">
      <c r="A973" s="39"/>
    </row>
    <row r="974" spans="1:1" ht="14.25" customHeight="1" x14ac:dyDescent="0.2">
      <c r="A974" s="39"/>
    </row>
    <row r="975" spans="1:1" ht="14.25" customHeight="1" x14ac:dyDescent="0.2">
      <c r="A975" s="39"/>
    </row>
    <row r="976" spans="1:1" ht="14.25" customHeight="1" x14ac:dyDescent="0.2">
      <c r="A976" s="39"/>
    </row>
    <row r="977" spans="1:1" ht="14.25" customHeight="1" x14ac:dyDescent="0.2">
      <c r="A977" s="39"/>
    </row>
    <row r="978" spans="1:1" ht="14.25" customHeight="1" x14ac:dyDescent="0.2">
      <c r="A978" s="39"/>
    </row>
    <row r="979" spans="1:1" ht="14.25" customHeight="1" x14ac:dyDescent="0.2">
      <c r="A979" s="39"/>
    </row>
    <row r="980" spans="1:1" ht="14.25" customHeight="1" x14ac:dyDescent="0.2">
      <c r="A980" s="39"/>
    </row>
    <row r="981" spans="1:1" ht="14.25" customHeight="1" x14ac:dyDescent="0.2">
      <c r="A981" s="39"/>
    </row>
    <row r="982" spans="1:1" ht="14.25" customHeight="1" x14ac:dyDescent="0.2">
      <c r="A982" s="39"/>
    </row>
    <row r="983" spans="1:1" ht="14.25" customHeight="1" x14ac:dyDescent="0.2">
      <c r="A983" s="39"/>
    </row>
    <row r="984" spans="1:1" ht="14.25" customHeight="1" x14ac:dyDescent="0.2">
      <c r="A984" s="39"/>
    </row>
    <row r="985" spans="1:1" ht="14.25" customHeight="1" x14ac:dyDescent="0.2">
      <c r="A985" s="39"/>
    </row>
    <row r="986" spans="1:1" ht="14.25" customHeight="1" x14ac:dyDescent="0.2">
      <c r="A986" s="39"/>
    </row>
    <row r="987" spans="1:1" ht="14.25" customHeight="1" x14ac:dyDescent="0.2">
      <c r="A987" s="39"/>
    </row>
    <row r="988" spans="1:1" ht="14.25" customHeight="1" x14ac:dyDescent="0.2">
      <c r="A988" s="39"/>
    </row>
    <row r="989" spans="1:1" ht="14.25" customHeight="1" x14ac:dyDescent="0.2">
      <c r="A989" s="39"/>
    </row>
    <row r="990" spans="1:1" ht="14.25" customHeight="1" x14ac:dyDescent="0.2">
      <c r="A990" s="39"/>
    </row>
    <row r="991" spans="1:1" ht="14.25" customHeight="1" x14ac:dyDescent="0.2">
      <c r="A991" s="39"/>
    </row>
    <row r="992" spans="1:1" ht="14.25" customHeight="1" x14ac:dyDescent="0.2">
      <c r="A992" s="39"/>
    </row>
    <row r="993" spans="1:1" ht="14.25" customHeight="1" x14ac:dyDescent="0.2">
      <c r="A993" s="39"/>
    </row>
    <row r="994" spans="1:1" ht="14.25" customHeight="1" x14ac:dyDescent="0.2">
      <c r="A994" s="39"/>
    </row>
    <row r="995" spans="1:1" ht="14.25" customHeight="1" x14ac:dyDescent="0.2">
      <c r="A995" s="39"/>
    </row>
    <row r="996" spans="1:1" ht="14.25" customHeight="1" x14ac:dyDescent="0.2">
      <c r="A996" s="39"/>
    </row>
    <row r="997" spans="1:1" ht="14.25" customHeight="1" x14ac:dyDescent="0.2">
      <c r="A997" s="39"/>
    </row>
    <row r="998" spans="1:1" ht="14.25" customHeight="1" x14ac:dyDescent="0.2">
      <c r="A998" s="39"/>
    </row>
    <row r="999" spans="1:1" ht="14.25" customHeight="1" x14ac:dyDescent="0.2">
      <c r="A999" s="39"/>
    </row>
    <row r="1000" spans="1:1" ht="14.25" customHeight="1" x14ac:dyDescent="0.2">
      <c r="A1000" s="39"/>
    </row>
  </sheetData>
  <mergeCells count="5">
    <mergeCell ref="A24:B24"/>
    <mergeCell ref="D3:G3"/>
    <mergeCell ref="C3:C4"/>
    <mergeCell ref="A3:A4"/>
    <mergeCell ref="B3:B4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  <pageSetUpPr fitToPage="1"/>
  </sheetPr>
  <dimension ref="A1:Z1000"/>
  <sheetViews>
    <sheetView showGridLines="0" workbookViewId="0">
      <selection activeCell="A5" sqref="A5:F5"/>
    </sheetView>
  </sheetViews>
  <sheetFormatPr defaultColWidth="14.390625" defaultRowHeight="15" customHeight="1" x14ac:dyDescent="0.2"/>
  <cols>
    <col min="1" max="1" width="24.6171875" customWidth="1"/>
    <col min="2" max="2" width="15.6015625" customWidth="1"/>
    <col min="3" max="3" width="13.71875" customWidth="1"/>
    <col min="4" max="4" width="18.6953125" customWidth="1"/>
    <col min="5" max="5" width="20.04296875" customWidth="1"/>
    <col min="6" max="6" width="45.6015625" customWidth="1"/>
    <col min="7" max="7" width="2.15234375" customWidth="1"/>
    <col min="8" max="26" width="9.14453125" customWidth="1"/>
  </cols>
  <sheetData>
    <row r="1" spans="1:26" ht="14.25" customHeight="1" x14ac:dyDescent="0.2">
      <c r="A1" s="42" t="s">
        <v>89</v>
      </c>
    </row>
    <row r="2" spans="1:26" ht="14.25" customHeight="1" x14ac:dyDescent="0.2">
      <c r="D2" s="43"/>
    </row>
    <row r="3" spans="1:26" ht="13.5" customHeight="1" x14ac:dyDescent="0.2">
      <c r="A3" s="44"/>
      <c r="B3" s="45"/>
      <c r="C3" s="45"/>
      <c r="D3" s="45"/>
      <c r="E3" s="46"/>
      <c r="F3" s="47"/>
    </row>
    <row r="4" spans="1:26" ht="14.25" customHeight="1" x14ac:dyDescent="0.2">
      <c r="A4" s="376" t="s">
        <v>90</v>
      </c>
      <c r="B4" s="377"/>
      <c r="C4" s="377"/>
      <c r="D4" s="377"/>
      <c r="E4" s="377"/>
      <c r="F4" s="377"/>
    </row>
    <row r="5" spans="1:26" ht="51.75" customHeight="1" x14ac:dyDescent="0.3">
      <c r="A5" s="304"/>
      <c r="B5" s="374" t="s">
        <v>91</v>
      </c>
      <c r="C5" s="375"/>
      <c r="D5" s="374" t="s">
        <v>92</v>
      </c>
      <c r="E5" s="375"/>
      <c r="F5" s="305" t="s">
        <v>93</v>
      </c>
      <c r="G5" s="48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30.5" customHeight="1" x14ac:dyDescent="0.2">
      <c r="A6" s="50" t="s">
        <v>94</v>
      </c>
      <c r="B6" s="51"/>
      <c r="C6" s="52"/>
      <c r="D6" s="53"/>
      <c r="E6" s="52"/>
      <c r="F6" s="54"/>
    </row>
    <row r="7" spans="1:26" ht="130.5" customHeight="1" x14ac:dyDescent="0.2">
      <c r="A7" s="50" t="s">
        <v>95</v>
      </c>
      <c r="B7" s="51"/>
      <c r="C7" s="52"/>
      <c r="D7" s="53"/>
      <c r="E7" s="52"/>
      <c r="F7" s="54"/>
    </row>
    <row r="8" spans="1:26" ht="130.5" customHeight="1" x14ac:dyDescent="0.2">
      <c r="A8" s="50" t="s">
        <v>96</v>
      </c>
      <c r="B8" s="55"/>
      <c r="C8" s="56"/>
      <c r="D8" s="57"/>
      <c r="E8" s="56"/>
      <c r="F8" s="58"/>
    </row>
    <row r="9" spans="1:26" ht="130.5" customHeight="1" x14ac:dyDescent="0.3">
      <c r="A9" s="50" t="s">
        <v>97</v>
      </c>
      <c r="B9" s="55"/>
      <c r="C9" s="56"/>
      <c r="D9" s="57"/>
      <c r="E9" s="56"/>
      <c r="F9" s="58"/>
    </row>
    <row r="10" spans="1:26" ht="130.5" customHeight="1" x14ac:dyDescent="0.2">
      <c r="A10" s="50" t="s">
        <v>98</v>
      </c>
      <c r="B10" s="55"/>
      <c r="C10" s="56"/>
      <c r="D10" s="57"/>
      <c r="E10" s="56"/>
      <c r="F10" s="58"/>
    </row>
    <row r="11" spans="1:26" ht="130.5" customHeight="1" x14ac:dyDescent="0.2">
      <c r="A11" s="50" t="s">
        <v>99</v>
      </c>
      <c r="B11" s="55"/>
      <c r="C11" s="56"/>
      <c r="D11" s="57"/>
      <c r="E11" s="56"/>
      <c r="F11" s="58"/>
    </row>
    <row r="12" spans="1:26" ht="130.5" customHeight="1" x14ac:dyDescent="0.3">
      <c r="A12" s="59" t="s">
        <v>100</v>
      </c>
      <c r="B12" s="60"/>
      <c r="C12" s="61"/>
      <c r="D12" s="62"/>
      <c r="E12" s="61"/>
      <c r="F12" s="63"/>
    </row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B5:C5"/>
    <mergeCell ref="A4:F4"/>
    <mergeCell ref="D5:E5"/>
  </mergeCells>
  <pageMargins left="0.23622047244094491" right="0.23622047244094491" top="0.55118110236220474" bottom="0.55118110236220474" header="0" footer="0"/>
  <pageSetup paperSize="9" orientation="portrait"/>
  <headerFooter>
    <oddFooter>&amp;R&amp;F / 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1 + o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B n X 6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+ o V i i K R 7 g O A A A A E Q A A A B M A H A B G b 3 J t d W x h c y 9 T Z W N 0 a W 9 u M S 5 t I K I Y A C i g F A A A A A A A A A A A A A A A A A A A A A A A A A A A A C t O T S 7 J z M 9 T C I b Q h t Y A U E s B A i 0 A F A A C A A g A Z 1 + o V i i 9 w S O m A A A A 9 g A A A B I A A A A A A A A A A A A A A A A A A A A A A E N v b m Z p Z y 9 Q Y W N r Y W d l L n h t b F B L A Q I t A B Q A A g A I A G d f q F Y P y u m r p A A A A O k A A A A T A A A A A A A A A A A A A A A A A P I A A A B b Q 2 9 u d G V u d F 9 U e X B l c 1 0 u e G 1 s U E s B A i 0 A F A A C A A g A Z 1 + o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u 2 a G B 5 N 9 R G o o O P h j b I b 7 s A A A A A A g A A A A A A E G Y A A A A B A A A g A A A A f r 9 2 r m g 2 b y m c 3 r q R / N W v O m 0 K t t Q L P 6 9 w T n J Y y l t f O d k A A A A A D o A A A A A C A A A g A A A A 1 Y s p a / n u v K T U 6 7 S + p i B w 5 X 5 5 W 9 B w z U F 5 c n z q r Y d k T M t Q A A A A W 9 P F S B 4 L Z M F D G P j v E R H d D Z y v a o B 1 J 0 c m T x V b 5 + U 2 Y u T k Q / I v M A 3 p C + V M 9 N m l P 4 4 M j o t I T O w v l 2 v c 9 M s c m 0 c b O / 7 V Y T S 4 2 7 r A p F y z J h U y g 0 x A A A A A k T l a 9 y E G a d l 8 v M / W U Z c A 8 J t X 6 x N 3 L 8 i x u p 6 T 7 f B 8 + d Z M R j g N a 4 I W S t j S 7 g k o 8 G Q E 0 e f y J h B I 3 M e z U S v 4 G + k X C g = = < / D a t a M a s h u p > 
</file>

<file path=customXml/itemProps1.xml><?xml version="1.0" encoding="utf-8"?>
<ds:datastoreItem xmlns:ds="http://schemas.openxmlformats.org/officeDocument/2006/customXml" ds:itemID="{55294FAC-199B-47E6-9DCF-C31A2F691B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8</vt:i4>
      </vt:variant>
    </vt:vector>
  </HeadingPairs>
  <TitlesOfParts>
    <vt:vector size="35" baseType="lpstr">
      <vt:lpstr>Data</vt:lpstr>
      <vt:lpstr>0_Couverture</vt:lpstr>
      <vt:lpstr>1_Liste fosa</vt:lpstr>
      <vt:lpstr>2a_Liste localites (toutes)</vt:lpstr>
      <vt:lpstr>2b_Localites zero dose</vt:lpstr>
      <vt:lpstr>2c_Localites pop mobile</vt:lpstr>
      <vt:lpstr>2d_Localites transfrontalieres</vt:lpstr>
      <vt:lpstr>2e_Localites peupmes autochtone</vt:lpstr>
      <vt:lpstr>3_Analyse problemes</vt:lpstr>
      <vt:lpstr>4_Acteurs communication</vt:lpstr>
      <vt:lpstr>5a. Itineraire mobsoc</vt:lpstr>
      <vt:lpstr>5a. Itineraire mobsoc (2)</vt:lpstr>
      <vt:lpstr>5b. Itineraire equipe</vt:lpstr>
      <vt:lpstr>5b. Itineraire equipe (2)</vt:lpstr>
      <vt:lpstr>5c. Carte</vt:lpstr>
      <vt:lpstr>6. Ressources humaines</vt:lpstr>
      <vt:lpstr>6. Ressources humaines_disponib</vt:lpstr>
      <vt:lpstr>7a.Chaine de Froid </vt:lpstr>
      <vt:lpstr>7b.Transport</vt:lpstr>
      <vt:lpstr>8. Vaccin et Intrants</vt:lpstr>
      <vt:lpstr>9. Gestion de dechets </vt:lpstr>
      <vt:lpstr>10_Synthese </vt:lpstr>
      <vt:lpstr>11. Budget</vt:lpstr>
      <vt:lpstr>12a_Plan_Equipe_Vacci</vt:lpstr>
      <vt:lpstr>12b_Plan_Equipe_Mob</vt:lpstr>
      <vt:lpstr>13_Annuaire</vt:lpstr>
      <vt:lpstr>Normes</vt:lpstr>
      <vt:lpstr>0_Couverture!_Toc74398225</vt:lpstr>
      <vt:lpstr>0_Couverture!_Toc74398226</vt:lpstr>
      <vt:lpstr>0_Couverture!_Toc74398227</vt:lpstr>
      <vt:lpstr>Dechet</vt:lpstr>
      <vt:lpstr>localite</vt:lpstr>
      <vt:lpstr>mobsoc</vt:lpstr>
      <vt:lpstr>strategies</vt:lpstr>
      <vt:lpstr>vaccinateur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USER PC</cp:lastModifiedBy>
  <dcterms:created xsi:type="dcterms:W3CDTF">2014-04-22T14:52:05Z</dcterms:created>
  <dcterms:modified xsi:type="dcterms:W3CDTF">2023-05-08T11:22:38Z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0x010100F3AC8841F827234AA6ED63D9F990115D</vt:lpwstr>
  </property>
  <property fmtid="{D5CDD505-2E9C-101B-9397-08002B2CF9AE}" pid="3" name="MediaServiceImageTags">
    <vt:lpwstr/>
  </property>
</Properties>
</file>