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nujan College\Downloads\"/>
    </mc:Choice>
  </mc:AlternateContent>
  <bookViews>
    <workbookView xWindow="0" yWindow="0" windowWidth="19200" windowHeight="7190" activeTab="1"/>
  </bookViews>
  <sheets>
    <sheet name="Binomial distribution" sheetId="1" r:id="rId1"/>
    <sheet name="Multinomial distribution" sheetId="2" r:id="rId2"/>
    <sheet name="Poisson distribution" sheetId="3" r:id="rId3"/>
    <sheet name="Geometric Distribution" sheetId="4" r:id="rId4"/>
    <sheet name="Uniform Distribution" sheetId="5" r:id="rId5"/>
    <sheet name="Exponential distribution" sheetId="6" r:id="rId6"/>
    <sheet name="Normal Distribution" sheetId="7" r:id="rId7"/>
    <sheet name="Cummulative Dist" sheetId="8" r:id="rId8"/>
    <sheet name="Bivariate data, Covariance" sheetId="9" r:id="rId9"/>
    <sheet name="Karl pearson" sheetId="10" r:id="rId10"/>
    <sheet name="correlation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C4" i="11"/>
  <c r="B12" i="3" l="1"/>
  <c r="D5" i="1"/>
  <c r="D4" i="10"/>
  <c r="C4" i="10"/>
  <c r="C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2" i="8"/>
  <c r="C2" i="8"/>
  <c r="B2" i="8"/>
  <c r="E6" i="8" s="1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" i="7"/>
  <c r="D5" i="7"/>
  <c r="D6" i="7"/>
  <c r="D7" i="7"/>
  <c r="D8" i="7"/>
  <c r="D9" i="7"/>
  <c r="D3" i="7"/>
  <c r="C3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3" i="6"/>
  <c r="C4" i="5"/>
  <c r="D4" i="5" s="1"/>
  <c r="E4" i="5" s="1"/>
  <c r="C5" i="5"/>
  <c r="D5" i="5" s="1"/>
  <c r="E5" i="5" s="1"/>
  <c r="C6" i="5"/>
  <c r="D6" i="5" s="1"/>
  <c r="E6" i="5" s="1"/>
  <c r="C7" i="5"/>
  <c r="D7" i="5" s="1"/>
  <c r="E7" i="5" s="1"/>
  <c r="C8" i="5"/>
  <c r="D8" i="5" s="1"/>
  <c r="E8" i="5" s="1"/>
  <c r="C9" i="5"/>
  <c r="D9" i="5" s="1"/>
  <c r="E9" i="5" s="1"/>
  <c r="C10" i="5"/>
  <c r="D10" i="5" s="1"/>
  <c r="E10" i="5" s="1"/>
  <c r="C11" i="5"/>
  <c r="D11" i="5" s="1"/>
  <c r="E11" i="5" s="1"/>
  <c r="C12" i="5"/>
  <c r="D12" i="5" s="1"/>
  <c r="E12" i="5" s="1"/>
  <c r="C13" i="5"/>
  <c r="D13" i="5" s="1"/>
  <c r="E13" i="5" s="1"/>
  <c r="C14" i="5"/>
  <c r="D14" i="5" s="1"/>
  <c r="E14" i="5" s="1"/>
  <c r="C15" i="5"/>
  <c r="D15" i="5" s="1"/>
  <c r="E15" i="5" s="1"/>
  <c r="C16" i="5"/>
  <c r="D16" i="5" s="1"/>
  <c r="E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3" i="5"/>
  <c r="D3" i="5" s="1"/>
  <c r="E3" i="5" s="1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4" i="4"/>
  <c r="D5" i="4"/>
  <c r="D6" i="4"/>
  <c r="D7" i="4"/>
  <c r="D8" i="4"/>
  <c r="D9" i="4"/>
  <c r="D10" i="4"/>
  <c r="D11" i="4"/>
  <c r="D12" i="4"/>
  <c r="D13" i="4"/>
  <c r="D3" i="4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20" i="3"/>
  <c r="B21" i="3"/>
  <c r="B3" i="3"/>
  <c r="B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B50" i="2" s="1"/>
  <c r="A3" i="2"/>
  <c r="D19" i="1"/>
  <c r="D20" i="1"/>
  <c r="D21" i="1"/>
  <c r="D22" i="1"/>
  <c r="D2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B4" i="2" l="1"/>
  <c r="E37" i="8"/>
  <c r="E21" i="8"/>
  <c r="E13" i="8"/>
  <c r="E28" i="8"/>
  <c r="E12" i="8"/>
  <c r="E3" i="8"/>
  <c r="E26" i="8"/>
  <c r="E10" i="8"/>
  <c r="E41" i="8"/>
  <c r="E33" i="8"/>
  <c r="E25" i="8"/>
  <c r="E17" i="8"/>
  <c r="E9" i="8"/>
  <c r="E29" i="8"/>
  <c r="E5" i="8"/>
  <c r="E36" i="8"/>
  <c r="E20" i="8"/>
  <c r="E4" i="8"/>
  <c r="E2" i="8"/>
  <c r="E35" i="8"/>
  <c r="E27" i="8"/>
  <c r="E19" i="8"/>
  <c r="E11" i="8"/>
  <c r="E34" i="8"/>
  <c r="E18" i="8"/>
  <c r="E40" i="8"/>
  <c r="E32" i="8"/>
  <c r="E24" i="8"/>
  <c r="E16" i="8"/>
  <c r="E8" i="8"/>
  <c r="E39" i="8"/>
  <c r="E31" i="8"/>
  <c r="E23" i="8"/>
  <c r="E15" i="8"/>
  <c r="E7" i="8"/>
  <c r="E38" i="8"/>
  <c r="E30" i="8"/>
  <c r="E22" i="8"/>
  <c r="E14" i="8"/>
  <c r="B44" i="2"/>
  <c r="B36" i="2"/>
  <c r="B28" i="2"/>
  <c r="B35" i="2"/>
  <c r="B27" i="2"/>
  <c r="B43" i="2"/>
  <c r="B11" i="2"/>
  <c r="B23" i="2"/>
  <c r="B48" i="2"/>
  <c r="B40" i="2"/>
  <c r="B32" i="2"/>
  <c r="B46" i="2"/>
  <c r="B38" i="2"/>
  <c r="B30" i="2"/>
  <c r="B22" i="2"/>
  <c r="B14" i="2"/>
  <c r="B6" i="2"/>
  <c r="B24" i="2"/>
  <c r="B47" i="2"/>
  <c r="B31" i="2"/>
  <c r="B19" i="2"/>
  <c r="B42" i="2"/>
  <c r="B34" i="2"/>
  <c r="B26" i="2"/>
  <c r="B18" i="2"/>
  <c r="B10" i="2"/>
  <c r="B49" i="2"/>
  <c r="B41" i="2"/>
  <c r="B33" i="2"/>
  <c r="B25" i="2"/>
  <c r="B39" i="2"/>
  <c r="B15" i="2"/>
  <c r="B7" i="2"/>
  <c r="B45" i="2"/>
  <c r="B37" i="2"/>
  <c r="B29" i="2"/>
  <c r="B20" i="2"/>
  <c r="B12" i="2"/>
  <c r="B17" i="2"/>
  <c r="B9" i="2"/>
  <c r="B16" i="2"/>
  <c r="B8" i="2"/>
  <c r="B21" i="2"/>
  <c r="B13" i="2"/>
  <c r="B5" i="2"/>
  <c r="B3" i="2"/>
</calcChain>
</file>

<file path=xl/sharedStrings.xml><?xml version="1.0" encoding="utf-8"?>
<sst xmlns="http://schemas.openxmlformats.org/spreadsheetml/2006/main" count="49" uniqueCount="43">
  <si>
    <t xml:space="preserve">Plotting and fitting of Binomial distribution and graphical representation of probabilities. </t>
  </si>
  <si>
    <t>No.of Heads</t>
  </si>
  <si>
    <t>No. of Trials</t>
  </si>
  <si>
    <t>Prob. of Heads</t>
  </si>
  <si>
    <t xml:space="preserve">Binomial Dist </t>
  </si>
  <si>
    <t xml:space="preserve">Plotting and fitting of Multinomial distribution and graphical representation of probabilities. </t>
  </si>
  <si>
    <t>Numbers</t>
  </si>
  <si>
    <t>Multinomial probability</t>
  </si>
  <si>
    <t xml:space="preserve">Plotting and fitting of Poisson distribution and graphical representation of probabilities. </t>
  </si>
  <si>
    <t xml:space="preserve">Plotting and fitting of Geometric distribution and graphical representation of probabilities. </t>
  </si>
  <si>
    <t>No. of trials</t>
  </si>
  <si>
    <t>No. of failiures befor first success</t>
  </si>
  <si>
    <t>Prob. Of head</t>
  </si>
  <si>
    <t>geometric Distribution</t>
  </si>
  <si>
    <t xml:space="preserve">Plotting and fitting of f Uniform distribution and graphical representation of probabilities. </t>
  </si>
  <si>
    <t>Actual minimum</t>
  </si>
  <si>
    <t>Actual Maximum</t>
  </si>
  <si>
    <t>Interested min</t>
  </si>
  <si>
    <t>Interested Max</t>
  </si>
  <si>
    <t>Uniform Distribution</t>
  </si>
  <si>
    <t xml:space="preserve">Plotting and fitting of Exponential distribution and graphical representation of probabilities. </t>
  </si>
  <si>
    <t>X</t>
  </si>
  <si>
    <t>Exponential Distribution</t>
  </si>
  <si>
    <t>Lambda</t>
  </si>
  <si>
    <t xml:space="preserve">Plotting and fitting of Normal distribution and graphical representation of probabilities. </t>
  </si>
  <si>
    <t>mean</t>
  </si>
  <si>
    <t>Standard Deviation</t>
  </si>
  <si>
    <t>Normal Distribution</t>
  </si>
  <si>
    <t>x</t>
  </si>
  <si>
    <t>Std. Deviation</t>
  </si>
  <si>
    <t>Normal Dist.</t>
  </si>
  <si>
    <t>Exponential Dist.</t>
  </si>
  <si>
    <t>Y</t>
  </si>
  <si>
    <t>Covariance</t>
  </si>
  <si>
    <t>Calculation of Karl Pearson's correlation coefficients.</t>
  </si>
  <si>
    <t>Hours studied</t>
  </si>
  <si>
    <t>Marks Obtained</t>
  </si>
  <si>
    <t>Karl Pearson coeff.</t>
  </si>
  <si>
    <t>correlation</t>
  </si>
  <si>
    <t xml:space="preserve"> To find the correlation coefficient for a bivariate frequency distribution</t>
  </si>
  <si>
    <t>Correlation</t>
  </si>
  <si>
    <t>categories</t>
  </si>
  <si>
    <t>probablitites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</si>
</sst>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wrapText="1"/>
    </xf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3" borderId="0" xfId="0" applyFill="1" applyAlignment="1">
      <alignment horizontal="left" wrapText="1"/>
    </xf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'Binomial distribution'!$D$3</c:f>
              <c:strCache>
                <c:ptCount val="1"/>
                <c:pt idx="0">
                  <c:v>Binomial Dist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'Binomial distribution'!$D$4:$D$23</c:f>
              <c:numCache>
                <c:formatCode>General</c:formatCode>
                <c:ptCount val="20"/>
                <c:pt idx="0">
                  <c:v>7.0940586738288651E-10</c:v>
                </c:pt>
                <c:pt idx="1">
                  <c:v>8.3118720795027925E-8</c:v>
                </c:pt>
                <c:pt idx="2">
                  <c:v>3.4909862733911799E-6</c:v>
                </c:pt>
                <c:pt idx="3">
                  <c:v>6.9944403549015798E-5</c:v>
                </c:pt>
                <c:pt idx="4">
                  <c:v>7.7094275911804278E-4</c:v>
                </c:pt>
                <c:pt idx="5">
                  <c:v>5.0812136396416489E-3</c:v>
                </c:pt>
                <c:pt idx="6">
                  <c:v>2.1106579733896052E-2</c:v>
                </c:pt>
                <c:pt idx="7">
                  <c:v>5.7163653445968521E-2</c:v>
                </c:pt>
                <c:pt idx="8">
                  <c:v>0.10311874739272751</c:v>
                </c:pt>
                <c:pt idx="9">
                  <c:v>0.12537068761957929</c:v>
                </c:pt>
                <c:pt idx="10">
                  <c:v>0.10311874739272751</c:v>
                </c:pt>
                <c:pt idx="11">
                  <c:v>5.7163653445968521E-2</c:v>
                </c:pt>
                <c:pt idx="12">
                  <c:v>2.1106579733896052E-2</c:v>
                </c:pt>
                <c:pt idx="13">
                  <c:v>5.0812136396416489E-3</c:v>
                </c:pt>
                <c:pt idx="14">
                  <c:v>7.7094275911804278E-4</c:v>
                </c:pt>
                <c:pt idx="15">
                  <c:v>6.9944403549015798E-5</c:v>
                </c:pt>
                <c:pt idx="16">
                  <c:v>3.490986273391174E-6</c:v>
                </c:pt>
                <c:pt idx="17">
                  <c:v>8.3118720795027925E-8</c:v>
                </c:pt>
                <c:pt idx="18">
                  <c:v>7.0940586738288651E-10</c:v>
                </c:pt>
                <c:pt idx="19">
                  <c:v>9.0949470177292824E-13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601048"/>
        <c:axId val="380601440"/>
        <c:axId val="0"/>
      </c:bar3DChart>
      <c:catAx>
        <c:axId val="380601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1440"/>
        <c:crosses val="autoZero"/>
        <c:auto val="1"/>
        <c:lblAlgn val="ctr"/>
        <c:lblOffset val="100"/>
        <c:noMultiLvlLbl val="0"/>
      </c:catAx>
      <c:valAx>
        <c:axId val="3806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Bivariate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'Bivariate data, Covariance'!$A$1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'Bivariate data, Covariance'!$A$2:$A$18</c:f>
              <c:numCache>
                <c:formatCode>General</c:formatCode>
                <c:ptCount val="17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'Bivariate data, Covariance'!$B$1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'Bivariate data, Covariance'!$B$2:$B$18</c:f>
              <c:numCache>
                <c:formatCode>General</c:formatCode>
                <c:ptCount val="17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31912"/>
        <c:axId val="459638576"/>
      </c:scatterChart>
      <c:valAx>
        <c:axId val="38053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38576"/>
        <c:crosses val="autoZero"/>
        <c:crossBetween val="midCat"/>
      </c:valAx>
      <c:valAx>
        <c:axId val="4596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80314960629919"/>
          <c:y val="6.9861111111111124E-2"/>
          <c:w val="0.724078302712161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'Karl pearson'!$A$3</c:f>
              <c:strCache>
                <c:ptCount val="1"/>
                <c:pt idx="0">
                  <c:v>Hours studied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'Karl pearson'!$A$4:$A$9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'Karl pearson'!$B$3</c:f>
              <c:strCache>
                <c:ptCount val="1"/>
                <c:pt idx="0">
                  <c:v>Marks Obtained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'Karl pearson'!$B$4:$B$9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86</c:v>
                </c:pt>
                <c:pt idx="3">
                  <c:v>89</c:v>
                </c:pt>
                <c:pt idx="4">
                  <c:v>80</c:v>
                </c:pt>
                <c:pt idx="5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761120"/>
        <c:axId val="447757200"/>
        <c:axId val="445622112"/>
      </c:bar3DChart>
      <c:catAx>
        <c:axId val="4477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7200"/>
        <c:crosses val="autoZero"/>
        <c:auto val="1"/>
        <c:lblAlgn val="ctr"/>
        <c:lblOffset val="100"/>
        <c:noMultiLvlLbl val="0"/>
      </c:catAx>
      <c:valAx>
        <c:axId val="4477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1120"/>
        <c:crosses val="autoZero"/>
        <c:crossBetween val="between"/>
      </c:valAx>
      <c:serAx>
        <c:axId val="4456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72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'Multinomial distribution'!$A$2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'Multinomial distribution'!$A$3:$A$50</c:f>
              <c:numCache>
                <c:formatCode>General</c:formatCode>
                <c:ptCount val="48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  <c:pt idx="41">
                  <c:v>3</c:v>
                </c:pt>
                <c:pt idx="42">
                  <c:v>8</c:v>
                </c:pt>
                <c:pt idx="43">
                  <c:v>5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</c:numCache>
            </c:numRef>
          </c:val>
        </c:ser>
        <c:ser>
          <c:idx val="1"/>
          <c:order val="1"/>
          <c:tx>
            <c:strRef>
              <c:f>'Multinomial distribution'!$B$2</c:f>
              <c:strCache>
                <c:ptCount val="1"/>
                <c:pt idx="0">
                  <c:v>Multinomial probability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'Multinomial distribution'!$B$3:$B$50</c:f>
              <c:numCache>
                <c:formatCode>General</c:formatCode>
                <c:ptCount val="48"/>
                <c:pt idx="0">
                  <c:v>1715.9999999999973</c:v>
                </c:pt>
                <c:pt idx="1">
                  <c:v>1715.9999999999973</c:v>
                </c:pt>
                <c:pt idx="2">
                  <c:v>461.99999999999989</c:v>
                </c:pt>
                <c:pt idx="3">
                  <c:v>791.99999999999875</c:v>
                </c:pt>
                <c:pt idx="4">
                  <c:v>3431.9999999999977</c:v>
                </c:pt>
                <c:pt idx="5">
                  <c:v>329.99999999999994</c:v>
                </c:pt>
                <c:pt idx="6">
                  <c:v>125.99999999999989</c:v>
                </c:pt>
                <c:pt idx="7">
                  <c:v>461.99999999999989</c:v>
                </c:pt>
                <c:pt idx="8">
                  <c:v>83.999999999999986</c:v>
                </c:pt>
                <c:pt idx="9">
                  <c:v>119.99999999999987</c:v>
                </c:pt>
                <c:pt idx="10">
                  <c:v>35.999999999999979</c:v>
                </c:pt>
                <c:pt idx="11">
                  <c:v>35.999999999999979</c:v>
                </c:pt>
                <c:pt idx="12">
                  <c:v>119.99999999999987</c:v>
                </c:pt>
                <c:pt idx="13">
                  <c:v>164.99999999999994</c:v>
                </c:pt>
                <c:pt idx="14">
                  <c:v>24309.999999999956</c:v>
                </c:pt>
                <c:pt idx="15">
                  <c:v>55.000000000000014</c:v>
                </c:pt>
                <c:pt idx="16">
                  <c:v>35.999999999999979</c:v>
                </c:pt>
                <c:pt idx="17">
                  <c:v>11439.999999999971</c:v>
                </c:pt>
                <c:pt idx="18">
                  <c:v>2001.999999999998</c:v>
                </c:pt>
                <c:pt idx="19">
                  <c:v>3002.9999999999977</c:v>
                </c:pt>
                <c:pt idx="20">
                  <c:v>3002.9999999999977</c:v>
                </c:pt>
                <c:pt idx="21">
                  <c:v>791.99999999999875</c:v>
                </c:pt>
                <c:pt idx="22">
                  <c:v>19447.999999999982</c:v>
                </c:pt>
                <c:pt idx="23">
                  <c:v>184755.9999999998</c:v>
                </c:pt>
                <c:pt idx="24">
                  <c:v>184755.9999999998</c:v>
                </c:pt>
                <c:pt idx="25">
                  <c:v>3002.9999999999977</c:v>
                </c:pt>
                <c:pt idx="26">
                  <c:v>791.99999999999875</c:v>
                </c:pt>
                <c:pt idx="27">
                  <c:v>7.9999999999999947</c:v>
                </c:pt>
                <c:pt idx="28">
                  <c:v>4</c:v>
                </c:pt>
                <c:pt idx="29">
                  <c:v>119.99999999999987</c:v>
                </c:pt>
                <c:pt idx="30">
                  <c:v>791.99999999999875</c:v>
                </c:pt>
                <c:pt idx="31">
                  <c:v>461.99999999999989</c:v>
                </c:pt>
                <c:pt idx="32">
                  <c:v>1715.9999999999973</c:v>
                </c:pt>
                <c:pt idx="33">
                  <c:v>19447.999999999982</c:v>
                </c:pt>
                <c:pt idx="34">
                  <c:v>19447.999999999982</c:v>
                </c:pt>
                <c:pt idx="35">
                  <c:v>6434.9999999999854</c:v>
                </c:pt>
                <c:pt idx="36">
                  <c:v>43757.999999999985</c:v>
                </c:pt>
                <c:pt idx="37">
                  <c:v>285.99999999999966</c:v>
                </c:pt>
                <c:pt idx="38">
                  <c:v>219.99999999999972</c:v>
                </c:pt>
                <c:pt idx="39">
                  <c:v>55.000000000000014</c:v>
                </c:pt>
                <c:pt idx="40">
                  <c:v>9.9999999999999982</c:v>
                </c:pt>
                <c:pt idx="41">
                  <c:v>164.99999999999994</c:v>
                </c:pt>
                <c:pt idx="42">
                  <c:v>1286.9999999999982</c:v>
                </c:pt>
                <c:pt idx="43">
                  <c:v>461.99999999999989</c:v>
                </c:pt>
                <c:pt idx="44">
                  <c:v>461.99999999999989</c:v>
                </c:pt>
                <c:pt idx="45">
                  <c:v>55.999999999999922</c:v>
                </c:pt>
                <c:pt idx="46">
                  <c:v>34.999999999999964</c:v>
                </c:pt>
                <c:pt idx="47">
                  <c:v>0.99999999999999978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89680"/>
        <c:axId val="380590072"/>
      </c:areaChart>
      <c:catAx>
        <c:axId val="38058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0072"/>
        <c:crosses val="autoZero"/>
        <c:auto val="1"/>
        <c:lblAlgn val="ctr"/>
        <c:lblOffset val="100"/>
        <c:noMultiLvlLbl val="0"/>
      </c:catAx>
      <c:valAx>
        <c:axId val="3805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Poisson</a:t>
            </a:r>
            <a:r>
              <a:rPr lang="en-IN" baseline="0"/>
              <a:t>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'Poisson distribution'!$B$2:$B$21</c:f>
              <c:numCache>
                <c:formatCode>General</c:formatCode>
                <c:ptCount val="20"/>
                <c:pt idx="0">
                  <c:v>2.891327181723451E-4</c:v>
                </c:pt>
                <c:pt idx="1">
                  <c:v>1.5179467704048138E-3</c:v>
                </c:pt>
                <c:pt idx="2">
                  <c:v>5.3128136964168448E-3</c:v>
                </c:pt>
                <c:pt idx="3">
                  <c:v>1.3946135953094218E-2</c:v>
                </c:pt>
                <c:pt idx="4">
                  <c:v>2.9286885501497856E-2</c:v>
                </c:pt>
                <c:pt idx="5">
                  <c:v>5.1252049627621268E-2</c:v>
                </c:pt>
                <c:pt idx="6">
                  <c:v>7.6878074441431798E-2</c:v>
                </c:pt>
                <c:pt idx="7">
                  <c:v>0.10090247270437928</c:v>
                </c:pt>
                <c:pt idx="8">
                  <c:v>0.1177195514884425</c:v>
                </c:pt>
                <c:pt idx="9">
                  <c:v>0.12360552906286464</c:v>
                </c:pt>
                <c:pt idx="10">
                  <c:v>0.11798709592364351</c:v>
                </c:pt>
                <c:pt idx="11">
                  <c:v>0.10323870893318808</c:v>
                </c:pt>
                <c:pt idx="12">
                  <c:v>8.3385111061421144E-2</c:v>
                </c:pt>
                <c:pt idx="13">
                  <c:v>6.2538833296065854E-2</c:v>
                </c:pt>
                <c:pt idx="14">
                  <c:v>4.3777183307246122E-2</c:v>
                </c:pt>
                <c:pt idx="15">
                  <c:v>2.8728776545380287E-2</c:v>
                </c:pt>
                <c:pt idx="16">
                  <c:v>1.77442443368525E-2</c:v>
                </c:pt>
                <c:pt idx="17">
                  <c:v>1.0350809196497324E-2</c:v>
                </c:pt>
                <c:pt idx="18">
                  <c:v>5.7201840296432485E-3</c:v>
                </c:pt>
                <c:pt idx="19">
                  <c:v>3.0030966155627061E-3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594384"/>
        <c:axId val="380597128"/>
        <c:axId val="0"/>
      </c:bar3DChart>
      <c:catAx>
        <c:axId val="38059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7128"/>
        <c:crosses val="autoZero"/>
        <c:auto val="1"/>
        <c:lblAlgn val="ctr"/>
        <c:lblOffset val="100"/>
        <c:noMultiLvlLbl val="0"/>
      </c:catAx>
      <c:valAx>
        <c:axId val="3805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Geometric</a:t>
            </a:r>
            <a:r>
              <a:rPr lang="en-IN" baseline="0"/>
              <a:t> Distribution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'Geometric Distribution'!$D$3:$D$32</c:f>
              <c:numCache>
                <c:formatCode>General</c:formatCode>
                <c:ptCount val="30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  <c:pt idx="3">
                  <c:v>3.125E-2</c:v>
                </c:pt>
                <c:pt idx="4">
                  <c:v>1.5625E-2</c:v>
                </c:pt>
                <c:pt idx="5">
                  <c:v>7.8125E-3</c:v>
                </c:pt>
                <c:pt idx="6">
                  <c:v>3.90625E-3</c:v>
                </c:pt>
                <c:pt idx="7">
                  <c:v>1.953125E-3</c:v>
                </c:pt>
                <c:pt idx="8">
                  <c:v>9.765625E-4</c:v>
                </c:pt>
                <c:pt idx="9">
                  <c:v>4.8828125E-4</c:v>
                </c:pt>
                <c:pt idx="10">
                  <c:v>2.44140625E-4</c:v>
                </c:pt>
                <c:pt idx="11">
                  <c:v>1.220703125E-4</c:v>
                </c:pt>
                <c:pt idx="12">
                  <c:v>6.103515625E-5</c:v>
                </c:pt>
                <c:pt idx="13">
                  <c:v>3.0517578125E-5</c:v>
                </c:pt>
                <c:pt idx="14">
                  <c:v>1.52587890625E-5</c:v>
                </c:pt>
                <c:pt idx="15">
                  <c:v>7.62939453125E-6</c:v>
                </c:pt>
                <c:pt idx="16">
                  <c:v>3.814697265625E-6</c:v>
                </c:pt>
                <c:pt idx="17">
                  <c:v>1.9073486328125E-6</c:v>
                </c:pt>
                <c:pt idx="18">
                  <c:v>9.5367431640625E-7</c:v>
                </c:pt>
                <c:pt idx="19">
                  <c:v>4.76837158203125E-7</c:v>
                </c:pt>
                <c:pt idx="20">
                  <c:v>2.384185791015625E-7</c:v>
                </c:pt>
                <c:pt idx="21">
                  <c:v>1.1920928955078125E-7</c:v>
                </c:pt>
                <c:pt idx="22">
                  <c:v>5.9604644775390625E-8</c:v>
                </c:pt>
                <c:pt idx="23">
                  <c:v>2.9802322387695313E-8</c:v>
                </c:pt>
                <c:pt idx="24">
                  <c:v>1.4901161193847656E-8</c:v>
                </c:pt>
                <c:pt idx="25">
                  <c:v>7.4505805969238281E-9</c:v>
                </c:pt>
                <c:pt idx="26">
                  <c:v>3.7252902984619141E-9</c:v>
                </c:pt>
                <c:pt idx="27">
                  <c:v>1.862645149230957E-9</c:v>
                </c:pt>
                <c:pt idx="28">
                  <c:v>9.3132257461547852E-10</c:v>
                </c:pt>
                <c:pt idx="29">
                  <c:v>4.6566128730773926E-10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0593600"/>
        <c:axId val="380595168"/>
        <c:axId val="0"/>
      </c:bar3DChart>
      <c:catAx>
        <c:axId val="38059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5168"/>
        <c:crosses val="autoZero"/>
        <c:auto val="1"/>
        <c:lblAlgn val="ctr"/>
        <c:lblOffset val="100"/>
        <c:noMultiLvlLbl val="0"/>
      </c:catAx>
      <c:valAx>
        <c:axId val="3805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Uniform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'Uniform Distribution'!$E$3:$E$20</c:f>
              <c:numCache>
                <c:formatCode>General</c:formatCode>
                <c:ptCount val="18"/>
                <c:pt idx="0">
                  <c:v>0.25</c:v>
                </c:pt>
                <c:pt idx="1">
                  <c:v>0.13</c:v>
                </c:pt>
                <c:pt idx="2">
                  <c:v>0.74</c:v>
                </c:pt>
                <c:pt idx="3">
                  <c:v>0.37</c:v>
                </c:pt>
                <c:pt idx="4">
                  <c:v>0.75</c:v>
                </c:pt>
                <c:pt idx="5">
                  <c:v>0.18</c:v>
                </c:pt>
                <c:pt idx="6">
                  <c:v>0.11</c:v>
                </c:pt>
                <c:pt idx="7">
                  <c:v>0.7</c:v>
                </c:pt>
                <c:pt idx="8">
                  <c:v>0.82</c:v>
                </c:pt>
                <c:pt idx="9">
                  <c:v>0.2</c:v>
                </c:pt>
                <c:pt idx="10">
                  <c:v>0.06</c:v>
                </c:pt>
                <c:pt idx="11">
                  <c:v>0.25</c:v>
                </c:pt>
                <c:pt idx="12">
                  <c:v>0.09</c:v>
                </c:pt>
                <c:pt idx="13">
                  <c:v>0.31</c:v>
                </c:pt>
                <c:pt idx="14">
                  <c:v>0.11</c:v>
                </c:pt>
                <c:pt idx="15">
                  <c:v>0.37</c:v>
                </c:pt>
                <c:pt idx="16">
                  <c:v>0.12</c:v>
                </c:pt>
                <c:pt idx="17">
                  <c:v>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7754848"/>
        <c:axId val="447759944"/>
        <c:axId val="0"/>
      </c:bar3DChart>
      <c:catAx>
        <c:axId val="44775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9944"/>
        <c:crosses val="autoZero"/>
        <c:auto val="1"/>
        <c:lblAlgn val="ctr"/>
        <c:lblOffset val="100"/>
        <c:noMultiLvlLbl val="0"/>
      </c:catAx>
      <c:valAx>
        <c:axId val="4477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'Exponential distribution'!$B$3:$B$22</c:f>
              <c:numCache>
                <c:formatCode>General</c:formatCode>
                <c:ptCount val="20"/>
                <c:pt idx="0">
                  <c:v>0.30326532985631671</c:v>
                </c:pt>
                <c:pt idx="1">
                  <c:v>0.18393972058572117</c:v>
                </c:pt>
                <c:pt idx="2">
                  <c:v>0.11156508007421491</c:v>
                </c:pt>
                <c:pt idx="3">
                  <c:v>6.7667641618306351E-2</c:v>
                </c:pt>
                <c:pt idx="4">
                  <c:v>4.10424993119494E-2</c:v>
                </c:pt>
                <c:pt idx="5">
                  <c:v>2.4893534183931972E-2</c:v>
                </c:pt>
                <c:pt idx="6">
                  <c:v>1.509869171115925E-2</c:v>
                </c:pt>
                <c:pt idx="7">
                  <c:v>9.1578194443670893E-3</c:v>
                </c:pt>
                <c:pt idx="8">
                  <c:v>5.554498269121153E-3</c:v>
                </c:pt>
                <c:pt idx="9">
                  <c:v>3.3689734995427335E-3</c:v>
                </c:pt>
                <c:pt idx="10">
                  <c:v>2.0433857192320333E-3</c:v>
                </c:pt>
                <c:pt idx="11">
                  <c:v>1.2393760883331792E-3</c:v>
                </c:pt>
                <c:pt idx="12">
                  <c:v>7.5171959648878618E-4</c:v>
                </c:pt>
                <c:pt idx="13">
                  <c:v>4.5594098277725812E-4</c:v>
                </c:pt>
                <c:pt idx="14">
                  <c:v>2.7654218507391681E-4</c:v>
                </c:pt>
                <c:pt idx="15">
                  <c:v>1.6773131395125593E-4</c:v>
                </c:pt>
                <c:pt idx="16">
                  <c:v>1.0173418450532208E-4</c:v>
                </c:pt>
                <c:pt idx="17">
                  <c:v>6.1704902043339781E-5</c:v>
                </c:pt>
                <c:pt idx="18">
                  <c:v>3.7425914943850299E-5</c:v>
                </c:pt>
                <c:pt idx="19">
                  <c:v>2.2699964881242427E-5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4648"/>
        <c:axId val="447762296"/>
      </c:barChart>
      <c:catAx>
        <c:axId val="4477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2296"/>
        <c:crosses val="autoZero"/>
        <c:auto val="1"/>
        <c:lblAlgn val="ctr"/>
        <c:lblOffset val="100"/>
        <c:noMultiLvlLbl val="0"/>
      </c:catAx>
      <c:valAx>
        <c:axId val="4477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distribution</a:t>
            </a:r>
            <a:endParaRPr lang="en-IN"/>
          </a:p>
        </c:rich>
      </c:tx>
      <c:layout>
        <c:manualLayout>
          <c:xMode val="edge"/>
          <c:yMode val="edge"/>
          <c:x val="0.25819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val>
            <c:numRef>
              <c:f>'Normal Distribution'!$D$3:$D$42</c:f>
              <c:numCache>
                <c:formatCode>General</c:formatCode>
                <c:ptCount val="40"/>
                <c:pt idx="0">
                  <c:v>8.4899726058172854E-3</c:v>
                </c:pt>
                <c:pt idx="1">
                  <c:v>9.7562700846200879E-3</c:v>
                </c:pt>
                <c:pt idx="2">
                  <c:v>1.1129703007776947E-2</c:v>
                </c:pt>
                <c:pt idx="3">
                  <c:v>1.2603918086888585E-2</c:v>
                </c:pt>
                <c:pt idx="4">
                  <c:v>1.416934595518069E-2</c:v>
                </c:pt>
                <c:pt idx="5">
                  <c:v>1.581307284509249E-2</c:v>
                </c:pt>
                <c:pt idx="6">
                  <c:v>1.7518825009289443E-2</c:v>
                </c:pt>
                <c:pt idx="7">
                  <c:v>1.926708055357456E-2</c:v>
                </c:pt>
                <c:pt idx="8">
                  <c:v>2.1035318257860473E-2</c:v>
                </c:pt>
                <c:pt idx="9">
                  <c:v>2.2798406695124347E-2</c:v>
                </c:pt>
                <c:pt idx="10">
                  <c:v>2.452912981767533E-2</c:v>
                </c:pt>
                <c:pt idx="11">
                  <c:v>2.6198837563296485E-2</c:v>
                </c:pt>
                <c:pt idx="12">
                  <c:v>2.7778202414620281E-2</c:v>
                </c:pt>
                <c:pt idx="13">
                  <c:v>2.9238055740581265E-2</c:v>
                </c:pt>
                <c:pt idx="14">
                  <c:v>3.0550271680446234E-2</c:v>
                </c:pt>
                <c:pt idx="15">
                  <c:v>3.1688661781924733E-2</c:v>
                </c:pt>
                <c:pt idx="16">
                  <c:v>3.262984097763813E-2</c:v>
                </c:pt>
                <c:pt idx="17">
                  <c:v>3.335402506235239E-2</c:v>
                </c:pt>
                <c:pt idx="18">
                  <c:v>3.3845721751802768E-2</c:v>
                </c:pt>
                <c:pt idx="19">
                  <c:v>3.4094281630806703E-2</c:v>
                </c:pt>
                <c:pt idx="20">
                  <c:v>3.4094281630806703E-2</c:v>
                </c:pt>
                <c:pt idx="21">
                  <c:v>3.3845721751802768E-2</c:v>
                </c:pt>
                <c:pt idx="22">
                  <c:v>3.335402506235239E-2</c:v>
                </c:pt>
                <c:pt idx="23">
                  <c:v>3.262984097763813E-2</c:v>
                </c:pt>
                <c:pt idx="24">
                  <c:v>3.1688661781924733E-2</c:v>
                </c:pt>
                <c:pt idx="25">
                  <c:v>3.0550271680446234E-2</c:v>
                </c:pt>
                <c:pt idx="26">
                  <c:v>2.9238055740581265E-2</c:v>
                </c:pt>
                <c:pt idx="27">
                  <c:v>2.7778202414620281E-2</c:v>
                </c:pt>
                <c:pt idx="28">
                  <c:v>2.6198837563296485E-2</c:v>
                </c:pt>
                <c:pt idx="29">
                  <c:v>2.452912981767533E-2</c:v>
                </c:pt>
                <c:pt idx="30">
                  <c:v>2.2798406695124347E-2</c:v>
                </c:pt>
                <c:pt idx="31">
                  <c:v>2.1035318257860473E-2</c:v>
                </c:pt>
                <c:pt idx="32">
                  <c:v>1.926708055357456E-2</c:v>
                </c:pt>
                <c:pt idx="33">
                  <c:v>1.7518825009289443E-2</c:v>
                </c:pt>
                <c:pt idx="34">
                  <c:v>1.581307284509249E-2</c:v>
                </c:pt>
                <c:pt idx="35">
                  <c:v>1.416934595518069E-2</c:v>
                </c:pt>
                <c:pt idx="36">
                  <c:v>1.2603918086888585E-2</c:v>
                </c:pt>
                <c:pt idx="37">
                  <c:v>1.1129703007776947E-2</c:v>
                </c:pt>
                <c:pt idx="38">
                  <c:v>9.7562700846200879E-3</c:v>
                </c:pt>
                <c:pt idx="39">
                  <c:v>8.4899726058172854E-3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5625840"/>
        <c:axId val="385636424"/>
        <c:axId val="0"/>
      </c:bar3DChart>
      <c:catAx>
        <c:axId val="3856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6424"/>
        <c:crosses val="autoZero"/>
        <c:auto val="1"/>
        <c:lblAlgn val="ctr"/>
        <c:lblOffset val="100"/>
        <c:noMultiLvlLbl val="0"/>
      </c:catAx>
      <c:valAx>
        <c:axId val="385636424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56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8. A) Normal</a:t>
            </a:r>
            <a:r>
              <a:rPr lang="en-IN" baseline="0"/>
              <a:t> distribution</a:t>
            </a:r>
            <a:endParaRPr lang="en-IN"/>
          </a:p>
        </c:rich>
      </c:tx>
      <c:layout>
        <c:manualLayout>
          <c:xMode val="edge"/>
          <c:yMode val="edge"/>
          <c:x val="0.276159667541557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'Cummulative Dist'!$E$2:$E$41</c:f>
              <c:numCache>
                <c:formatCode>General</c:formatCode>
                <c:ptCount val="40"/>
                <c:pt idx="0">
                  <c:v>4.7655094266616606E-2</c:v>
                </c:pt>
                <c:pt idx="1">
                  <c:v>5.676910399546975E-2</c:v>
                </c:pt>
                <c:pt idx="2">
                  <c:v>6.7203379608365393E-2</c:v>
                </c:pt>
                <c:pt idx="3">
                  <c:v>7.9062139922471408E-2</c:v>
                </c:pt>
                <c:pt idx="4">
                  <c:v>9.2441657355102083E-2</c:v>
                </c:pt>
                <c:pt idx="5">
                  <c:v>0.10742696900938833</c:v>
                </c:pt>
                <c:pt idx="6">
                  <c:v>0.12408851440971883</c:v>
                </c:pt>
                <c:pt idx="7">
                  <c:v>0.14247882033421486</c:v>
                </c:pt>
                <c:pt idx="8">
                  <c:v>0.16262936542124148</c:v>
                </c:pt>
                <c:pt idx="9">
                  <c:v>0.18454776375698098</c:v>
                </c:pt>
                <c:pt idx="10">
                  <c:v>0.20821540644835665</c:v>
                </c:pt>
                <c:pt idx="11">
                  <c:v>0.2335856925674144</c:v>
                </c:pt>
                <c:pt idx="12">
                  <c:v>0.26058296557527116</c:v>
                </c:pt>
                <c:pt idx="13">
                  <c:v>0.28910224864996498</c:v>
                </c:pt>
                <c:pt idx="14">
                  <c:v>0.3190098430298195</c:v>
                </c:pt>
                <c:pt idx="15">
                  <c:v>0.35014481882500981</c:v>
                </c:pt>
                <c:pt idx="16">
                  <c:v>0.38232138947387151</c:v>
                </c:pt>
                <c:pt idx="17">
                  <c:v>0.41533212120197993</c:v>
                </c:pt>
                <c:pt idx="18">
                  <c:v>0.44895188976732114</c:v>
                </c:pt>
                <c:pt idx="19">
                  <c:v>0.48294246078264275</c:v>
                </c:pt>
                <c:pt idx="20">
                  <c:v>0.51705753921735731</c:v>
                </c:pt>
                <c:pt idx="21">
                  <c:v>0.55104811023267886</c:v>
                </c:pt>
                <c:pt idx="22">
                  <c:v>0.58466787879802007</c:v>
                </c:pt>
                <c:pt idx="23">
                  <c:v>0.61767861052612849</c:v>
                </c:pt>
                <c:pt idx="24">
                  <c:v>0.64985518117499019</c:v>
                </c:pt>
                <c:pt idx="25">
                  <c:v>0.6809901569701805</c:v>
                </c:pt>
                <c:pt idx="26">
                  <c:v>0.71089775135003497</c:v>
                </c:pt>
                <c:pt idx="27">
                  <c:v>0.73941703442472884</c:v>
                </c:pt>
                <c:pt idx="28">
                  <c:v>0.76641430743258554</c:v>
                </c:pt>
                <c:pt idx="29">
                  <c:v>0.79178459355164332</c:v>
                </c:pt>
                <c:pt idx="30">
                  <c:v>0.81545223624301899</c:v>
                </c:pt>
                <c:pt idx="31">
                  <c:v>0.83737063457875849</c:v>
                </c:pt>
                <c:pt idx="32">
                  <c:v>0.85752117966578512</c:v>
                </c:pt>
                <c:pt idx="33">
                  <c:v>0.8759114855902812</c:v>
                </c:pt>
                <c:pt idx="34">
                  <c:v>0.89257303099061169</c:v>
                </c:pt>
                <c:pt idx="35">
                  <c:v>0.90755834264489788</c:v>
                </c:pt>
                <c:pt idx="36">
                  <c:v>0.92093786007752865</c:v>
                </c:pt>
                <c:pt idx="37">
                  <c:v>0.93279662039163458</c:v>
                </c:pt>
                <c:pt idx="38">
                  <c:v>0.94323089600453025</c:v>
                </c:pt>
                <c:pt idx="39">
                  <c:v>0.95234490573338337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354624"/>
        <c:axId val="516355408"/>
        <c:axId val="0"/>
      </c:bar3DChart>
      <c:catAx>
        <c:axId val="51635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5408"/>
        <c:crosses val="autoZero"/>
        <c:auto val="1"/>
        <c:lblAlgn val="ctr"/>
        <c:lblOffset val="100"/>
        <c:noMultiLvlLbl val="0"/>
      </c:catAx>
      <c:valAx>
        <c:axId val="516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8. B) Exponential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'Cummulative Dist'!$F$2:$F$41</c:f>
              <c:numCache>
                <c:formatCode>General</c:formatCode>
                <c:ptCount val="40"/>
                <c:pt idx="0">
                  <c:v>0.39346934028736658</c:v>
                </c:pt>
                <c:pt idx="1">
                  <c:v>0.63212055882855767</c:v>
                </c:pt>
                <c:pt idx="2">
                  <c:v>0.77686983985157021</c:v>
                </c:pt>
                <c:pt idx="3">
                  <c:v>0.8646647167633873</c:v>
                </c:pt>
                <c:pt idx="4">
                  <c:v>0.91791500137610116</c:v>
                </c:pt>
                <c:pt idx="5">
                  <c:v>0.95021293163213605</c:v>
                </c:pt>
                <c:pt idx="6">
                  <c:v>0.96980261657768152</c:v>
                </c:pt>
                <c:pt idx="7">
                  <c:v>0.98168436111126578</c:v>
                </c:pt>
                <c:pt idx="8">
                  <c:v>0.98889100346175773</c:v>
                </c:pt>
                <c:pt idx="9">
                  <c:v>0.99326205300091452</c:v>
                </c:pt>
                <c:pt idx="10">
                  <c:v>0.99591322856153597</c:v>
                </c:pt>
                <c:pt idx="11">
                  <c:v>0.99752124782333362</c:v>
                </c:pt>
                <c:pt idx="12">
                  <c:v>0.99849656080702243</c:v>
                </c:pt>
                <c:pt idx="13">
                  <c:v>0.99908811803444553</c:v>
                </c:pt>
                <c:pt idx="14">
                  <c:v>0.99944691562985222</c:v>
                </c:pt>
                <c:pt idx="15">
                  <c:v>0.99966453737209748</c:v>
                </c:pt>
                <c:pt idx="16">
                  <c:v>0.99979653163098936</c:v>
                </c:pt>
                <c:pt idx="17">
                  <c:v>0.99987659019591335</c:v>
                </c:pt>
                <c:pt idx="18">
                  <c:v>0.99992514817011235</c:v>
                </c:pt>
                <c:pt idx="19">
                  <c:v>0.99995460007023751</c:v>
                </c:pt>
                <c:pt idx="20">
                  <c:v>0.99997246355065028</c:v>
                </c:pt>
                <c:pt idx="21">
                  <c:v>0.99998329829920973</c:v>
                </c:pt>
                <c:pt idx="22">
                  <c:v>0.99998986990640137</c:v>
                </c:pt>
                <c:pt idx="23">
                  <c:v>0.99999385578764666</c:v>
                </c:pt>
                <c:pt idx="24">
                  <c:v>0.99999627334682795</c:v>
                </c:pt>
                <c:pt idx="25">
                  <c:v>0.99999773967059302</c:v>
                </c:pt>
                <c:pt idx="26">
                  <c:v>0.99999862904091363</c:v>
                </c:pt>
                <c:pt idx="27">
                  <c:v>0.9999991684712809</c:v>
                </c:pt>
                <c:pt idx="28">
                  <c:v>0.99999949565233748</c:v>
                </c:pt>
                <c:pt idx="29">
                  <c:v>0.99999969409767953</c:v>
                </c:pt>
                <c:pt idx="30">
                  <c:v>0.99999981446086372</c:v>
                </c:pt>
                <c:pt idx="31">
                  <c:v>0.99999988746482527</c:v>
                </c:pt>
                <c:pt idx="32">
                  <c:v>0.99999993174396629</c:v>
                </c:pt>
                <c:pt idx="33">
                  <c:v>0.99999995860062285</c:v>
                </c:pt>
                <c:pt idx="34">
                  <c:v>0.99999997489000847</c:v>
                </c:pt>
                <c:pt idx="35">
                  <c:v>0.99999998477002028</c:v>
                </c:pt>
                <c:pt idx="36">
                  <c:v>0.99999999076255031</c:v>
                </c:pt>
                <c:pt idx="37">
                  <c:v>0.99999999439720355</c:v>
                </c:pt>
                <c:pt idx="38">
                  <c:v>0.99999999660173222</c:v>
                </c:pt>
                <c:pt idx="39">
                  <c:v>0.99999999793884642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363640"/>
        <c:axId val="516359720"/>
      </c:lineChart>
      <c:catAx>
        <c:axId val="51636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59720"/>
        <c:crosses val="autoZero"/>
        <c:auto val="1"/>
        <c:lblAlgn val="ctr"/>
        <c:lblOffset val="100"/>
        <c:noMultiLvlLbl val="0"/>
      </c:catAx>
      <c:valAx>
        <c:axId val="5163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377825</xdr:colOff>
      <xdr:row>3</xdr:row>
      <xdr:rowOff>41275</xdr:rowOff>
    </xdr:from>
    <xdr:to>
      <xdr:col>13</xdr:col>
      <xdr:colOff>73025</xdr:colOff>
      <xdr:row>18</xdr:row>
      <xdr:rowOff>22225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117475</xdr:rowOff>
    </xdr:from>
    <xdr:to>
      <xdr:col>12</xdr:col>
      <xdr:colOff>447675</xdr:colOff>
      <xdr:row>17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33</xdr:row>
      <xdr:rowOff>66675</xdr:rowOff>
    </xdr:from>
    <xdr:to>
      <xdr:col>12</xdr:col>
      <xdr:colOff>98425</xdr:colOff>
      <xdr:row>48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3</xdr:row>
      <xdr:rowOff>66675</xdr:rowOff>
    </xdr:from>
    <xdr:to>
      <xdr:col>13</xdr:col>
      <xdr:colOff>155575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400326</xdr:colOff>
      <xdr:row>2</xdr:row>
      <xdr:rowOff>77857</xdr:rowOff>
    </xdr:from>
    <xdr:to>
      <xdr:col>13</xdr:col>
      <xdr:colOff>113196</xdr:colOff>
      <xdr:row>17</xdr:row>
      <xdr:rowOff>87796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</xdr:row>
      <xdr:rowOff>174625</xdr:rowOff>
    </xdr:from>
    <xdr:to>
      <xdr:col>13</xdr:col>
      <xdr:colOff>517525</xdr:colOff>
      <xdr:row>18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284725</xdr:colOff>
      <xdr:row>8</xdr:row>
      <xdr:rowOff>45201</xdr:rowOff>
    </xdr:from>
    <xdr:to>
      <xdr:col>12</xdr:col>
      <xdr:colOff>602908</xdr:colOff>
      <xdr:row>23</xdr:row>
      <xdr:rowOff>23079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2</xdr:row>
      <xdr:rowOff>92075</xdr:rowOff>
    </xdr:from>
    <xdr:to>
      <xdr:col>13</xdr:col>
      <xdr:colOff>536575</xdr:colOff>
      <xdr:row>17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66675</xdr:rowOff>
    </xdr:from>
    <xdr:to>
      <xdr:col>14</xdr:col>
      <xdr:colOff>409575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18</xdr:row>
      <xdr:rowOff>123825</xdr:rowOff>
    </xdr:from>
    <xdr:to>
      <xdr:col>14</xdr:col>
      <xdr:colOff>409575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0</xdr:row>
      <xdr:rowOff>34925</xdr:rowOff>
    </xdr:from>
    <xdr:to>
      <xdr:col>12</xdr:col>
      <xdr:colOff>79375</xdr:colOff>
      <xdr:row>15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41" totalsRowShown="0">
  <autoFilter ref="A1:F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x"/>
    <tableColumn id="2" name="mean"/>
    <tableColumn id="3" name="Std. Deviation"/>
    <tableColumn id="4" name="Lambda"/>
    <tableColumn id="5" name="Normal Dist.">
      <calculatedColumnFormula>_xlfn.NORM.DIST(A2,$B$2,$C$2,TRUE)</calculatedColumnFormula>
    </tableColumn>
    <tableColumn id="6" name="Exponential Dist.">
      <calculatedColumnFormula>_xlfn.EXPON.DIST(A2,$D$2,TRUE)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D9" totalsRowShown="0">
  <autoFilter ref="A3:D9">
    <filterColumn colId="0" hiddenButton="1"/>
    <filterColumn colId="1" hiddenButton="1"/>
    <filterColumn colId="2" hiddenButton="1"/>
    <filterColumn colId="3" hiddenButton="1"/>
  </autoFilter>
  <tableColumns count="4">
    <tableColumn id="1" name="Hours studied"/>
    <tableColumn id="2" name="Marks Obtained"/>
    <tableColumn id="3" name="Karl Pearson coeff."/>
    <tableColumn id="4" name="correl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3:C9" totalsRowShown="0">
  <autoFilter ref="A3:C9">
    <filterColumn colId="0" hiddenButton="1"/>
    <filterColumn colId="1" hiddenButton="1"/>
    <filterColumn colId="2" hiddenButton="1"/>
  </autoFilter>
  <tableColumns count="3">
    <tableColumn id="1" name="Hours studied"/>
    <tableColumn id="2" name="Marks Obtained"/>
    <tableColumn id="3" name="Correlation" dataDxfId="0">
      <calculatedColumnFormula>CORREL(A4:A9,B4:B9)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4" sqref="E14"/>
    </sheetView>
  </sheetViews>
  <sheetFormatPr defaultRowHeight="14.5" x14ac:dyDescent="0.35"/>
  <cols>
    <col min="1" max="1" width="17.54296875" customWidth="1"/>
    <col min="2" max="2" width="12.26953125" customWidth="1"/>
    <col min="3" max="3" width="13.08984375" customWidth="1"/>
    <col min="4" max="4" width="13.90625" customWidth="1"/>
    <col min="5" max="5" width="11.81640625" bestFit="1" customWidth="1"/>
  </cols>
  <sheetData>
    <row r="1" spans="1:7" ht="31" customHeight="1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E2" s="1"/>
    </row>
    <row r="3" spans="1:7" x14ac:dyDescent="0.35">
      <c r="A3" s="3" t="s">
        <v>1</v>
      </c>
      <c r="B3" s="3" t="s">
        <v>2</v>
      </c>
      <c r="C3" s="3" t="s">
        <v>3</v>
      </c>
      <c r="D3" s="3" t="s">
        <v>4</v>
      </c>
    </row>
    <row r="4" spans="1:7" x14ac:dyDescent="0.35">
      <c r="A4" s="3">
        <v>2</v>
      </c>
      <c r="B4" s="3">
        <v>40</v>
      </c>
      <c r="C4" s="3">
        <v>0.5</v>
      </c>
      <c r="D4" s="4">
        <f>_xlfn.BINOM.DIST(A4,$B$4,$C$4,FALSE())</f>
        <v>7.0940586738288651E-10</v>
      </c>
    </row>
    <row r="5" spans="1:7" x14ac:dyDescent="0.35">
      <c r="A5" s="3">
        <v>4</v>
      </c>
      <c r="B5" s="5"/>
      <c r="C5" s="5"/>
      <c r="D5" s="4">
        <f>_xlfn.BINOM.DIST(A5,$B$4,$C$4,FALSE())</f>
        <v>8.3118720795027925E-8</v>
      </c>
    </row>
    <row r="6" spans="1:7" x14ac:dyDescent="0.35">
      <c r="A6" s="3">
        <v>6</v>
      </c>
      <c r="B6" s="5"/>
      <c r="C6" s="5"/>
      <c r="D6" s="4">
        <f t="shared" ref="D6:D33" si="0">_xlfn.BINOM.DIST(A6,$B$4,$C$4,FALSE())</f>
        <v>3.4909862733911799E-6</v>
      </c>
    </row>
    <row r="7" spans="1:7" x14ac:dyDescent="0.35">
      <c r="A7" s="3">
        <v>8</v>
      </c>
      <c r="B7" s="5"/>
      <c r="C7" s="5"/>
      <c r="D7" s="4">
        <f t="shared" si="0"/>
        <v>6.9944403549015798E-5</v>
      </c>
    </row>
    <row r="8" spans="1:7" x14ac:dyDescent="0.35">
      <c r="A8" s="3">
        <v>10</v>
      </c>
      <c r="B8" s="5"/>
      <c r="C8" s="5"/>
      <c r="D8" s="4">
        <f t="shared" si="0"/>
        <v>7.7094275911804278E-4</v>
      </c>
    </row>
    <row r="9" spans="1:7" x14ac:dyDescent="0.35">
      <c r="A9" s="3">
        <v>12</v>
      </c>
      <c r="B9" s="5"/>
      <c r="C9" s="5"/>
      <c r="D9" s="4">
        <f t="shared" si="0"/>
        <v>5.0812136396416489E-3</v>
      </c>
    </row>
    <row r="10" spans="1:7" x14ac:dyDescent="0.35">
      <c r="A10" s="3">
        <v>14</v>
      </c>
      <c r="B10" s="5"/>
      <c r="C10" s="5"/>
      <c r="D10" s="4">
        <f t="shared" si="0"/>
        <v>2.1106579733896052E-2</v>
      </c>
    </row>
    <row r="11" spans="1:7" x14ac:dyDescent="0.35">
      <c r="A11" s="3">
        <v>16</v>
      </c>
      <c r="B11" s="5"/>
      <c r="C11" s="5"/>
      <c r="D11" s="4">
        <f t="shared" si="0"/>
        <v>5.7163653445968521E-2</v>
      </c>
    </row>
    <row r="12" spans="1:7" x14ac:dyDescent="0.35">
      <c r="A12" s="3">
        <v>18</v>
      </c>
      <c r="B12" s="5"/>
      <c r="C12" s="5"/>
      <c r="D12" s="4">
        <f t="shared" si="0"/>
        <v>0.10311874739272751</v>
      </c>
    </row>
    <row r="13" spans="1:7" x14ac:dyDescent="0.35">
      <c r="A13" s="3">
        <v>20</v>
      </c>
      <c r="B13" s="5"/>
      <c r="C13" s="5"/>
      <c r="D13" s="4">
        <f t="shared" si="0"/>
        <v>0.12537068761957929</v>
      </c>
    </row>
    <row r="14" spans="1:7" x14ac:dyDescent="0.35">
      <c r="A14" s="3">
        <v>22</v>
      </c>
      <c r="B14" s="5"/>
      <c r="C14" s="5"/>
      <c r="D14" s="4">
        <f t="shared" si="0"/>
        <v>0.10311874739272751</v>
      </c>
    </row>
    <row r="15" spans="1:7" x14ac:dyDescent="0.35">
      <c r="A15" s="3">
        <v>24</v>
      </c>
      <c r="B15" s="5"/>
      <c r="C15" s="5"/>
      <c r="D15" s="4">
        <f t="shared" si="0"/>
        <v>5.7163653445968521E-2</v>
      </c>
    </row>
    <row r="16" spans="1:7" x14ac:dyDescent="0.35">
      <c r="A16" s="3">
        <v>26</v>
      </c>
      <c r="B16" s="5"/>
      <c r="C16" s="5"/>
      <c r="D16" s="4">
        <f t="shared" si="0"/>
        <v>2.1106579733896052E-2</v>
      </c>
    </row>
    <row r="17" spans="1:4" x14ac:dyDescent="0.35">
      <c r="A17" s="3">
        <v>28</v>
      </c>
      <c r="B17" s="5"/>
      <c r="C17" s="5"/>
      <c r="D17" s="4">
        <f t="shared" si="0"/>
        <v>5.0812136396416489E-3</v>
      </c>
    </row>
    <row r="18" spans="1:4" x14ac:dyDescent="0.35">
      <c r="A18" s="3">
        <v>30</v>
      </c>
      <c r="B18" s="5"/>
      <c r="C18" s="5"/>
      <c r="D18" s="4">
        <f t="shared" si="0"/>
        <v>7.7094275911804278E-4</v>
      </c>
    </row>
    <row r="19" spans="1:4" x14ac:dyDescent="0.35">
      <c r="A19" s="3">
        <v>32</v>
      </c>
      <c r="B19" s="5"/>
      <c r="C19" s="5"/>
      <c r="D19" s="4">
        <f t="shared" si="0"/>
        <v>6.9944403549015798E-5</v>
      </c>
    </row>
    <row r="20" spans="1:4" x14ac:dyDescent="0.35">
      <c r="A20" s="3">
        <v>34</v>
      </c>
      <c r="B20" s="5"/>
      <c r="C20" s="5"/>
      <c r="D20" s="4">
        <f t="shared" si="0"/>
        <v>3.490986273391174E-6</v>
      </c>
    </row>
    <row r="21" spans="1:4" x14ac:dyDescent="0.35">
      <c r="A21" s="3">
        <v>36</v>
      </c>
      <c r="B21" s="5"/>
      <c r="C21" s="5"/>
      <c r="D21" s="4">
        <f t="shared" si="0"/>
        <v>8.3118720795027925E-8</v>
      </c>
    </row>
    <row r="22" spans="1:4" x14ac:dyDescent="0.35">
      <c r="A22" s="3">
        <v>38</v>
      </c>
      <c r="B22" s="5"/>
      <c r="C22" s="5"/>
      <c r="D22" s="4">
        <f t="shared" si="0"/>
        <v>7.0940586738288651E-10</v>
      </c>
    </row>
    <row r="23" spans="1:4" x14ac:dyDescent="0.35">
      <c r="A23" s="3">
        <v>40</v>
      </c>
      <c r="B23" s="5"/>
      <c r="C23" s="5"/>
      <c r="D23" s="4">
        <f t="shared" si="0"/>
        <v>9.0949470177292824E-13</v>
      </c>
    </row>
    <row r="24" spans="1:4" x14ac:dyDescent="0.35">
      <c r="A24" s="3"/>
      <c r="B24" s="5"/>
      <c r="C24" s="5"/>
      <c r="D24" s="4"/>
    </row>
    <row r="25" spans="1:4" x14ac:dyDescent="0.35">
      <c r="A25" s="3"/>
      <c r="B25" s="5"/>
      <c r="C25" s="5"/>
      <c r="D25" s="4"/>
    </row>
    <row r="26" spans="1:4" x14ac:dyDescent="0.35">
      <c r="A26" s="3"/>
      <c r="B26" s="5"/>
      <c r="C26" s="5"/>
      <c r="D26" s="4"/>
    </row>
    <row r="27" spans="1:4" x14ac:dyDescent="0.35">
      <c r="A27" s="3"/>
      <c r="B27" s="5"/>
      <c r="C27" s="5"/>
      <c r="D27" s="4"/>
    </row>
    <row r="28" spans="1:4" x14ac:dyDescent="0.35">
      <c r="A28" s="3"/>
      <c r="B28" s="5"/>
      <c r="C28" s="5"/>
      <c r="D28" s="4"/>
    </row>
    <row r="29" spans="1:4" x14ac:dyDescent="0.35">
      <c r="A29" s="3"/>
      <c r="B29" s="5"/>
      <c r="C29" s="5"/>
      <c r="D29" s="4"/>
    </row>
    <row r="30" spans="1:4" x14ac:dyDescent="0.35">
      <c r="A30" s="3"/>
      <c r="B30" s="5"/>
      <c r="C30" s="5"/>
      <c r="D30" s="4"/>
    </row>
    <row r="31" spans="1:4" x14ac:dyDescent="0.35">
      <c r="A31" s="3"/>
      <c r="B31" s="5"/>
      <c r="C31" s="5"/>
      <c r="D31" s="4"/>
    </row>
    <row r="32" spans="1:4" x14ac:dyDescent="0.35">
      <c r="A32" s="3"/>
      <c r="B32" s="5"/>
      <c r="C32" s="5"/>
      <c r="D32" s="4"/>
    </row>
    <row r="33" spans="1:4" x14ac:dyDescent="0.35">
      <c r="A33" s="3"/>
      <c r="B33" s="5"/>
      <c r="C33" s="5"/>
      <c r="D33" s="4"/>
    </row>
  </sheetData>
  <mergeCells count="1">
    <mergeCell ref="A1:G1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5" x14ac:dyDescent="0.35"/>
  <cols>
    <col min="1" max="1" width="14.54296875" customWidth="1"/>
    <col min="2" max="2" width="16.36328125" customWidth="1"/>
    <col min="3" max="3" width="18.54296875" customWidth="1"/>
    <col min="4" max="4" width="12" customWidth="1"/>
  </cols>
  <sheetData>
    <row r="1" spans="1:7" ht="15" customHeight="1" x14ac:dyDescent="0.35">
      <c r="A1" s="2" t="s">
        <v>34</v>
      </c>
      <c r="B1" s="2"/>
      <c r="C1" s="2"/>
      <c r="D1" s="2"/>
      <c r="E1" s="2"/>
      <c r="F1" s="2"/>
      <c r="G1" s="2"/>
    </row>
    <row r="3" spans="1:7" x14ac:dyDescent="0.35">
      <c r="A3" t="s">
        <v>35</v>
      </c>
      <c r="B3" t="s">
        <v>36</v>
      </c>
      <c r="C3" t="s">
        <v>37</v>
      </c>
      <c r="D3" t="s">
        <v>38</v>
      </c>
    </row>
    <row r="4" spans="1:7" x14ac:dyDescent="0.35">
      <c r="A4">
        <v>4</v>
      </c>
      <c r="B4">
        <v>75</v>
      </c>
      <c r="C4">
        <f>PEARSON(A4:A9,B4:B9)</f>
        <v>0.99125867408384594</v>
      </c>
      <c r="D4">
        <f>CORREL(A4:A9,B4:B9)</f>
        <v>0.99125867408384594</v>
      </c>
    </row>
    <row r="5" spans="1:7" x14ac:dyDescent="0.35">
      <c r="A5">
        <v>6</v>
      </c>
      <c r="B5">
        <v>82</v>
      </c>
    </row>
    <row r="6" spans="1:7" x14ac:dyDescent="0.35">
      <c r="A6">
        <v>7</v>
      </c>
      <c r="B6">
        <v>86</v>
      </c>
    </row>
    <row r="7" spans="1:7" x14ac:dyDescent="0.35">
      <c r="A7">
        <v>8</v>
      </c>
      <c r="B7">
        <v>89</v>
      </c>
    </row>
    <row r="8" spans="1:7" x14ac:dyDescent="0.35">
      <c r="A8">
        <v>5</v>
      </c>
      <c r="B8">
        <v>80</v>
      </c>
    </row>
    <row r="9" spans="1:7" x14ac:dyDescent="0.35">
      <c r="A9">
        <v>9</v>
      </c>
      <c r="B9">
        <v>95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C4" sqref="C4"/>
    </sheetView>
  </sheetViews>
  <sheetFormatPr defaultRowHeight="14.5" x14ac:dyDescent="0.35"/>
  <cols>
    <col min="1" max="1" width="15.81640625" customWidth="1"/>
    <col min="2" max="2" width="18.1796875" customWidth="1"/>
    <col min="3" max="3" width="13.6328125" customWidth="1"/>
    <col min="4" max="4" width="13.08984375" customWidth="1"/>
  </cols>
  <sheetData>
    <row r="1" spans="1:7" x14ac:dyDescent="0.35">
      <c r="A1" s="2" t="s">
        <v>39</v>
      </c>
      <c r="B1" s="2"/>
      <c r="C1" s="2"/>
      <c r="D1" s="2"/>
      <c r="E1" s="2"/>
      <c r="F1" s="2"/>
      <c r="G1" s="2"/>
    </row>
    <row r="3" spans="1:7" x14ac:dyDescent="0.35">
      <c r="A3" t="s">
        <v>35</v>
      </c>
      <c r="B3" t="s">
        <v>36</v>
      </c>
      <c r="C3" t="s">
        <v>40</v>
      </c>
    </row>
    <row r="4" spans="1:7" x14ac:dyDescent="0.35">
      <c r="A4">
        <v>4</v>
      </c>
      <c r="B4">
        <v>75</v>
      </c>
      <c r="C4">
        <f>CORREL(A4:A9,B4:B9)</f>
        <v>0.99125867408384594</v>
      </c>
    </row>
    <row r="5" spans="1:7" x14ac:dyDescent="0.35">
      <c r="A5">
        <v>6</v>
      </c>
      <c r="B5">
        <v>82</v>
      </c>
    </row>
    <row r="6" spans="1:7" x14ac:dyDescent="0.35">
      <c r="A6">
        <v>7</v>
      </c>
      <c r="B6">
        <v>86</v>
      </c>
    </row>
    <row r="7" spans="1:7" x14ac:dyDescent="0.35">
      <c r="A7">
        <v>8</v>
      </c>
      <c r="B7">
        <v>89</v>
      </c>
    </row>
    <row r="8" spans="1:7" x14ac:dyDescent="0.35">
      <c r="A8">
        <v>5</v>
      </c>
      <c r="B8">
        <v>80</v>
      </c>
    </row>
    <row r="9" spans="1:7" x14ac:dyDescent="0.35">
      <c r="A9">
        <v>9</v>
      </c>
      <c r="B9">
        <v>95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3" sqref="B2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12" sqref="F12"/>
    </sheetView>
  </sheetViews>
  <sheetFormatPr defaultRowHeight="14.5" x14ac:dyDescent="0.35"/>
  <cols>
    <col min="2" max="2" width="21.1796875" customWidth="1"/>
    <col min="3" max="3" width="10.1796875" customWidth="1"/>
    <col min="4" max="4" width="11.1796875" customWidth="1"/>
  </cols>
  <sheetData>
    <row r="1" spans="1:7" ht="30.5" customHeight="1" x14ac:dyDescent="0.35">
      <c r="A1" s="2" t="s">
        <v>5</v>
      </c>
      <c r="B1" s="2"/>
      <c r="C1" s="2"/>
      <c r="D1" s="2"/>
      <c r="E1" s="2"/>
      <c r="F1" s="2"/>
      <c r="G1" s="2"/>
    </row>
    <row r="2" spans="1:7" x14ac:dyDescent="0.35">
      <c r="A2" t="s">
        <v>6</v>
      </c>
      <c r="B2" t="s">
        <v>7</v>
      </c>
      <c r="C2" t="s">
        <v>41</v>
      </c>
      <c r="D2" t="s">
        <v>42</v>
      </c>
    </row>
    <row r="3" spans="1:7" x14ac:dyDescent="0.35">
      <c r="A3">
        <f ca="1">RANDBETWEEN(1,10)</f>
        <v>6</v>
      </c>
      <c r="B3">
        <f ca="1">MULTINOMIAL(A3,A4)</f>
        <v>1715.9999999999973</v>
      </c>
      <c r="C3">
        <v>1</v>
      </c>
      <c r="D3">
        <v>0.1</v>
      </c>
      <c r="E3">
        <f>MULTINOMIAL(D3:D5)</f>
        <v>1</v>
      </c>
    </row>
    <row r="4" spans="1:7" x14ac:dyDescent="0.35">
      <c r="A4">
        <f t="shared" ref="A4:A50" ca="1" si="0">RANDBETWEEN(1,10)</f>
        <v>7</v>
      </c>
      <c r="B4">
        <f ca="1">MULTINOMIAL(A4,A5)</f>
        <v>1715.9999999999973</v>
      </c>
      <c r="C4">
        <v>2</v>
      </c>
      <c r="D4">
        <v>0.4</v>
      </c>
    </row>
    <row r="5" spans="1:7" x14ac:dyDescent="0.35">
      <c r="A5">
        <f t="shared" ca="1" si="0"/>
        <v>6</v>
      </c>
      <c r="B5">
        <f t="shared" ref="B4:B50" ca="1" si="1">MULTINOMIAL(A5,A6)</f>
        <v>461.99999999999989</v>
      </c>
      <c r="C5">
        <v>3</v>
      </c>
      <c r="D5">
        <v>0.5</v>
      </c>
    </row>
    <row r="6" spans="1:7" x14ac:dyDescent="0.35">
      <c r="A6">
        <f t="shared" ca="1" si="0"/>
        <v>5</v>
      </c>
      <c r="B6">
        <f t="shared" ca="1" si="1"/>
        <v>791.99999999999875</v>
      </c>
    </row>
    <row r="7" spans="1:7" x14ac:dyDescent="0.35">
      <c r="A7">
        <f t="shared" ca="1" si="0"/>
        <v>7</v>
      </c>
      <c r="B7">
        <f t="shared" ca="1" si="1"/>
        <v>3431.9999999999977</v>
      </c>
    </row>
    <row r="8" spans="1:7" x14ac:dyDescent="0.35">
      <c r="A8">
        <f t="shared" ca="1" si="0"/>
        <v>7</v>
      </c>
      <c r="B8">
        <f t="shared" ca="1" si="1"/>
        <v>329.99999999999994</v>
      </c>
    </row>
    <row r="9" spans="1:7" x14ac:dyDescent="0.35">
      <c r="A9">
        <f t="shared" ca="1" si="0"/>
        <v>4</v>
      </c>
      <c r="B9">
        <f t="shared" ca="1" si="1"/>
        <v>125.99999999999989</v>
      </c>
    </row>
    <row r="10" spans="1:7" x14ac:dyDescent="0.35">
      <c r="A10">
        <f t="shared" ca="1" si="0"/>
        <v>5</v>
      </c>
      <c r="B10">
        <f t="shared" ca="1" si="1"/>
        <v>461.99999999999989</v>
      </c>
    </row>
    <row r="11" spans="1:7" x14ac:dyDescent="0.35">
      <c r="A11">
        <f t="shared" ca="1" si="0"/>
        <v>6</v>
      </c>
      <c r="B11">
        <f t="shared" ca="1" si="1"/>
        <v>83.999999999999986</v>
      </c>
    </row>
    <row r="12" spans="1:7" x14ac:dyDescent="0.35">
      <c r="A12">
        <f t="shared" ca="1" si="0"/>
        <v>3</v>
      </c>
      <c r="B12">
        <f t="shared" ca="1" si="1"/>
        <v>119.99999999999987</v>
      </c>
    </row>
    <row r="13" spans="1:7" x14ac:dyDescent="0.35">
      <c r="A13">
        <f t="shared" ca="1" si="0"/>
        <v>7</v>
      </c>
      <c r="B13">
        <f t="shared" ca="1" si="1"/>
        <v>35.999999999999979</v>
      </c>
    </row>
    <row r="14" spans="1:7" x14ac:dyDescent="0.35">
      <c r="A14">
        <f t="shared" ca="1" si="0"/>
        <v>2</v>
      </c>
      <c r="B14">
        <f t="shared" ca="1" si="1"/>
        <v>35.999999999999979</v>
      </c>
    </row>
    <row r="15" spans="1:7" x14ac:dyDescent="0.35">
      <c r="A15">
        <f t="shared" ca="1" si="0"/>
        <v>7</v>
      </c>
      <c r="B15">
        <f t="shared" ca="1" si="1"/>
        <v>119.99999999999987</v>
      </c>
    </row>
    <row r="16" spans="1:7" x14ac:dyDescent="0.35">
      <c r="A16">
        <f t="shared" ca="1" si="0"/>
        <v>3</v>
      </c>
      <c r="B16">
        <f t="shared" ca="1" si="1"/>
        <v>164.99999999999994</v>
      </c>
    </row>
    <row r="17" spans="1:2" x14ac:dyDescent="0.35">
      <c r="A17">
        <f t="shared" ca="1" si="0"/>
        <v>8</v>
      </c>
      <c r="B17">
        <f t="shared" ca="1" si="1"/>
        <v>24309.999999999956</v>
      </c>
    </row>
    <row r="18" spans="1:2" x14ac:dyDescent="0.35">
      <c r="A18">
        <f t="shared" ca="1" si="0"/>
        <v>9</v>
      </c>
      <c r="B18">
        <f t="shared" ca="1" si="1"/>
        <v>55.000000000000014</v>
      </c>
    </row>
    <row r="19" spans="1:2" x14ac:dyDescent="0.35">
      <c r="A19">
        <f t="shared" ca="1" si="0"/>
        <v>2</v>
      </c>
      <c r="B19">
        <f t="shared" ca="1" si="1"/>
        <v>35.999999999999979</v>
      </c>
    </row>
    <row r="20" spans="1:2" x14ac:dyDescent="0.35">
      <c r="A20">
        <f t="shared" ca="1" si="0"/>
        <v>7</v>
      </c>
      <c r="B20">
        <f t="shared" ca="1" si="1"/>
        <v>11439.999999999971</v>
      </c>
    </row>
    <row r="21" spans="1:2" x14ac:dyDescent="0.35">
      <c r="A21">
        <f t="shared" ca="1" si="0"/>
        <v>9</v>
      </c>
      <c r="B21">
        <f t="shared" ca="1" si="1"/>
        <v>2001.999999999998</v>
      </c>
    </row>
    <row r="22" spans="1:2" x14ac:dyDescent="0.35">
      <c r="A22">
        <f t="shared" ca="1" si="0"/>
        <v>5</v>
      </c>
      <c r="B22">
        <f t="shared" ca="1" si="1"/>
        <v>3002.9999999999977</v>
      </c>
    </row>
    <row r="23" spans="1:2" x14ac:dyDescent="0.35">
      <c r="A23">
        <f t="shared" ca="1" si="0"/>
        <v>10</v>
      </c>
      <c r="B23">
        <f t="shared" ca="1" si="1"/>
        <v>3002.9999999999977</v>
      </c>
    </row>
    <row r="24" spans="1:2" x14ac:dyDescent="0.35">
      <c r="A24">
        <f t="shared" ca="1" si="0"/>
        <v>5</v>
      </c>
      <c r="B24">
        <f t="shared" ca="1" si="1"/>
        <v>791.99999999999875</v>
      </c>
    </row>
    <row r="25" spans="1:2" x14ac:dyDescent="0.35">
      <c r="A25">
        <f t="shared" ca="1" si="0"/>
        <v>7</v>
      </c>
      <c r="B25">
        <f t="shared" ca="1" si="1"/>
        <v>19447.999999999982</v>
      </c>
    </row>
    <row r="26" spans="1:2" x14ac:dyDescent="0.35">
      <c r="A26">
        <f t="shared" ca="1" si="0"/>
        <v>10</v>
      </c>
      <c r="B26">
        <f t="shared" ca="1" si="1"/>
        <v>184755.9999999998</v>
      </c>
    </row>
    <row r="27" spans="1:2" x14ac:dyDescent="0.35">
      <c r="A27">
        <f t="shared" ca="1" si="0"/>
        <v>10</v>
      </c>
      <c r="B27">
        <f t="shared" ca="1" si="1"/>
        <v>184755.9999999998</v>
      </c>
    </row>
    <row r="28" spans="1:2" x14ac:dyDescent="0.35">
      <c r="A28">
        <f t="shared" ca="1" si="0"/>
        <v>10</v>
      </c>
      <c r="B28">
        <f t="shared" ca="1" si="1"/>
        <v>3002.9999999999977</v>
      </c>
    </row>
    <row r="29" spans="1:2" x14ac:dyDescent="0.35">
      <c r="A29">
        <f t="shared" ca="1" si="0"/>
        <v>5</v>
      </c>
      <c r="B29">
        <f t="shared" ca="1" si="1"/>
        <v>791.99999999999875</v>
      </c>
    </row>
    <row r="30" spans="1:2" x14ac:dyDescent="0.35">
      <c r="A30">
        <f t="shared" ca="1" si="0"/>
        <v>7</v>
      </c>
      <c r="B30">
        <f t="shared" ca="1" si="1"/>
        <v>7.9999999999999947</v>
      </c>
    </row>
    <row r="31" spans="1:2" x14ac:dyDescent="0.35">
      <c r="A31">
        <f t="shared" ca="1" si="0"/>
        <v>1</v>
      </c>
      <c r="B31">
        <f t="shared" ca="1" si="1"/>
        <v>4</v>
      </c>
    </row>
    <row r="32" spans="1:2" x14ac:dyDescent="0.35">
      <c r="A32">
        <f t="shared" ca="1" si="0"/>
        <v>3</v>
      </c>
      <c r="B32">
        <f t="shared" ca="1" si="1"/>
        <v>119.99999999999987</v>
      </c>
    </row>
    <row r="33" spans="1:2" x14ac:dyDescent="0.35">
      <c r="A33">
        <f t="shared" ca="1" si="0"/>
        <v>7</v>
      </c>
      <c r="B33">
        <f t="shared" ca="1" si="1"/>
        <v>791.99999999999875</v>
      </c>
    </row>
    <row r="34" spans="1:2" x14ac:dyDescent="0.35">
      <c r="A34">
        <f t="shared" ca="1" si="0"/>
        <v>5</v>
      </c>
      <c r="B34">
        <f t="shared" ca="1" si="1"/>
        <v>461.99999999999989</v>
      </c>
    </row>
    <row r="35" spans="1:2" x14ac:dyDescent="0.35">
      <c r="A35">
        <f t="shared" ca="1" si="0"/>
        <v>6</v>
      </c>
      <c r="B35">
        <f t="shared" ca="1" si="1"/>
        <v>1715.9999999999973</v>
      </c>
    </row>
    <row r="36" spans="1:2" x14ac:dyDescent="0.35">
      <c r="A36">
        <f t="shared" ca="1" si="0"/>
        <v>7</v>
      </c>
      <c r="B36">
        <f t="shared" ca="1" si="1"/>
        <v>19447.999999999982</v>
      </c>
    </row>
    <row r="37" spans="1:2" x14ac:dyDescent="0.35">
      <c r="A37">
        <f t="shared" ca="1" si="0"/>
        <v>10</v>
      </c>
      <c r="B37">
        <f t="shared" ca="1" si="1"/>
        <v>19447.999999999982</v>
      </c>
    </row>
    <row r="38" spans="1:2" x14ac:dyDescent="0.35">
      <c r="A38">
        <f t="shared" ca="1" si="0"/>
        <v>7</v>
      </c>
      <c r="B38">
        <f t="shared" ca="1" si="1"/>
        <v>6434.9999999999854</v>
      </c>
    </row>
    <row r="39" spans="1:2" x14ac:dyDescent="0.35">
      <c r="A39">
        <f t="shared" ca="1" si="0"/>
        <v>8</v>
      </c>
      <c r="B39">
        <f t="shared" ca="1" si="1"/>
        <v>43757.999999999985</v>
      </c>
    </row>
    <row r="40" spans="1:2" x14ac:dyDescent="0.35">
      <c r="A40">
        <f t="shared" ca="1" si="0"/>
        <v>10</v>
      </c>
      <c r="B40">
        <f t="shared" ca="1" si="1"/>
        <v>285.99999999999966</v>
      </c>
    </row>
    <row r="41" spans="1:2" x14ac:dyDescent="0.35">
      <c r="A41">
        <f t="shared" ca="1" si="0"/>
        <v>3</v>
      </c>
      <c r="B41">
        <f t="shared" ca="1" si="1"/>
        <v>219.99999999999972</v>
      </c>
    </row>
    <row r="42" spans="1:2" x14ac:dyDescent="0.35">
      <c r="A42">
        <f t="shared" ca="1" si="0"/>
        <v>9</v>
      </c>
      <c r="B42">
        <f t="shared" ca="1" si="1"/>
        <v>55.000000000000014</v>
      </c>
    </row>
    <row r="43" spans="1:2" x14ac:dyDescent="0.35">
      <c r="A43">
        <f t="shared" ca="1" si="0"/>
        <v>2</v>
      </c>
      <c r="B43">
        <f t="shared" ca="1" si="1"/>
        <v>9.9999999999999982</v>
      </c>
    </row>
    <row r="44" spans="1:2" x14ac:dyDescent="0.35">
      <c r="A44">
        <f t="shared" ca="1" si="0"/>
        <v>3</v>
      </c>
      <c r="B44">
        <f t="shared" ca="1" si="1"/>
        <v>164.99999999999994</v>
      </c>
    </row>
    <row r="45" spans="1:2" x14ac:dyDescent="0.35">
      <c r="A45">
        <f t="shared" ca="1" si="0"/>
        <v>8</v>
      </c>
      <c r="B45">
        <f t="shared" ca="1" si="1"/>
        <v>1286.9999999999982</v>
      </c>
    </row>
    <row r="46" spans="1:2" x14ac:dyDescent="0.35">
      <c r="A46">
        <f t="shared" ca="1" si="0"/>
        <v>5</v>
      </c>
      <c r="B46">
        <f t="shared" ca="1" si="1"/>
        <v>461.99999999999989</v>
      </c>
    </row>
    <row r="47" spans="1:2" x14ac:dyDescent="0.35">
      <c r="A47">
        <f t="shared" ca="1" si="0"/>
        <v>6</v>
      </c>
      <c r="B47">
        <f t="shared" ca="1" si="1"/>
        <v>461.99999999999989</v>
      </c>
    </row>
    <row r="48" spans="1:2" x14ac:dyDescent="0.35">
      <c r="A48">
        <f t="shared" ca="1" si="0"/>
        <v>5</v>
      </c>
      <c r="B48">
        <f t="shared" ca="1" si="1"/>
        <v>55.999999999999922</v>
      </c>
    </row>
    <row r="49" spans="1:2" x14ac:dyDescent="0.35">
      <c r="A49">
        <f t="shared" ca="1" si="0"/>
        <v>3</v>
      </c>
      <c r="B49">
        <f t="shared" ca="1" si="1"/>
        <v>34.999999999999964</v>
      </c>
    </row>
    <row r="50" spans="1:2" x14ac:dyDescent="0.35">
      <c r="A50">
        <f t="shared" ca="1" si="0"/>
        <v>4</v>
      </c>
      <c r="B50">
        <f t="shared" ca="1" si="1"/>
        <v>0.99999999999999978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6" sqref="B6"/>
    </sheetView>
  </sheetViews>
  <sheetFormatPr defaultRowHeight="14.5" x14ac:dyDescent="0.35"/>
  <cols>
    <col min="1" max="1" width="9.08984375" customWidth="1"/>
    <col min="2" max="2" width="11.26953125" customWidth="1"/>
  </cols>
  <sheetData>
    <row r="1" spans="1:7" ht="29" customHeight="1" x14ac:dyDescent="0.35">
      <c r="A1" s="2" t="s">
        <v>8</v>
      </c>
      <c r="B1" s="2"/>
      <c r="C1" s="2"/>
      <c r="D1" s="2"/>
      <c r="E1" s="2"/>
      <c r="F1" s="2"/>
      <c r="G1" s="2"/>
    </row>
    <row r="2" spans="1:7" x14ac:dyDescent="0.35">
      <c r="A2">
        <v>1</v>
      </c>
      <c r="B2">
        <f>_xlfn.POISSON.DIST(A2, AVERAGE($A$2,$A$21),FALSE())</f>
        <v>2.891327181723451E-4</v>
      </c>
    </row>
    <row r="3" spans="1:7" x14ac:dyDescent="0.35">
      <c r="A3">
        <v>2</v>
      </c>
      <c r="B3">
        <f>_xlfn.POISSON.DIST(A3, AVERAGE($A$2,$A$21),FALSE())</f>
        <v>1.5179467704048138E-3</v>
      </c>
    </row>
    <row r="4" spans="1:7" x14ac:dyDescent="0.35">
      <c r="A4">
        <v>3</v>
      </c>
      <c r="B4">
        <f t="shared" ref="B4:B21" si="0">_xlfn.POISSON.DIST(A4, AVERAGE($A$2,$A$21),FALSE())</f>
        <v>5.3128136964168448E-3</v>
      </c>
    </row>
    <row r="5" spans="1:7" x14ac:dyDescent="0.35">
      <c r="A5">
        <v>4</v>
      </c>
      <c r="B5">
        <f t="shared" si="0"/>
        <v>1.3946135953094218E-2</v>
      </c>
    </row>
    <row r="6" spans="1:7" x14ac:dyDescent="0.35">
      <c r="A6">
        <v>5</v>
      </c>
      <c r="B6">
        <f t="shared" si="0"/>
        <v>2.9286885501497856E-2</v>
      </c>
    </row>
    <row r="7" spans="1:7" x14ac:dyDescent="0.35">
      <c r="A7">
        <v>6</v>
      </c>
      <c r="B7">
        <f t="shared" si="0"/>
        <v>5.1252049627621268E-2</v>
      </c>
    </row>
    <row r="8" spans="1:7" x14ac:dyDescent="0.35">
      <c r="A8">
        <v>7</v>
      </c>
      <c r="B8">
        <f t="shared" si="0"/>
        <v>7.6878074441431798E-2</v>
      </c>
    </row>
    <row r="9" spans="1:7" x14ac:dyDescent="0.35">
      <c r="A9">
        <v>8</v>
      </c>
      <c r="B9">
        <f t="shared" si="0"/>
        <v>0.10090247270437928</v>
      </c>
    </row>
    <row r="10" spans="1:7" x14ac:dyDescent="0.35">
      <c r="A10">
        <v>9</v>
      </c>
      <c r="B10">
        <f t="shared" si="0"/>
        <v>0.1177195514884425</v>
      </c>
    </row>
    <row r="11" spans="1:7" x14ac:dyDescent="0.35">
      <c r="A11">
        <v>10</v>
      </c>
      <c r="B11">
        <f t="shared" si="0"/>
        <v>0.12360552906286464</v>
      </c>
    </row>
    <row r="12" spans="1:7" x14ac:dyDescent="0.35">
      <c r="A12">
        <v>11</v>
      </c>
      <c r="B12">
        <f>_xlfn.POISSON.DIST(A12, AVERAGE($A$2,$A$21),FALSE())</f>
        <v>0.11798709592364351</v>
      </c>
    </row>
    <row r="13" spans="1:7" x14ac:dyDescent="0.35">
      <c r="A13">
        <v>12</v>
      </c>
      <c r="B13">
        <f t="shared" si="0"/>
        <v>0.10323870893318808</v>
      </c>
    </row>
    <row r="14" spans="1:7" x14ac:dyDescent="0.35">
      <c r="A14">
        <v>13</v>
      </c>
      <c r="B14">
        <f t="shared" si="0"/>
        <v>8.3385111061421144E-2</v>
      </c>
    </row>
    <row r="15" spans="1:7" x14ac:dyDescent="0.35">
      <c r="A15">
        <v>14</v>
      </c>
      <c r="B15">
        <f t="shared" si="0"/>
        <v>6.2538833296065854E-2</v>
      </c>
    </row>
    <row r="16" spans="1:7" x14ac:dyDescent="0.35">
      <c r="A16">
        <v>15</v>
      </c>
      <c r="B16">
        <f t="shared" si="0"/>
        <v>4.3777183307246122E-2</v>
      </c>
    </row>
    <row r="17" spans="1:2" x14ac:dyDescent="0.35">
      <c r="A17">
        <v>16</v>
      </c>
      <c r="B17">
        <f t="shared" si="0"/>
        <v>2.8728776545380287E-2</v>
      </c>
    </row>
    <row r="18" spans="1:2" x14ac:dyDescent="0.35">
      <c r="A18">
        <v>17</v>
      </c>
      <c r="B18">
        <f t="shared" si="0"/>
        <v>1.77442443368525E-2</v>
      </c>
    </row>
    <row r="19" spans="1:2" x14ac:dyDescent="0.35">
      <c r="A19">
        <v>18</v>
      </c>
      <c r="B19">
        <f t="shared" si="0"/>
        <v>1.0350809196497324E-2</v>
      </c>
    </row>
    <row r="20" spans="1:2" x14ac:dyDescent="0.35">
      <c r="A20">
        <v>19</v>
      </c>
      <c r="B20">
        <f t="shared" si="0"/>
        <v>5.7201840296432485E-3</v>
      </c>
    </row>
    <row r="21" spans="1:2" x14ac:dyDescent="0.35">
      <c r="A21">
        <v>20</v>
      </c>
      <c r="B21">
        <f t="shared" si="0"/>
        <v>3.0030966155627061E-3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15" zoomScaleNormal="115" workbookViewId="0">
      <selection activeCell="D9" sqref="D9"/>
    </sheetView>
  </sheetViews>
  <sheetFormatPr defaultRowHeight="14.5" x14ac:dyDescent="0.35"/>
  <cols>
    <col min="1" max="1" width="16.54296875" customWidth="1"/>
    <col min="4" max="4" width="10.54296875" customWidth="1"/>
  </cols>
  <sheetData>
    <row r="1" spans="1:7" ht="29" customHeight="1" x14ac:dyDescent="0.35">
      <c r="A1" s="2" t="s">
        <v>9</v>
      </c>
      <c r="B1" s="2"/>
      <c r="C1" s="2"/>
      <c r="D1" s="2"/>
      <c r="E1" s="2"/>
      <c r="F1" s="2"/>
      <c r="G1" s="2"/>
    </row>
    <row r="2" spans="1:7" ht="32.5" customHeight="1" x14ac:dyDescent="0.35">
      <c r="A2" s="6" t="s">
        <v>11</v>
      </c>
      <c r="B2" s="6" t="s">
        <v>10</v>
      </c>
      <c r="C2" s="6" t="s">
        <v>12</v>
      </c>
      <c r="D2" s="6" t="s">
        <v>13</v>
      </c>
      <c r="E2" s="6"/>
      <c r="F2" s="6"/>
      <c r="G2" s="6"/>
    </row>
    <row r="3" spans="1:7" x14ac:dyDescent="0.35">
      <c r="A3">
        <v>1</v>
      </c>
      <c r="B3">
        <v>30</v>
      </c>
      <c r="C3">
        <v>0.5</v>
      </c>
      <c r="D3">
        <f>((1-$C$3)^A3)*$C$3</f>
        <v>0.25</v>
      </c>
    </row>
    <row r="4" spans="1:7" x14ac:dyDescent="0.35">
      <c r="A4">
        <v>2</v>
      </c>
      <c r="D4">
        <f t="shared" ref="D4:D32" si="0">((1-$C$3)^A4)*$C$3</f>
        <v>0.125</v>
      </c>
    </row>
    <row r="5" spans="1:7" x14ac:dyDescent="0.35">
      <c r="A5">
        <v>3</v>
      </c>
      <c r="D5">
        <f t="shared" si="0"/>
        <v>6.25E-2</v>
      </c>
    </row>
    <row r="6" spans="1:7" x14ac:dyDescent="0.35">
      <c r="A6">
        <v>4</v>
      </c>
      <c r="D6">
        <f t="shared" si="0"/>
        <v>3.125E-2</v>
      </c>
    </row>
    <row r="7" spans="1:7" x14ac:dyDescent="0.35">
      <c r="A7">
        <v>5</v>
      </c>
      <c r="D7">
        <f t="shared" si="0"/>
        <v>1.5625E-2</v>
      </c>
    </row>
    <row r="8" spans="1:7" x14ac:dyDescent="0.35">
      <c r="A8">
        <v>6</v>
      </c>
      <c r="D8">
        <f t="shared" si="0"/>
        <v>7.8125E-3</v>
      </c>
    </row>
    <row r="9" spans="1:7" x14ac:dyDescent="0.35">
      <c r="A9">
        <v>7</v>
      </c>
      <c r="D9">
        <f t="shared" si="0"/>
        <v>3.90625E-3</v>
      </c>
    </row>
    <row r="10" spans="1:7" x14ac:dyDescent="0.35">
      <c r="A10">
        <v>8</v>
      </c>
      <c r="D10">
        <f t="shared" si="0"/>
        <v>1.953125E-3</v>
      </c>
    </row>
    <row r="11" spans="1:7" x14ac:dyDescent="0.35">
      <c r="A11">
        <v>9</v>
      </c>
      <c r="D11">
        <f t="shared" si="0"/>
        <v>9.765625E-4</v>
      </c>
    </row>
    <row r="12" spans="1:7" x14ac:dyDescent="0.35">
      <c r="A12">
        <v>10</v>
      </c>
      <c r="D12">
        <f t="shared" si="0"/>
        <v>4.8828125E-4</v>
      </c>
    </row>
    <row r="13" spans="1:7" x14ac:dyDescent="0.35">
      <c r="A13">
        <v>11</v>
      </c>
      <c r="D13">
        <f t="shared" si="0"/>
        <v>2.44140625E-4</v>
      </c>
    </row>
    <row r="14" spans="1:7" x14ac:dyDescent="0.35">
      <c r="A14">
        <v>12</v>
      </c>
      <c r="D14">
        <f t="shared" si="0"/>
        <v>1.220703125E-4</v>
      </c>
    </row>
    <row r="15" spans="1:7" x14ac:dyDescent="0.35">
      <c r="A15">
        <v>13</v>
      </c>
      <c r="D15">
        <f t="shared" si="0"/>
        <v>6.103515625E-5</v>
      </c>
    </row>
    <row r="16" spans="1:7" x14ac:dyDescent="0.35">
      <c r="A16">
        <v>14</v>
      </c>
      <c r="D16">
        <f t="shared" si="0"/>
        <v>3.0517578125E-5</v>
      </c>
    </row>
    <row r="17" spans="1:4" x14ac:dyDescent="0.35">
      <c r="A17">
        <v>15</v>
      </c>
      <c r="D17">
        <f t="shared" si="0"/>
        <v>1.52587890625E-5</v>
      </c>
    </row>
    <row r="18" spans="1:4" x14ac:dyDescent="0.35">
      <c r="A18">
        <v>16</v>
      </c>
      <c r="D18">
        <f t="shared" si="0"/>
        <v>7.62939453125E-6</v>
      </c>
    </row>
    <row r="19" spans="1:4" x14ac:dyDescent="0.35">
      <c r="A19">
        <v>17</v>
      </c>
      <c r="D19">
        <f t="shared" si="0"/>
        <v>3.814697265625E-6</v>
      </c>
    </row>
    <row r="20" spans="1:4" x14ac:dyDescent="0.35">
      <c r="A20">
        <v>18</v>
      </c>
      <c r="D20">
        <f t="shared" si="0"/>
        <v>1.9073486328125E-6</v>
      </c>
    </row>
    <row r="21" spans="1:4" x14ac:dyDescent="0.35">
      <c r="A21">
        <v>19</v>
      </c>
      <c r="D21">
        <f t="shared" si="0"/>
        <v>9.5367431640625E-7</v>
      </c>
    </row>
    <row r="22" spans="1:4" x14ac:dyDescent="0.35">
      <c r="A22">
        <v>20</v>
      </c>
      <c r="D22">
        <f t="shared" si="0"/>
        <v>4.76837158203125E-7</v>
      </c>
    </row>
    <row r="23" spans="1:4" x14ac:dyDescent="0.35">
      <c r="A23">
        <v>21</v>
      </c>
      <c r="D23">
        <f t="shared" si="0"/>
        <v>2.384185791015625E-7</v>
      </c>
    </row>
    <row r="24" spans="1:4" x14ac:dyDescent="0.35">
      <c r="A24">
        <v>22</v>
      </c>
      <c r="D24">
        <f t="shared" si="0"/>
        <v>1.1920928955078125E-7</v>
      </c>
    </row>
    <row r="25" spans="1:4" x14ac:dyDescent="0.35">
      <c r="A25">
        <v>23</v>
      </c>
      <c r="D25">
        <f t="shared" si="0"/>
        <v>5.9604644775390625E-8</v>
      </c>
    </row>
    <row r="26" spans="1:4" x14ac:dyDescent="0.35">
      <c r="A26">
        <v>24</v>
      </c>
      <c r="D26">
        <f t="shared" si="0"/>
        <v>2.9802322387695313E-8</v>
      </c>
    </row>
    <row r="27" spans="1:4" x14ac:dyDescent="0.35">
      <c r="A27">
        <v>25</v>
      </c>
      <c r="D27">
        <f t="shared" si="0"/>
        <v>1.4901161193847656E-8</v>
      </c>
    </row>
    <row r="28" spans="1:4" x14ac:dyDescent="0.35">
      <c r="A28">
        <v>26</v>
      </c>
      <c r="D28">
        <f t="shared" si="0"/>
        <v>7.4505805969238281E-9</v>
      </c>
    </row>
    <row r="29" spans="1:4" x14ac:dyDescent="0.35">
      <c r="A29">
        <v>27</v>
      </c>
      <c r="D29">
        <f t="shared" si="0"/>
        <v>3.7252902984619141E-9</v>
      </c>
    </row>
    <row r="30" spans="1:4" x14ac:dyDescent="0.35">
      <c r="A30">
        <v>28</v>
      </c>
      <c r="D30">
        <f t="shared" si="0"/>
        <v>1.862645149230957E-9</v>
      </c>
    </row>
    <row r="31" spans="1:4" x14ac:dyDescent="0.35">
      <c r="A31">
        <v>29</v>
      </c>
      <c r="D31">
        <f t="shared" si="0"/>
        <v>9.3132257461547852E-10</v>
      </c>
    </row>
    <row r="32" spans="1:4" x14ac:dyDescent="0.35">
      <c r="A32">
        <v>30</v>
      </c>
      <c r="D32">
        <f t="shared" si="0"/>
        <v>4.6566128730773926E-10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1"/>
    </sheetView>
  </sheetViews>
  <sheetFormatPr defaultRowHeight="14.5" x14ac:dyDescent="0.35"/>
  <cols>
    <col min="1" max="1" width="17.453125" customWidth="1"/>
    <col min="2" max="2" width="15.08984375" customWidth="1"/>
    <col min="3" max="3" width="13.7265625" customWidth="1"/>
    <col min="4" max="4" width="14.81640625" customWidth="1"/>
    <col min="5" max="5" width="17.7265625" customWidth="1"/>
  </cols>
  <sheetData>
    <row r="1" spans="1:7" ht="29" customHeight="1" x14ac:dyDescent="0.35">
      <c r="A1" s="2" t="s">
        <v>14</v>
      </c>
      <c r="B1" s="2"/>
      <c r="C1" s="2"/>
      <c r="D1" s="2"/>
      <c r="E1" s="2"/>
      <c r="F1" s="2"/>
      <c r="G1" s="2"/>
    </row>
    <row r="2" spans="1:7" ht="27.5" customHeight="1" x14ac:dyDescent="0.35">
      <c r="A2" t="s">
        <v>15</v>
      </c>
      <c r="B2" t="s">
        <v>16</v>
      </c>
      <c r="C2" s="1" t="s">
        <v>17</v>
      </c>
      <c r="D2" t="s">
        <v>18</v>
      </c>
      <c r="E2" t="s">
        <v>19</v>
      </c>
    </row>
    <row r="3" spans="1:7" x14ac:dyDescent="0.35">
      <c r="A3">
        <v>0</v>
      </c>
      <c r="B3">
        <v>100</v>
      </c>
      <c r="C3">
        <f ca="1">RANDBETWEEN(0,40)</f>
        <v>33</v>
      </c>
      <c r="D3">
        <f ca="1">RANDBETWEEN(C3,100)</f>
        <v>58</v>
      </c>
      <c r="E3">
        <f ca="1">(D3-C3)/($B$3-$A$3)</f>
        <v>0.25</v>
      </c>
    </row>
    <row r="4" spans="1:7" x14ac:dyDescent="0.35">
      <c r="C4">
        <f t="shared" ref="C4:C20" ca="1" si="0">RANDBETWEEN(0,40)</f>
        <v>26</v>
      </c>
      <c r="D4">
        <f t="shared" ref="D4:D20" ca="1" si="1">RANDBETWEEN(C4,100)</f>
        <v>39</v>
      </c>
      <c r="E4">
        <f t="shared" ref="E4:E20" ca="1" si="2">(D4-C4)/($B$3-$A$3)</f>
        <v>0.13</v>
      </c>
    </row>
    <row r="5" spans="1:7" x14ac:dyDescent="0.35">
      <c r="C5">
        <f t="shared" ca="1" si="0"/>
        <v>17</v>
      </c>
      <c r="D5">
        <f t="shared" ca="1" si="1"/>
        <v>91</v>
      </c>
      <c r="E5">
        <f t="shared" ca="1" si="2"/>
        <v>0.74</v>
      </c>
    </row>
    <row r="6" spans="1:7" x14ac:dyDescent="0.35">
      <c r="C6">
        <f t="shared" ca="1" si="0"/>
        <v>14</v>
      </c>
      <c r="D6">
        <f t="shared" ca="1" si="1"/>
        <v>51</v>
      </c>
      <c r="E6">
        <f t="shared" ca="1" si="2"/>
        <v>0.37</v>
      </c>
    </row>
    <row r="7" spans="1:7" x14ac:dyDescent="0.35">
      <c r="C7">
        <f t="shared" ca="1" si="0"/>
        <v>20</v>
      </c>
      <c r="D7">
        <f t="shared" ca="1" si="1"/>
        <v>95</v>
      </c>
      <c r="E7">
        <f t="shared" ca="1" si="2"/>
        <v>0.75</v>
      </c>
    </row>
    <row r="8" spans="1:7" x14ac:dyDescent="0.35">
      <c r="C8">
        <f t="shared" ca="1" si="0"/>
        <v>1</v>
      </c>
      <c r="D8">
        <f t="shared" ca="1" si="1"/>
        <v>19</v>
      </c>
      <c r="E8">
        <f t="shared" ca="1" si="2"/>
        <v>0.18</v>
      </c>
    </row>
    <row r="9" spans="1:7" x14ac:dyDescent="0.35">
      <c r="C9">
        <f t="shared" ca="1" si="0"/>
        <v>17</v>
      </c>
      <c r="D9">
        <f t="shared" ca="1" si="1"/>
        <v>28</v>
      </c>
      <c r="E9">
        <f t="shared" ca="1" si="2"/>
        <v>0.11</v>
      </c>
    </row>
    <row r="10" spans="1:7" x14ac:dyDescent="0.35">
      <c r="C10">
        <f t="shared" ca="1" si="0"/>
        <v>5</v>
      </c>
      <c r="D10">
        <f t="shared" ca="1" si="1"/>
        <v>75</v>
      </c>
      <c r="E10">
        <f t="shared" ca="1" si="2"/>
        <v>0.7</v>
      </c>
    </row>
    <row r="11" spans="1:7" x14ac:dyDescent="0.35">
      <c r="C11">
        <f t="shared" ca="1" si="0"/>
        <v>16</v>
      </c>
      <c r="D11">
        <f t="shared" ca="1" si="1"/>
        <v>98</v>
      </c>
      <c r="E11">
        <f t="shared" ca="1" si="2"/>
        <v>0.82</v>
      </c>
    </row>
    <row r="12" spans="1:7" x14ac:dyDescent="0.35">
      <c r="C12">
        <f t="shared" ca="1" si="0"/>
        <v>6</v>
      </c>
      <c r="D12">
        <f t="shared" ca="1" si="1"/>
        <v>26</v>
      </c>
      <c r="E12">
        <f t="shared" ca="1" si="2"/>
        <v>0.2</v>
      </c>
    </row>
    <row r="13" spans="1:7" x14ac:dyDescent="0.35">
      <c r="C13">
        <f t="shared" ca="1" si="0"/>
        <v>22</v>
      </c>
      <c r="D13">
        <f t="shared" ca="1" si="1"/>
        <v>28</v>
      </c>
      <c r="E13">
        <f t="shared" ca="1" si="2"/>
        <v>0.06</v>
      </c>
    </row>
    <row r="14" spans="1:7" x14ac:dyDescent="0.35">
      <c r="C14">
        <f t="shared" ca="1" si="0"/>
        <v>38</v>
      </c>
      <c r="D14">
        <f t="shared" ca="1" si="1"/>
        <v>63</v>
      </c>
      <c r="E14">
        <f t="shared" ca="1" si="2"/>
        <v>0.25</v>
      </c>
    </row>
    <row r="15" spans="1:7" x14ac:dyDescent="0.35">
      <c r="C15">
        <f t="shared" ca="1" si="0"/>
        <v>37</v>
      </c>
      <c r="D15">
        <f t="shared" ca="1" si="1"/>
        <v>46</v>
      </c>
      <c r="E15">
        <f t="shared" ca="1" si="2"/>
        <v>0.09</v>
      </c>
    </row>
    <row r="16" spans="1:7" x14ac:dyDescent="0.35">
      <c r="C16">
        <f t="shared" ca="1" si="0"/>
        <v>27</v>
      </c>
      <c r="D16">
        <f t="shared" ca="1" si="1"/>
        <v>58</v>
      </c>
      <c r="E16">
        <f t="shared" ca="1" si="2"/>
        <v>0.31</v>
      </c>
    </row>
    <row r="17" spans="3:5" x14ac:dyDescent="0.35">
      <c r="C17">
        <f t="shared" ca="1" si="0"/>
        <v>19</v>
      </c>
      <c r="D17">
        <f t="shared" ca="1" si="1"/>
        <v>30</v>
      </c>
      <c r="E17">
        <f t="shared" ca="1" si="2"/>
        <v>0.11</v>
      </c>
    </row>
    <row r="18" spans="3:5" x14ac:dyDescent="0.35">
      <c r="C18">
        <f t="shared" ca="1" si="0"/>
        <v>32</v>
      </c>
      <c r="D18">
        <f t="shared" ca="1" si="1"/>
        <v>69</v>
      </c>
      <c r="E18">
        <f t="shared" ca="1" si="2"/>
        <v>0.37</v>
      </c>
    </row>
    <row r="19" spans="3:5" x14ac:dyDescent="0.35">
      <c r="C19">
        <f t="shared" ca="1" si="0"/>
        <v>33</v>
      </c>
      <c r="D19">
        <f t="shared" ca="1" si="1"/>
        <v>45</v>
      </c>
      <c r="E19">
        <f t="shared" ca="1" si="2"/>
        <v>0.12</v>
      </c>
    </row>
    <row r="20" spans="3:5" x14ac:dyDescent="0.35">
      <c r="C20">
        <f t="shared" ca="1" si="0"/>
        <v>23</v>
      </c>
      <c r="D20">
        <f t="shared" ca="1" si="1"/>
        <v>100</v>
      </c>
      <c r="E20">
        <f t="shared" ca="1" si="2"/>
        <v>0.77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93" zoomScaleNormal="93" workbookViewId="0">
      <selection activeCell="R7" sqref="R7"/>
    </sheetView>
  </sheetViews>
  <sheetFormatPr defaultRowHeight="14.5" x14ac:dyDescent="0.35"/>
  <cols>
    <col min="2" max="2" width="20.7265625" customWidth="1"/>
  </cols>
  <sheetData>
    <row r="1" spans="1:7" ht="28.5" customHeight="1" x14ac:dyDescent="0.35">
      <c r="A1" s="2" t="s">
        <v>20</v>
      </c>
      <c r="B1" s="2"/>
      <c r="C1" s="2"/>
      <c r="D1" s="2"/>
      <c r="E1" s="2"/>
      <c r="F1" s="2"/>
      <c r="G1" s="2"/>
    </row>
    <row r="2" spans="1:7" x14ac:dyDescent="0.35">
      <c r="A2" t="s">
        <v>21</v>
      </c>
      <c r="B2" t="s">
        <v>22</v>
      </c>
      <c r="C2" t="s">
        <v>23</v>
      </c>
    </row>
    <row r="3" spans="1:7" x14ac:dyDescent="0.35">
      <c r="A3" s="7">
        <v>1</v>
      </c>
      <c r="B3">
        <f>_xlfn.EXPON.DIST(A3,$C$3,FALSE())</f>
        <v>0.30326532985631671</v>
      </c>
      <c r="C3">
        <v>0.5</v>
      </c>
    </row>
    <row r="4" spans="1:7" x14ac:dyDescent="0.35">
      <c r="A4" s="7">
        <v>2</v>
      </c>
      <c r="B4">
        <f t="shared" ref="B4:B22" si="0">_xlfn.EXPON.DIST(A4,$C$3,FALSE())</f>
        <v>0.18393972058572117</v>
      </c>
    </row>
    <row r="5" spans="1:7" x14ac:dyDescent="0.35">
      <c r="A5" s="7">
        <v>3</v>
      </c>
      <c r="B5">
        <f t="shared" si="0"/>
        <v>0.11156508007421491</v>
      </c>
    </row>
    <row r="6" spans="1:7" x14ac:dyDescent="0.35">
      <c r="A6" s="7">
        <v>4</v>
      </c>
      <c r="B6">
        <f t="shared" si="0"/>
        <v>6.7667641618306351E-2</v>
      </c>
    </row>
    <row r="7" spans="1:7" x14ac:dyDescent="0.35">
      <c r="A7" s="7">
        <v>5</v>
      </c>
      <c r="B7">
        <f t="shared" si="0"/>
        <v>4.10424993119494E-2</v>
      </c>
    </row>
    <row r="8" spans="1:7" x14ac:dyDescent="0.35">
      <c r="A8" s="7">
        <v>6</v>
      </c>
      <c r="B8">
        <f t="shared" si="0"/>
        <v>2.4893534183931972E-2</v>
      </c>
    </row>
    <row r="9" spans="1:7" x14ac:dyDescent="0.35">
      <c r="A9" s="7">
        <v>7</v>
      </c>
      <c r="B9">
        <f t="shared" si="0"/>
        <v>1.509869171115925E-2</v>
      </c>
    </row>
    <row r="10" spans="1:7" x14ac:dyDescent="0.35">
      <c r="A10" s="7">
        <v>8</v>
      </c>
      <c r="B10">
        <f t="shared" si="0"/>
        <v>9.1578194443670893E-3</v>
      </c>
    </row>
    <row r="11" spans="1:7" x14ac:dyDescent="0.35">
      <c r="A11" s="7">
        <v>9</v>
      </c>
      <c r="B11">
        <f t="shared" si="0"/>
        <v>5.554498269121153E-3</v>
      </c>
    </row>
    <row r="12" spans="1:7" x14ac:dyDescent="0.35">
      <c r="A12" s="7">
        <v>10</v>
      </c>
      <c r="B12">
        <f t="shared" si="0"/>
        <v>3.3689734995427335E-3</v>
      </c>
    </row>
    <row r="13" spans="1:7" x14ac:dyDescent="0.35">
      <c r="A13" s="7">
        <v>11</v>
      </c>
      <c r="B13">
        <f t="shared" si="0"/>
        <v>2.0433857192320333E-3</v>
      </c>
    </row>
    <row r="14" spans="1:7" x14ac:dyDescent="0.35">
      <c r="A14" s="7">
        <v>12</v>
      </c>
      <c r="B14">
        <f t="shared" si="0"/>
        <v>1.2393760883331792E-3</v>
      </c>
    </row>
    <row r="15" spans="1:7" x14ac:dyDescent="0.35">
      <c r="A15" s="7">
        <v>13</v>
      </c>
      <c r="B15">
        <f t="shared" si="0"/>
        <v>7.5171959648878618E-4</v>
      </c>
    </row>
    <row r="16" spans="1:7" x14ac:dyDescent="0.35">
      <c r="A16" s="7">
        <v>14</v>
      </c>
      <c r="B16">
        <f t="shared" si="0"/>
        <v>4.5594098277725812E-4</v>
      </c>
    </row>
    <row r="17" spans="1:2" x14ac:dyDescent="0.35">
      <c r="A17" s="7">
        <v>15</v>
      </c>
      <c r="B17">
        <f t="shared" si="0"/>
        <v>2.7654218507391681E-4</v>
      </c>
    </row>
    <row r="18" spans="1:2" x14ac:dyDescent="0.35">
      <c r="A18" s="7">
        <v>16</v>
      </c>
      <c r="B18">
        <f t="shared" si="0"/>
        <v>1.6773131395125593E-4</v>
      </c>
    </row>
    <row r="19" spans="1:2" x14ac:dyDescent="0.35">
      <c r="A19" s="7">
        <v>17</v>
      </c>
      <c r="B19">
        <f t="shared" si="0"/>
        <v>1.0173418450532208E-4</v>
      </c>
    </row>
    <row r="20" spans="1:2" x14ac:dyDescent="0.35">
      <c r="A20" s="7">
        <v>18</v>
      </c>
      <c r="B20">
        <f t="shared" si="0"/>
        <v>6.1704902043339781E-5</v>
      </c>
    </row>
    <row r="21" spans="1:2" x14ac:dyDescent="0.35">
      <c r="A21" s="7">
        <v>19</v>
      </c>
      <c r="B21">
        <f t="shared" si="0"/>
        <v>3.7425914943850299E-5</v>
      </c>
    </row>
    <row r="22" spans="1:2" x14ac:dyDescent="0.35">
      <c r="A22" s="7">
        <v>20</v>
      </c>
      <c r="B22">
        <f t="shared" si="0"/>
        <v>2.2699964881242427E-5</v>
      </c>
    </row>
  </sheetData>
  <mergeCells count="1">
    <mergeCell ref="A1:G1"/>
  </mergeCells>
  <conditionalFormatting sqref="A3:A22">
    <cfRule type="colorScale" priority="1">
      <colorScale>
        <cfvo type="min"/>
        <cfvo type="percentile" val="50"/>
        <cfvo type="max"/>
        <color rgb="FFFF0000"/>
        <color theme="0"/>
        <color theme="4" tint="-0.249977111117893"/>
      </colorScale>
    </cfRule>
    <cfRule type="colorScale" priority="3">
      <colorScale>
        <cfvo type="min"/>
        <cfvo type="percentile" val="50"/>
        <cfvo type="max"/>
        <color theme="5"/>
        <color theme="0"/>
        <color rgb="FF63BE7B"/>
      </colorScale>
    </cfRule>
    <cfRule type="colorScale" priority="4">
      <colorScale>
        <cfvo type="min"/>
        <cfvo type="percentile" val="50"/>
        <cfvo type="max"/>
        <color rgb="FFFFC000"/>
        <color theme="0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1"/>
    </sheetView>
  </sheetViews>
  <sheetFormatPr defaultRowHeight="14.5" x14ac:dyDescent="0.35"/>
  <cols>
    <col min="3" max="3" width="16.81640625" customWidth="1"/>
    <col min="4" max="4" width="17.453125" customWidth="1"/>
  </cols>
  <sheetData>
    <row r="1" spans="1:7" ht="29" customHeight="1" x14ac:dyDescent="0.35">
      <c r="A1" s="2" t="s">
        <v>24</v>
      </c>
      <c r="B1" s="2"/>
      <c r="C1" s="2"/>
      <c r="D1" s="2"/>
      <c r="E1" s="2"/>
      <c r="F1" s="2"/>
      <c r="G1" s="2"/>
    </row>
    <row r="2" spans="1:7" x14ac:dyDescent="0.35">
      <c r="A2" t="s">
        <v>21</v>
      </c>
      <c r="B2" t="s">
        <v>25</v>
      </c>
      <c r="C2" t="s">
        <v>26</v>
      </c>
      <c r="D2" t="s">
        <v>27</v>
      </c>
    </row>
    <row r="3" spans="1:7" x14ac:dyDescent="0.35">
      <c r="A3">
        <v>1</v>
      </c>
      <c r="B3">
        <f>AVERAGE(A3:A42)</f>
        <v>20.5</v>
      </c>
      <c r="C3">
        <f>STDEV(A3:A42)</f>
        <v>11.69045194450012</v>
      </c>
      <c r="D3">
        <f>_xlfn.NORM.DIST(A3,$B$3,$C$3,FALSE())</f>
        <v>8.4899726058172854E-3</v>
      </c>
    </row>
    <row r="4" spans="1:7" x14ac:dyDescent="0.35">
      <c r="A4">
        <v>2</v>
      </c>
      <c r="D4">
        <f t="shared" ref="D4:D42" si="0">_xlfn.NORM.DIST(A4,$B$3,$C$3,FALSE())</f>
        <v>9.7562700846200879E-3</v>
      </c>
    </row>
    <row r="5" spans="1:7" x14ac:dyDescent="0.35">
      <c r="A5">
        <v>3</v>
      </c>
      <c r="D5">
        <f t="shared" si="0"/>
        <v>1.1129703007776947E-2</v>
      </c>
    </row>
    <row r="6" spans="1:7" x14ac:dyDescent="0.35">
      <c r="A6">
        <v>4</v>
      </c>
      <c r="D6">
        <f t="shared" si="0"/>
        <v>1.2603918086888585E-2</v>
      </c>
    </row>
    <row r="7" spans="1:7" x14ac:dyDescent="0.35">
      <c r="A7">
        <v>5</v>
      </c>
      <c r="D7">
        <f t="shared" si="0"/>
        <v>1.416934595518069E-2</v>
      </c>
    </row>
    <row r="8" spans="1:7" x14ac:dyDescent="0.35">
      <c r="A8">
        <v>6</v>
      </c>
      <c r="D8">
        <f t="shared" si="0"/>
        <v>1.581307284509249E-2</v>
      </c>
    </row>
    <row r="9" spans="1:7" x14ac:dyDescent="0.35">
      <c r="A9">
        <v>7</v>
      </c>
      <c r="D9">
        <f t="shared" si="0"/>
        <v>1.7518825009289443E-2</v>
      </c>
    </row>
    <row r="10" spans="1:7" x14ac:dyDescent="0.35">
      <c r="A10">
        <v>8</v>
      </c>
      <c r="D10">
        <f t="shared" si="0"/>
        <v>1.926708055357456E-2</v>
      </c>
    </row>
    <row r="11" spans="1:7" x14ac:dyDescent="0.35">
      <c r="A11">
        <v>9</v>
      </c>
      <c r="D11">
        <f t="shared" si="0"/>
        <v>2.1035318257860473E-2</v>
      </c>
    </row>
    <row r="12" spans="1:7" x14ac:dyDescent="0.35">
      <c r="A12">
        <v>10</v>
      </c>
      <c r="D12">
        <f t="shared" si="0"/>
        <v>2.2798406695124347E-2</v>
      </c>
    </row>
    <row r="13" spans="1:7" x14ac:dyDescent="0.35">
      <c r="A13">
        <v>11</v>
      </c>
      <c r="D13">
        <f t="shared" si="0"/>
        <v>2.452912981767533E-2</v>
      </c>
    </row>
    <row r="14" spans="1:7" x14ac:dyDescent="0.35">
      <c r="A14">
        <v>12</v>
      </c>
      <c r="D14">
        <f t="shared" si="0"/>
        <v>2.6198837563296485E-2</v>
      </c>
    </row>
    <row r="15" spans="1:7" x14ac:dyDescent="0.35">
      <c r="A15">
        <v>13</v>
      </c>
      <c r="D15">
        <f t="shared" si="0"/>
        <v>2.7778202414620281E-2</v>
      </c>
    </row>
    <row r="16" spans="1:7" x14ac:dyDescent="0.35">
      <c r="A16">
        <v>14</v>
      </c>
      <c r="D16">
        <f t="shared" si="0"/>
        <v>2.9238055740581265E-2</v>
      </c>
    </row>
    <row r="17" spans="1:4" x14ac:dyDescent="0.35">
      <c r="A17">
        <v>15</v>
      </c>
      <c r="D17">
        <f t="shared" si="0"/>
        <v>3.0550271680446234E-2</v>
      </c>
    </row>
    <row r="18" spans="1:4" x14ac:dyDescent="0.35">
      <c r="A18">
        <v>16</v>
      </c>
      <c r="D18">
        <f t="shared" si="0"/>
        <v>3.1688661781924733E-2</v>
      </c>
    </row>
    <row r="19" spans="1:4" x14ac:dyDescent="0.35">
      <c r="A19">
        <v>17</v>
      </c>
      <c r="D19">
        <f t="shared" si="0"/>
        <v>3.262984097763813E-2</v>
      </c>
    </row>
    <row r="20" spans="1:4" x14ac:dyDescent="0.35">
      <c r="A20">
        <v>18</v>
      </c>
      <c r="D20">
        <f t="shared" si="0"/>
        <v>3.335402506235239E-2</v>
      </c>
    </row>
    <row r="21" spans="1:4" x14ac:dyDescent="0.35">
      <c r="A21">
        <v>19</v>
      </c>
      <c r="D21">
        <f t="shared" si="0"/>
        <v>3.3845721751802768E-2</v>
      </c>
    </row>
    <row r="22" spans="1:4" x14ac:dyDescent="0.35">
      <c r="A22">
        <v>20</v>
      </c>
      <c r="D22">
        <f t="shared" si="0"/>
        <v>3.4094281630806703E-2</v>
      </c>
    </row>
    <row r="23" spans="1:4" x14ac:dyDescent="0.35">
      <c r="A23">
        <v>21</v>
      </c>
      <c r="D23">
        <f t="shared" si="0"/>
        <v>3.4094281630806703E-2</v>
      </c>
    </row>
    <row r="24" spans="1:4" x14ac:dyDescent="0.35">
      <c r="A24">
        <v>22</v>
      </c>
      <c r="D24">
        <f t="shared" si="0"/>
        <v>3.3845721751802768E-2</v>
      </c>
    </row>
    <row r="25" spans="1:4" x14ac:dyDescent="0.35">
      <c r="A25">
        <v>23</v>
      </c>
      <c r="D25">
        <f t="shared" si="0"/>
        <v>3.335402506235239E-2</v>
      </c>
    </row>
    <row r="26" spans="1:4" x14ac:dyDescent="0.35">
      <c r="A26">
        <v>24</v>
      </c>
      <c r="D26">
        <f t="shared" si="0"/>
        <v>3.262984097763813E-2</v>
      </c>
    </row>
    <row r="27" spans="1:4" x14ac:dyDescent="0.35">
      <c r="A27">
        <v>25</v>
      </c>
      <c r="D27">
        <f t="shared" si="0"/>
        <v>3.1688661781924733E-2</v>
      </c>
    </row>
    <row r="28" spans="1:4" x14ac:dyDescent="0.35">
      <c r="A28">
        <v>26</v>
      </c>
      <c r="D28">
        <f t="shared" si="0"/>
        <v>3.0550271680446234E-2</v>
      </c>
    </row>
    <row r="29" spans="1:4" x14ac:dyDescent="0.35">
      <c r="A29">
        <v>27</v>
      </c>
      <c r="D29">
        <f t="shared" si="0"/>
        <v>2.9238055740581265E-2</v>
      </c>
    </row>
    <row r="30" spans="1:4" x14ac:dyDescent="0.35">
      <c r="A30">
        <v>28</v>
      </c>
      <c r="D30">
        <f t="shared" si="0"/>
        <v>2.7778202414620281E-2</v>
      </c>
    </row>
    <row r="31" spans="1:4" x14ac:dyDescent="0.35">
      <c r="A31">
        <v>29</v>
      </c>
      <c r="D31">
        <f t="shared" si="0"/>
        <v>2.6198837563296485E-2</v>
      </c>
    </row>
    <row r="32" spans="1:4" x14ac:dyDescent="0.35">
      <c r="A32">
        <v>30</v>
      </c>
      <c r="D32">
        <f t="shared" si="0"/>
        <v>2.452912981767533E-2</v>
      </c>
    </row>
    <row r="33" spans="1:4" x14ac:dyDescent="0.35">
      <c r="A33">
        <v>31</v>
      </c>
      <c r="D33">
        <f t="shared" si="0"/>
        <v>2.2798406695124347E-2</v>
      </c>
    </row>
    <row r="34" spans="1:4" x14ac:dyDescent="0.35">
      <c r="A34">
        <v>32</v>
      </c>
      <c r="D34">
        <f t="shared" si="0"/>
        <v>2.1035318257860473E-2</v>
      </c>
    </row>
    <row r="35" spans="1:4" x14ac:dyDescent="0.35">
      <c r="A35">
        <v>33</v>
      </c>
      <c r="D35">
        <f t="shared" si="0"/>
        <v>1.926708055357456E-2</v>
      </c>
    </row>
    <row r="36" spans="1:4" x14ac:dyDescent="0.35">
      <c r="A36">
        <v>34</v>
      </c>
      <c r="D36">
        <f t="shared" si="0"/>
        <v>1.7518825009289443E-2</v>
      </c>
    </row>
    <row r="37" spans="1:4" x14ac:dyDescent="0.35">
      <c r="A37">
        <v>35</v>
      </c>
      <c r="D37">
        <f t="shared" si="0"/>
        <v>1.581307284509249E-2</v>
      </c>
    </row>
    <row r="38" spans="1:4" x14ac:dyDescent="0.35">
      <c r="A38">
        <v>36</v>
      </c>
      <c r="D38">
        <f t="shared" si="0"/>
        <v>1.416934595518069E-2</v>
      </c>
    </row>
    <row r="39" spans="1:4" x14ac:dyDescent="0.35">
      <c r="A39">
        <v>37</v>
      </c>
      <c r="D39">
        <f t="shared" si="0"/>
        <v>1.2603918086888585E-2</v>
      </c>
    </row>
    <row r="40" spans="1:4" x14ac:dyDescent="0.35">
      <c r="A40">
        <v>38</v>
      </c>
      <c r="D40">
        <f t="shared" si="0"/>
        <v>1.1129703007776947E-2</v>
      </c>
    </row>
    <row r="41" spans="1:4" x14ac:dyDescent="0.35">
      <c r="A41">
        <v>39</v>
      </c>
      <c r="D41">
        <f t="shared" si="0"/>
        <v>9.7562700846200879E-3</v>
      </c>
    </row>
    <row r="42" spans="1:4" x14ac:dyDescent="0.35">
      <c r="A42">
        <v>40</v>
      </c>
      <c r="D42">
        <f t="shared" si="0"/>
        <v>8.4899726058172854E-3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5" zoomScale="132" zoomScaleNormal="132" workbookViewId="0">
      <selection activeCell="F13" sqref="F13"/>
    </sheetView>
  </sheetViews>
  <sheetFormatPr defaultRowHeight="14.5" x14ac:dyDescent="0.35"/>
  <cols>
    <col min="3" max="3" width="14.54296875" customWidth="1"/>
    <col min="4" max="4" width="12.6328125" customWidth="1"/>
    <col min="5" max="5" width="13.26953125" customWidth="1"/>
    <col min="6" max="6" width="17" customWidth="1"/>
  </cols>
  <sheetData>
    <row r="1" spans="1:6" x14ac:dyDescent="0.35">
      <c r="A1" t="s">
        <v>28</v>
      </c>
      <c r="B1" t="s">
        <v>25</v>
      </c>
      <c r="C1" t="s">
        <v>29</v>
      </c>
      <c r="D1" t="s">
        <v>23</v>
      </c>
      <c r="E1" t="s">
        <v>30</v>
      </c>
      <c r="F1" t="s">
        <v>31</v>
      </c>
    </row>
    <row r="2" spans="1:6" x14ac:dyDescent="0.35">
      <c r="A2">
        <v>1</v>
      </c>
      <c r="B2">
        <f>AVERAGE(A2:A41)</f>
        <v>20.5</v>
      </c>
      <c r="C2">
        <f>STDEV(A2:A41)</f>
        <v>11.69045194450012</v>
      </c>
      <c r="D2">
        <v>0.5</v>
      </c>
      <c r="E2">
        <f>_xlfn.NORM.DIST(A2,$B$2,$C$2,TRUE)</f>
        <v>4.7655094266616606E-2</v>
      </c>
      <c r="F2">
        <f>_xlfn.EXPON.DIST(A2,$D$2,TRUE)</f>
        <v>0.39346934028736658</v>
      </c>
    </row>
    <row r="3" spans="1:6" x14ac:dyDescent="0.35">
      <c r="A3">
        <v>2</v>
      </c>
      <c r="E3">
        <f>_xlfn.NORM.DIST(A3,$B$2,$C$2,TRUE)</f>
        <v>5.676910399546975E-2</v>
      </c>
      <c r="F3">
        <f t="shared" ref="F3:F41" si="0">_xlfn.EXPON.DIST(A3,$D$2,TRUE)</f>
        <v>0.63212055882855767</v>
      </c>
    </row>
    <row r="4" spans="1:6" x14ac:dyDescent="0.35">
      <c r="A4">
        <v>3</v>
      </c>
      <c r="E4">
        <f>_xlfn.NORM.DIST(A4,$B$2,$C$2,TRUE)</f>
        <v>6.7203379608365393E-2</v>
      </c>
      <c r="F4">
        <f t="shared" si="0"/>
        <v>0.77686983985157021</v>
      </c>
    </row>
    <row r="5" spans="1:6" x14ac:dyDescent="0.35">
      <c r="A5">
        <v>4</v>
      </c>
      <c r="E5">
        <f>_xlfn.NORM.DIST(A5,$B$2,$C$2,TRUE)</f>
        <v>7.9062139922471408E-2</v>
      </c>
      <c r="F5">
        <f t="shared" si="0"/>
        <v>0.8646647167633873</v>
      </c>
    </row>
    <row r="6" spans="1:6" x14ac:dyDescent="0.35">
      <c r="A6">
        <v>5</v>
      </c>
      <c r="E6">
        <f>_xlfn.NORM.DIST(A6,$B$2,$C$2,TRUE)</f>
        <v>9.2441657355102083E-2</v>
      </c>
      <c r="F6">
        <f t="shared" si="0"/>
        <v>0.91791500137610116</v>
      </c>
    </row>
    <row r="7" spans="1:6" x14ac:dyDescent="0.35">
      <c r="A7">
        <v>6</v>
      </c>
      <c r="E7">
        <f>_xlfn.NORM.DIST(A7,$B$2,$C$2,TRUE)</f>
        <v>0.10742696900938833</v>
      </c>
      <c r="F7">
        <f t="shared" si="0"/>
        <v>0.95021293163213605</v>
      </c>
    </row>
    <row r="8" spans="1:6" x14ac:dyDescent="0.35">
      <c r="A8">
        <v>7</v>
      </c>
      <c r="E8">
        <f>_xlfn.NORM.DIST(A8,$B$2,$C$2,TRUE)</f>
        <v>0.12408851440971883</v>
      </c>
      <c r="F8">
        <f t="shared" si="0"/>
        <v>0.96980261657768152</v>
      </c>
    </row>
    <row r="9" spans="1:6" x14ac:dyDescent="0.35">
      <c r="A9">
        <v>8</v>
      </c>
      <c r="E9">
        <f>_xlfn.NORM.DIST(A9,$B$2,$C$2,TRUE)</f>
        <v>0.14247882033421486</v>
      </c>
      <c r="F9">
        <f t="shared" si="0"/>
        <v>0.98168436111126578</v>
      </c>
    </row>
    <row r="10" spans="1:6" x14ac:dyDescent="0.35">
      <c r="A10">
        <v>9</v>
      </c>
      <c r="E10">
        <f>_xlfn.NORM.DIST(A10,$B$2,$C$2,TRUE)</f>
        <v>0.16262936542124148</v>
      </c>
      <c r="F10">
        <f t="shared" si="0"/>
        <v>0.98889100346175773</v>
      </c>
    </row>
    <row r="11" spans="1:6" x14ac:dyDescent="0.35">
      <c r="A11">
        <v>10</v>
      </c>
      <c r="E11">
        <f>_xlfn.NORM.DIST(A11,$B$2,$C$2,TRUE)</f>
        <v>0.18454776375698098</v>
      </c>
      <c r="F11">
        <f t="shared" si="0"/>
        <v>0.99326205300091452</v>
      </c>
    </row>
    <row r="12" spans="1:6" x14ac:dyDescent="0.35">
      <c r="A12">
        <v>11</v>
      </c>
      <c r="E12">
        <f>_xlfn.NORM.DIST(A12,$B$2,$C$2,TRUE)</f>
        <v>0.20821540644835665</v>
      </c>
      <c r="F12">
        <f t="shared" si="0"/>
        <v>0.99591322856153597</v>
      </c>
    </row>
    <row r="13" spans="1:6" x14ac:dyDescent="0.35">
      <c r="A13">
        <v>12</v>
      </c>
      <c r="E13">
        <f>_xlfn.NORM.DIST(A13,$B$2,$C$2,TRUE)</f>
        <v>0.2335856925674144</v>
      </c>
      <c r="F13">
        <f t="shared" si="0"/>
        <v>0.99752124782333362</v>
      </c>
    </row>
    <row r="14" spans="1:6" x14ac:dyDescent="0.35">
      <c r="A14">
        <v>13</v>
      </c>
      <c r="E14">
        <f>_xlfn.NORM.DIST(A14,$B$2,$C$2,TRUE)</f>
        <v>0.26058296557527116</v>
      </c>
      <c r="F14">
        <f t="shared" si="0"/>
        <v>0.99849656080702243</v>
      </c>
    </row>
    <row r="15" spans="1:6" x14ac:dyDescent="0.35">
      <c r="A15">
        <v>14</v>
      </c>
      <c r="E15">
        <f>_xlfn.NORM.DIST(A15,$B$2,$C$2,TRUE)</f>
        <v>0.28910224864996498</v>
      </c>
      <c r="F15">
        <f t="shared" si="0"/>
        <v>0.99908811803444553</v>
      </c>
    </row>
    <row r="16" spans="1:6" x14ac:dyDescent="0.35">
      <c r="A16">
        <v>15</v>
      </c>
      <c r="E16">
        <f>_xlfn.NORM.DIST(A16,$B$2,$C$2,TRUE)</f>
        <v>0.3190098430298195</v>
      </c>
      <c r="F16">
        <f t="shared" si="0"/>
        <v>0.99944691562985222</v>
      </c>
    </row>
    <row r="17" spans="1:6" x14ac:dyDescent="0.35">
      <c r="A17">
        <v>16</v>
      </c>
      <c r="E17">
        <f>_xlfn.NORM.DIST(A17,$B$2,$C$2,TRUE)</f>
        <v>0.35014481882500981</v>
      </c>
      <c r="F17">
        <f t="shared" si="0"/>
        <v>0.99966453737209748</v>
      </c>
    </row>
    <row r="18" spans="1:6" x14ac:dyDescent="0.35">
      <c r="A18">
        <v>17</v>
      </c>
      <c r="E18">
        <f>_xlfn.NORM.DIST(A18,$B$2,$C$2,TRUE)</f>
        <v>0.38232138947387151</v>
      </c>
      <c r="F18">
        <f t="shared" si="0"/>
        <v>0.99979653163098936</v>
      </c>
    </row>
    <row r="19" spans="1:6" x14ac:dyDescent="0.35">
      <c r="A19">
        <v>18</v>
      </c>
      <c r="E19">
        <f>_xlfn.NORM.DIST(A19,$B$2,$C$2,TRUE)</f>
        <v>0.41533212120197993</v>
      </c>
      <c r="F19">
        <f t="shared" si="0"/>
        <v>0.99987659019591335</v>
      </c>
    </row>
    <row r="20" spans="1:6" x14ac:dyDescent="0.35">
      <c r="A20">
        <v>19</v>
      </c>
      <c r="E20">
        <f>_xlfn.NORM.DIST(A20,$B$2,$C$2,TRUE)</f>
        <v>0.44895188976732114</v>
      </c>
      <c r="F20">
        <f t="shared" si="0"/>
        <v>0.99992514817011235</v>
      </c>
    </row>
    <row r="21" spans="1:6" x14ac:dyDescent="0.35">
      <c r="A21">
        <v>20</v>
      </c>
      <c r="E21">
        <f>_xlfn.NORM.DIST(A21,$B$2,$C$2,TRUE)</f>
        <v>0.48294246078264275</v>
      </c>
      <c r="F21">
        <f t="shared" si="0"/>
        <v>0.99995460007023751</v>
      </c>
    </row>
    <row r="22" spans="1:6" x14ac:dyDescent="0.35">
      <c r="A22">
        <v>21</v>
      </c>
      <c r="E22">
        <f>_xlfn.NORM.DIST(A22,$B$2,$C$2,TRUE)</f>
        <v>0.51705753921735731</v>
      </c>
      <c r="F22">
        <f t="shared" si="0"/>
        <v>0.99997246355065028</v>
      </c>
    </row>
    <row r="23" spans="1:6" x14ac:dyDescent="0.35">
      <c r="A23">
        <v>22</v>
      </c>
      <c r="E23">
        <f>_xlfn.NORM.DIST(A23,$B$2,$C$2,TRUE)</f>
        <v>0.55104811023267886</v>
      </c>
      <c r="F23">
        <f t="shared" si="0"/>
        <v>0.99998329829920973</v>
      </c>
    </row>
    <row r="24" spans="1:6" x14ac:dyDescent="0.35">
      <c r="A24">
        <v>23</v>
      </c>
      <c r="E24">
        <f>_xlfn.NORM.DIST(A24,$B$2,$C$2,TRUE)</f>
        <v>0.58466787879802007</v>
      </c>
      <c r="F24">
        <f t="shared" si="0"/>
        <v>0.99998986990640137</v>
      </c>
    </row>
    <row r="25" spans="1:6" x14ac:dyDescent="0.35">
      <c r="A25">
        <v>24</v>
      </c>
      <c r="E25">
        <f>_xlfn.NORM.DIST(A25,$B$2,$C$2,TRUE)</f>
        <v>0.61767861052612849</v>
      </c>
      <c r="F25">
        <f t="shared" si="0"/>
        <v>0.99999385578764666</v>
      </c>
    </row>
    <row r="26" spans="1:6" x14ac:dyDescent="0.35">
      <c r="A26">
        <v>25</v>
      </c>
      <c r="E26">
        <f>_xlfn.NORM.DIST(A26,$B$2,$C$2,TRUE)</f>
        <v>0.64985518117499019</v>
      </c>
      <c r="F26">
        <f t="shared" si="0"/>
        <v>0.99999627334682795</v>
      </c>
    </row>
    <row r="27" spans="1:6" x14ac:dyDescent="0.35">
      <c r="A27">
        <v>26</v>
      </c>
      <c r="E27">
        <f>_xlfn.NORM.DIST(A27,$B$2,$C$2,TRUE)</f>
        <v>0.6809901569701805</v>
      </c>
      <c r="F27">
        <f t="shared" si="0"/>
        <v>0.99999773967059302</v>
      </c>
    </row>
    <row r="28" spans="1:6" x14ac:dyDescent="0.35">
      <c r="A28">
        <v>27</v>
      </c>
      <c r="E28">
        <f>_xlfn.NORM.DIST(A28,$B$2,$C$2,TRUE)</f>
        <v>0.71089775135003497</v>
      </c>
      <c r="F28">
        <f t="shared" si="0"/>
        <v>0.99999862904091363</v>
      </c>
    </row>
    <row r="29" spans="1:6" x14ac:dyDescent="0.35">
      <c r="A29">
        <v>28</v>
      </c>
      <c r="E29">
        <f>_xlfn.NORM.DIST(A29,$B$2,$C$2,TRUE)</f>
        <v>0.73941703442472884</v>
      </c>
      <c r="F29">
        <f t="shared" si="0"/>
        <v>0.9999991684712809</v>
      </c>
    </row>
    <row r="30" spans="1:6" x14ac:dyDescent="0.35">
      <c r="A30">
        <v>29</v>
      </c>
      <c r="E30">
        <f>_xlfn.NORM.DIST(A30,$B$2,$C$2,TRUE)</f>
        <v>0.76641430743258554</v>
      </c>
      <c r="F30">
        <f t="shared" si="0"/>
        <v>0.99999949565233748</v>
      </c>
    </row>
    <row r="31" spans="1:6" x14ac:dyDescent="0.35">
      <c r="A31">
        <v>30</v>
      </c>
      <c r="E31">
        <f>_xlfn.NORM.DIST(A31,$B$2,$C$2,TRUE)</f>
        <v>0.79178459355164332</v>
      </c>
      <c r="F31">
        <f t="shared" si="0"/>
        <v>0.99999969409767953</v>
      </c>
    </row>
    <row r="32" spans="1:6" x14ac:dyDescent="0.35">
      <c r="A32">
        <v>31</v>
      </c>
      <c r="E32">
        <f>_xlfn.NORM.DIST(A32,$B$2,$C$2,TRUE)</f>
        <v>0.81545223624301899</v>
      </c>
      <c r="F32">
        <f t="shared" si="0"/>
        <v>0.99999981446086372</v>
      </c>
    </row>
    <row r="33" spans="1:6" x14ac:dyDescent="0.35">
      <c r="A33">
        <v>32</v>
      </c>
      <c r="E33">
        <f>_xlfn.NORM.DIST(A33,$B$2,$C$2,TRUE)</f>
        <v>0.83737063457875849</v>
      </c>
      <c r="F33">
        <f t="shared" si="0"/>
        <v>0.99999988746482527</v>
      </c>
    </row>
    <row r="34" spans="1:6" x14ac:dyDescent="0.35">
      <c r="A34">
        <v>33</v>
      </c>
      <c r="E34">
        <f>_xlfn.NORM.DIST(A34,$B$2,$C$2,TRUE)</f>
        <v>0.85752117966578512</v>
      </c>
      <c r="F34">
        <f t="shared" si="0"/>
        <v>0.99999993174396629</v>
      </c>
    </row>
    <row r="35" spans="1:6" x14ac:dyDescent="0.35">
      <c r="A35">
        <v>34</v>
      </c>
      <c r="E35">
        <f>_xlfn.NORM.DIST(A35,$B$2,$C$2,TRUE)</f>
        <v>0.8759114855902812</v>
      </c>
      <c r="F35">
        <f t="shared" si="0"/>
        <v>0.99999995860062285</v>
      </c>
    </row>
    <row r="36" spans="1:6" x14ac:dyDescent="0.35">
      <c r="A36">
        <v>35</v>
      </c>
      <c r="E36">
        <f>_xlfn.NORM.DIST(A36,$B$2,$C$2,TRUE)</f>
        <v>0.89257303099061169</v>
      </c>
      <c r="F36">
        <f t="shared" si="0"/>
        <v>0.99999997489000847</v>
      </c>
    </row>
    <row r="37" spans="1:6" x14ac:dyDescent="0.35">
      <c r="A37">
        <v>36</v>
      </c>
      <c r="E37">
        <f>_xlfn.NORM.DIST(A37,$B$2,$C$2,TRUE)</f>
        <v>0.90755834264489788</v>
      </c>
      <c r="F37">
        <f t="shared" si="0"/>
        <v>0.99999998477002028</v>
      </c>
    </row>
    <row r="38" spans="1:6" x14ac:dyDescent="0.35">
      <c r="A38">
        <v>37</v>
      </c>
      <c r="E38">
        <f>_xlfn.NORM.DIST(A38,$B$2,$C$2,TRUE)</f>
        <v>0.92093786007752865</v>
      </c>
      <c r="F38">
        <f t="shared" si="0"/>
        <v>0.99999999076255031</v>
      </c>
    </row>
    <row r="39" spans="1:6" x14ac:dyDescent="0.35">
      <c r="A39">
        <v>38</v>
      </c>
      <c r="E39">
        <f>_xlfn.NORM.DIST(A39,$B$2,$C$2,TRUE)</f>
        <v>0.93279662039163458</v>
      </c>
      <c r="F39">
        <f t="shared" si="0"/>
        <v>0.99999999439720355</v>
      </c>
    </row>
    <row r="40" spans="1:6" x14ac:dyDescent="0.35">
      <c r="A40">
        <v>39</v>
      </c>
      <c r="E40">
        <f>_xlfn.NORM.DIST(A40,$B$2,$C$2,TRUE)</f>
        <v>0.94323089600453025</v>
      </c>
      <c r="F40">
        <f t="shared" si="0"/>
        <v>0.99999999660173222</v>
      </c>
    </row>
    <row r="41" spans="1:6" x14ac:dyDescent="0.35">
      <c r="A41">
        <v>40</v>
      </c>
      <c r="E41">
        <f>_xlfn.NORM.DIST(A41,$B$2,$C$2,TRUE)</f>
        <v>0.95234490573338337</v>
      </c>
      <c r="F41">
        <f t="shared" si="0"/>
        <v>0.99999999793884642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"/>
    </sheetView>
  </sheetViews>
  <sheetFormatPr defaultRowHeight="14.5" x14ac:dyDescent="0.35"/>
  <cols>
    <col min="3" max="3" width="10.453125" customWidth="1"/>
  </cols>
  <sheetData>
    <row r="1" spans="1:3" x14ac:dyDescent="0.35">
      <c r="A1" t="s">
        <v>21</v>
      </c>
      <c r="B1" t="s">
        <v>32</v>
      </c>
      <c r="C1" t="s">
        <v>33</v>
      </c>
    </row>
    <row r="2" spans="1:3" x14ac:dyDescent="0.35">
      <c r="A2">
        <v>36</v>
      </c>
      <c r="B2">
        <v>52</v>
      </c>
      <c r="C2">
        <f>COVAR(A2:A18,B2:B18)</f>
        <v>24</v>
      </c>
    </row>
    <row r="3" spans="1:3" x14ac:dyDescent="0.35">
      <c r="A3">
        <v>37</v>
      </c>
      <c r="B3">
        <v>53</v>
      </c>
    </row>
    <row r="4" spans="1:3" x14ac:dyDescent="0.35">
      <c r="A4">
        <v>38</v>
      </c>
      <c r="B4">
        <v>54</v>
      </c>
    </row>
    <row r="5" spans="1:3" x14ac:dyDescent="0.35">
      <c r="A5">
        <v>39</v>
      </c>
      <c r="B5">
        <v>55</v>
      </c>
    </row>
    <row r="6" spans="1:3" x14ac:dyDescent="0.35">
      <c r="A6">
        <v>40</v>
      </c>
      <c r="B6">
        <v>56</v>
      </c>
    </row>
    <row r="7" spans="1:3" x14ac:dyDescent="0.35">
      <c r="A7">
        <v>41</v>
      </c>
      <c r="B7">
        <v>57</v>
      </c>
    </row>
    <row r="8" spans="1:3" x14ac:dyDescent="0.35">
      <c r="A8">
        <v>42</v>
      </c>
      <c r="B8">
        <v>58</v>
      </c>
    </row>
    <row r="9" spans="1:3" x14ac:dyDescent="0.35">
      <c r="A9">
        <v>43</v>
      </c>
      <c r="B9">
        <v>59</v>
      </c>
    </row>
    <row r="10" spans="1:3" x14ac:dyDescent="0.35">
      <c r="A10">
        <v>44</v>
      </c>
      <c r="B10">
        <v>60</v>
      </c>
    </row>
    <row r="11" spans="1:3" x14ac:dyDescent="0.35">
      <c r="A11">
        <v>45</v>
      </c>
      <c r="B11">
        <v>61</v>
      </c>
    </row>
    <row r="12" spans="1:3" x14ac:dyDescent="0.35">
      <c r="A12">
        <v>46</v>
      </c>
      <c r="B12">
        <v>62</v>
      </c>
    </row>
    <row r="13" spans="1:3" x14ac:dyDescent="0.35">
      <c r="A13">
        <v>47</v>
      </c>
      <c r="B13">
        <v>63</v>
      </c>
    </row>
    <row r="14" spans="1:3" x14ac:dyDescent="0.35">
      <c r="A14">
        <v>48</v>
      </c>
      <c r="B14">
        <v>64</v>
      </c>
    </row>
    <row r="15" spans="1:3" x14ac:dyDescent="0.35">
      <c r="A15">
        <v>49</v>
      </c>
      <c r="B15">
        <v>65</v>
      </c>
    </row>
    <row r="16" spans="1:3" x14ac:dyDescent="0.35">
      <c r="A16">
        <v>50</v>
      </c>
      <c r="B16">
        <v>66</v>
      </c>
    </row>
    <row r="17" spans="1:2" x14ac:dyDescent="0.35">
      <c r="A17">
        <v>51</v>
      </c>
      <c r="B17">
        <v>67</v>
      </c>
    </row>
    <row r="18" spans="1:2" x14ac:dyDescent="0.35">
      <c r="A18">
        <v>52</v>
      </c>
      <c r="B18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Binomial distribution</vt:lpstr>
      <vt:lpstr>Multinomial distribution</vt:lpstr>
      <vt:lpstr>Poisson distribution</vt:lpstr>
      <vt:lpstr>Geometric Distribution</vt:lpstr>
      <vt:lpstr>Uniform Distribution</vt:lpstr>
      <vt:lpstr>Exponential distribution</vt:lpstr>
      <vt:lpstr>Normal Distribution</vt:lpstr>
      <vt:lpstr>Cummulative Dist</vt:lpstr>
      <vt:lpstr>Bivariate data, Covariance</vt:lpstr>
      <vt:lpstr>Karl pearson</vt:lpstr>
      <vt:lpstr>correlation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Ramanujan College</dc:creator>
  <cp:lastModifiedBy>Ramanujan College</cp:lastModifiedBy>
  <dcterms:created xsi:type="dcterms:W3CDTF">2023-07-05T09:45:03Z</dcterms:created>
  <dcterms:modified xsi:type="dcterms:W3CDTF">2023-07-06T04:54:04Z</dcterms:modified>
</cp:coreProperties>
</file>