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7960" windowHeight="17540"/>
  </bookViews>
  <sheets>
    <sheet name="Sheet1" sheetId="1" r:id="rId1"/>
    <sheet name="PMTable" sheetId="2" r:id="rId2"/>
    <sheet name="SIPmath Chart Data" sheetId="3" r:id="rId3"/>
  </sheets>
  <definedNames>
    <definedName name="_xlchart.v2.0" hidden="1">Sheet1!$O$30</definedName>
    <definedName name="_xlchart.v2.1" hidden="1">Sheet1!$O$6:$O$29</definedName>
    <definedName name="_xlchart.v2.2" hidden="1">Sheet1!$P$30</definedName>
    <definedName name="_xlchart.v2.3" hidden="1">Sheet1!$P$6:$P$29</definedName>
    <definedName name="_xlchart.v2.4" hidden="1">Sheet1!$P$6:$P$29</definedName>
    <definedName name="Benign">PMTable!$C$4:$C$1003</definedName>
    <definedName name="Malicious">PMTable!$D$4:$D$1003</definedName>
    <definedName name="PM_Benign_axis_lbls">OFFSET( 'SIPmath Chart Data'!$B$219:$B$320, 0, 0, 'SIPmath Chart Data'!$B$6 )</definedName>
    <definedName name="PM_Benign_bins">'SIPmath Chart Data'!$B$14:$B$114</definedName>
    <definedName name="PM_Benign_freq">'SIPmath Chart Data'!$B$116:$B$217</definedName>
    <definedName name="PM_Benign_hist_data">OFFSET( 'SIPmath Chart Data'!$B$116:$B$217, 0, 0, 'SIPmath Chart Data'!$B$6 )</definedName>
    <definedName name="PM_Benign_lbls">'SIPmath Chart Data'!$B$219:$B$320</definedName>
    <definedName name="PM_cdf_Y">'SIPmath Chart Data'!$A$322:$A$426</definedName>
    <definedName name="PM_DfltBins">10</definedName>
    <definedName name="PM_Index">PMTable!$A$1</definedName>
    <definedName name="PM_InitialVariableID">3</definedName>
    <definedName name="PM_library_file_name">"ROC Curve.xlsx"</definedName>
    <definedName name="PM_local_library">TRUE</definedName>
    <definedName name="PM_Malicious_axis_lbls">OFFSET( 'SIPmath Chart Data'!$C$219:$C$320, 0, 0, 'SIPmath Chart Data'!$C$6 )</definedName>
    <definedName name="PM_Malicious_bins">'SIPmath Chart Data'!$C$14:$C$114</definedName>
    <definedName name="PM_Malicious_freq">'SIPmath Chart Data'!$C$116:$C$217</definedName>
    <definedName name="PM_Malicious_hist_data">OFFSET( 'SIPmath Chart Data'!$C$116:$C$217, 0, 0, 'SIPmath Chart Data'!$C$6 )</definedName>
    <definedName name="PM_Malicious_lbls">'SIPmath Chart Data'!$C$219:$C$320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1000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T7" i="1"/>
  <c r="P8" i="1"/>
  <c r="T8" i="1"/>
  <c r="P9" i="1"/>
  <c r="T9" i="1"/>
  <c r="P10" i="1"/>
  <c r="T10" i="1"/>
  <c r="P11" i="1"/>
  <c r="T11" i="1"/>
  <c r="P12" i="1"/>
  <c r="T12" i="1"/>
  <c r="P13" i="1"/>
  <c r="T13" i="1"/>
  <c r="P14" i="1"/>
  <c r="T14" i="1"/>
  <c r="P15" i="1"/>
  <c r="T15" i="1"/>
  <c r="P16" i="1"/>
  <c r="T16" i="1"/>
  <c r="P17" i="1"/>
  <c r="T17" i="1"/>
  <c r="P18" i="1"/>
  <c r="T18" i="1"/>
  <c r="P19" i="1"/>
  <c r="T19" i="1"/>
  <c r="P20" i="1"/>
  <c r="T20" i="1"/>
  <c r="P21" i="1"/>
  <c r="T21" i="1"/>
  <c r="P22" i="1"/>
  <c r="T22" i="1"/>
  <c r="P23" i="1"/>
  <c r="T23" i="1"/>
  <c r="P24" i="1"/>
  <c r="T24" i="1"/>
  <c r="P25" i="1"/>
  <c r="T25" i="1"/>
  <c r="P26" i="1"/>
  <c r="T26" i="1"/>
  <c r="P27" i="1"/>
  <c r="T27" i="1"/>
  <c r="P28" i="1"/>
  <c r="T28" i="1"/>
  <c r="P29" i="1"/>
  <c r="T29" i="1"/>
  <c r="P30" i="1"/>
  <c r="T30" i="1"/>
  <c r="P6" i="1"/>
  <c r="T6" i="1"/>
  <c r="O30" i="1"/>
  <c r="R30" i="1"/>
  <c r="O29" i="1"/>
  <c r="R29" i="1"/>
  <c r="O28" i="1"/>
  <c r="R28" i="1"/>
  <c r="O27" i="1"/>
  <c r="R27" i="1"/>
  <c r="O26" i="1"/>
  <c r="R26" i="1"/>
  <c r="O25" i="1"/>
  <c r="R25" i="1"/>
  <c r="O24" i="1"/>
  <c r="R24" i="1"/>
  <c r="O23" i="1"/>
  <c r="R23" i="1"/>
  <c r="O22" i="1"/>
  <c r="R22" i="1"/>
  <c r="O21" i="1"/>
  <c r="R21" i="1"/>
  <c r="O20" i="1"/>
  <c r="R20" i="1"/>
  <c r="O19" i="1"/>
  <c r="R19" i="1"/>
  <c r="O18" i="1"/>
  <c r="R18" i="1"/>
  <c r="O17" i="1"/>
  <c r="R17" i="1"/>
  <c r="O16" i="1"/>
  <c r="R16" i="1"/>
  <c r="O15" i="1"/>
  <c r="R15" i="1"/>
  <c r="O14" i="1"/>
  <c r="R14" i="1"/>
  <c r="O13" i="1"/>
  <c r="R13" i="1"/>
  <c r="O12" i="1"/>
  <c r="R12" i="1"/>
  <c r="O11" i="1"/>
  <c r="R11" i="1"/>
  <c r="O10" i="1"/>
  <c r="R10" i="1"/>
  <c r="O9" i="1"/>
  <c r="R9" i="1"/>
  <c r="O8" i="1"/>
  <c r="R8" i="1"/>
  <c r="O7" i="1"/>
  <c r="R7" i="1"/>
  <c r="O6" i="1"/>
  <c r="R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6" i="1"/>
  <c r="U4" i="1"/>
  <c r="U3" i="1"/>
  <c r="C6" i="3"/>
  <c r="B6" i="3"/>
  <c r="C13" i="3"/>
  <c r="C219" i="3"/>
  <c r="C12" i="3"/>
  <c r="C2" i="3"/>
  <c r="C3" i="3"/>
  <c r="D5" i="1"/>
  <c r="D3" i="2"/>
  <c r="B13" i="3"/>
  <c r="B219" i="3"/>
  <c r="B12" i="3"/>
  <c r="B2" i="3"/>
  <c r="B3" i="3"/>
  <c r="B5" i="1"/>
  <c r="C3" i="2"/>
  <c r="C8" i="3"/>
  <c r="C14" i="3"/>
  <c r="B8" i="3"/>
  <c r="B14" i="3"/>
  <c r="C220" i="3"/>
  <c r="C15" i="3"/>
  <c r="B220" i="3"/>
  <c r="B15" i="3"/>
  <c r="C16" i="3"/>
  <c r="C221" i="3"/>
  <c r="B16" i="3"/>
  <c r="B221" i="3"/>
  <c r="C222" i="3"/>
  <c r="C17" i="3"/>
  <c r="B222" i="3"/>
  <c r="B17" i="3"/>
  <c r="C223" i="3"/>
  <c r="C18" i="3"/>
  <c r="B223" i="3"/>
  <c r="B18" i="3"/>
  <c r="C224" i="3"/>
  <c r="C19" i="3"/>
  <c r="B224" i="3"/>
  <c r="B19" i="3"/>
  <c r="C20" i="3"/>
  <c r="C225" i="3"/>
  <c r="B20" i="3"/>
  <c r="B225" i="3"/>
  <c r="C226" i="3"/>
  <c r="C21" i="3"/>
  <c r="B226" i="3"/>
  <c r="B21" i="3"/>
  <c r="C227" i="3"/>
  <c r="C22" i="3"/>
  <c r="B227" i="3"/>
  <c r="B22" i="3"/>
  <c r="C228" i="3"/>
  <c r="C23" i="3"/>
  <c r="B228" i="3"/>
  <c r="B23" i="3"/>
  <c r="C24" i="3"/>
  <c r="C229" i="3"/>
  <c r="B24" i="3"/>
  <c r="B229" i="3"/>
  <c r="C230" i="3"/>
  <c r="C25" i="3"/>
  <c r="B230" i="3"/>
  <c r="B25" i="3"/>
  <c r="C231" i="3"/>
  <c r="C26" i="3"/>
  <c r="B231" i="3"/>
  <c r="B26" i="3"/>
  <c r="C232" i="3"/>
  <c r="C27" i="3"/>
  <c r="B232" i="3"/>
  <c r="B27" i="3"/>
  <c r="C28" i="3"/>
  <c r="C233" i="3"/>
  <c r="B28" i="3"/>
  <c r="B233" i="3"/>
  <c r="C234" i="3"/>
  <c r="C29" i="3"/>
  <c r="B234" i="3"/>
  <c r="B29" i="3"/>
  <c r="C235" i="3"/>
  <c r="C30" i="3"/>
  <c r="B235" i="3"/>
  <c r="B30" i="3"/>
  <c r="C236" i="3"/>
  <c r="C31" i="3"/>
  <c r="B236" i="3"/>
  <c r="B31" i="3"/>
  <c r="C32" i="3"/>
  <c r="C237" i="3"/>
  <c r="B32" i="3"/>
  <c r="B237" i="3"/>
  <c r="C238" i="3"/>
  <c r="C33" i="3"/>
  <c r="B238" i="3"/>
  <c r="B33" i="3"/>
  <c r="C239" i="3"/>
  <c r="C34" i="3"/>
  <c r="B239" i="3"/>
  <c r="B34" i="3"/>
  <c r="C240" i="3"/>
  <c r="C35" i="3"/>
  <c r="B240" i="3"/>
  <c r="B35" i="3"/>
  <c r="C36" i="3"/>
  <c r="C241" i="3"/>
  <c r="B36" i="3"/>
  <c r="B241" i="3"/>
  <c r="C242" i="3"/>
  <c r="C37" i="3"/>
  <c r="B242" i="3"/>
  <c r="B37" i="3"/>
  <c r="C243" i="3"/>
  <c r="C38" i="3"/>
  <c r="B243" i="3"/>
  <c r="B38" i="3"/>
  <c r="C244" i="3"/>
  <c r="C39" i="3"/>
  <c r="B244" i="3"/>
  <c r="B39" i="3"/>
  <c r="C40" i="3"/>
  <c r="C245" i="3"/>
  <c r="B40" i="3"/>
  <c r="B245" i="3"/>
  <c r="C246" i="3"/>
  <c r="C41" i="3"/>
  <c r="B246" i="3"/>
  <c r="B41" i="3"/>
  <c r="C247" i="3"/>
  <c r="C42" i="3"/>
  <c r="B247" i="3"/>
  <c r="B42" i="3"/>
  <c r="C248" i="3"/>
  <c r="C43" i="3"/>
  <c r="B248" i="3"/>
  <c r="B43" i="3"/>
  <c r="C44" i="3"/>
  <c r="C249" i="3"/>
  <c r="B44" i="3"/>
  <c r="B249" i="3"/>
  <c r="C250" i="3"/>
  <c r="C45" i="3"/>
  <c r="B250" i="3"/>
  <c r="B45" i="3"/>
  <c r="C251" i="3"/>
  <c r="C46" i="3"/>
  <c r="B251" i="3"/>
  <c r="B46" i="3"/>
  <c r="C252" i="3"/>
  <c r="C47" i="3"/>
  <c r="B252" i="3"/>
  <c r="B47" i="3"/>
  <c r="C48" i="3"/>
  <c r="C253" i="3"/>
  <c r="B48" i="3"/>
  <c r="B253" i="3"/>
  <c r="C254" i="3"/>
  <c r="C49" i="3"/>
  <c r="B254" i="3"/>
  <c r="B49" i="3"/>
  <c r="C255" i="3"/>
  <c r="C50" i="3"/>
  <c r="B255" i="3"/>
  <c r="B50" i="3"/>
  <c r="C256" i="3"/>
  <c r="C51" i="3"/>
  <c r="B256" i="3"/>
  <c r="B51" i="3"/>
  <c r="C52" i="3"/>
  <c r="C257" i="3"/>
  <c r="B52" i="3"/>
  <c r="B257" i="3"/>
  <c r="C258" i="3"/>
  <c r="C53" i="3"/>
  <c r="B258" i="3"/>
  <c r="B53" i="3"/>
  <c r="C259" i="3"/>
  <c r="C54" i="3"/>
  <c r="B259" i="3"/>
  <c r="B54" i="3"/>
  <c r="C260" i="3"/>
  <c r="C55" i="3"/>
  <c r="B260" i="3"/>
  <c r="B55" i="3"/>
  <c r="C56" i="3"/>
  <c r="C261" i="3"/>
  <c r="B56" i="3"/>
  <c r="B261" i="3"/>
  <c r="C262" i="3"/>
  <c r="C57" i="3"/>
  <c r="B57" i="3"/>
  <c r="B262" i="3"/>
  <c r="C263" i="3"/>
  <c r="C58" i="3"/>
  <c r="B263" i="3"/>
  <c r="B58" i="3"/>
  <c r="C264" i="3"/>
  <c r="C59" i="3"/>
  <c r="B264" i="3"/>
  <c r="B59" i="3"/>
  <c r="C60" i="3"/>
  <c r="C265" i="3"/>
  <c r="B60" i="3"/>
  <c r="B265" i="3"/>
  <c r="C266" i="3"/>
  <c r="C61" i="3"/>
  <c r="B61" i="3"/>
  <c r="B266" i="3"/>
  <c r="C267" i="3"/>
  <c r="C62" i="3"/>
  <c r="B267" i="3"/>
  <c r="B62" i="3"/>
  <c r="C268" i="3"/>
  <c r="C63" i="3"/>
  <c r="B268" i="3"/>
  <c r="B63" i="3"/>
  <c r="C64" i="3"/>
  <c r="C269" i="3"/>
  <c r="B64" i="3"/>
  <c r="B269" i="3"/>
  <c r="C270" i="3"/>
  <c r="C65" i="3"/>
  <c r="B270" i="3"/>
  <c r="B65" i="3"/>
  <c r="C271" i="3"/>
  <c r="C66" i="3"/>
  <c r="B271" i="3"/>
  <c r="B66" i="3"/>
  <c r="C272" i="3"/>
  <c r="C67" i="3"/>
  <c r="B272" i="3"/>
  <c r="B67" i="3"/>
  <c r="C68" i="3"/>
  <c r="C273" i="3"/>
  <c r="B68" i="3"/>
  <c r="B273" i="3"/>
  <c r="C274" i="3"/>
  <c r="C69" i="3"/>
  <c r="B274" i="3"/>
  <c r="B69" i="3"/>
  <c r="C275" i="3"/>
  <c r="C70" i="3"/>
  <c r="B275" i="3"/>
  <c r="B70" i="3"/>
  <c r="C276" i="3"/>
  <c r="C71" i="3"/>
  <c r="B276" i="3"/>
  <c r="B71" i="3"/>
  <c r="C72" i="3"/>
  <c r="C277" i="3"/>
  <c r="B72" i="3"/>
  <c r="B277" i="3"/>
  <c r="C278" i="3"/>
  <c r="C73" i="3"/>
  <c r="B73" i="3"/>
  <c r="B278" i="3"/>
  <c r="C279" i="3"/>
  <c r="C74" i="3"/>
  <c r="B279" i="3"/>
  <c r="B74" i="3"/>
  <c r="C280" i="3"/>
  <c r="C75" i="3"/>
  <c r="B280" i="3"/>
  <c r="B75" i="3"/>
  <c r="C76" i="3"/>
  <c r="C281" i="3"/>
  <c r="B76" i="3"/>
  <c r="B281" i="3"/>
  <c r="C282" i="3"/>
  <c r="C77" i="3"/>
  <c r="B77" i="3"/>
  <c r="B282" i="3"/>
  <c r="C283" i="3"/>
  <c r="C78" i="3"/>
  <c r="B283" i="3"/>
  <c r="B78" i="3"/>
  <c r="C284" i="3"/>
  <c r="C79" i="3"/>
  <c r="B284" i="3"/>
  <c r="B79" i="3"/>
  <c r="C80" i="3"/>
  <c r="C285" i="3"/>
  <c r="B80" i="3"/>
  <c r="B285" i="3"/>
  <c r="C286" i="3"/>
  <c r="C81" i="3"/>
  <c r="B286" i="3"/>
  <c r="B81" i="3"/>
  <c r="C287" i="3"/>
  <c r="C82" i="3"/>
  <c r="B287" i="3"/>
  <c r="B82" i="3"/>
  <c r="C288" i="3"/>
  <c r="C83" i="3"/>
  <c r="B288" i="3"/>
  <c r="B83" i="3"/>
  <c r="C84" i="3"/>
  <c r="C289" i="3"/>
  <c r="B84" i="3"/>
  <c r="B289" i="3"/>
  <c r="C290" i="3"/>
  <c r="C85" i="3"/>
  <c r="B290" i="3"/>
  <c r="B85" i="3"/>
  <c r="C291" i="3"/>
  <c r="C86" i="3"/>
  <c r="B291" i="3"/>
  <c r="B86" i="3"/>
  <c r="C292" i="3"/>
  <c r="C87" i="3"/>
  <c r="B292" i="3"/>
  <c r="B87" i="3"/>
  <c r="C88" i="3"/>
  <c r="C293" i="3"/>
  <c r="B88" i="3"/>
  <c r="B293" i="3"/>
  <c r="C294" i="3"/>
  <c r="C89" i="3"/>
  <c r="B89" i="3"/>
  <c r="B294" i="3"/>
  <c r="C295" i="3"/>
  <c r="C90" i="3"/>
  <c r="B295" i="3"/>
  <c r="B90" i="3"/>
  <c r="C296" i="3"/>
  <c r="C91" i="3"/>
  <c r="B296" i="3"/>
  <c r="B91" i="3"/>
  <c r="C92" i="3"/>
  <c r="C297" i="3"/>
  <c r="B92" i="3"/>
  <c r="B297" i="3"/>
  <c r="C298" i="3"/>
  <c r="C93" i="3"/>
  <c r="B93" i="3"/>
  <c r="B298" i="3"/>
  <c r="C299" i="3"/>
  <c r="C94" i="3"/>
  <c r="B299" i="3"/>
  <c r="B94" i="3"/>
  <c r="C300" i="3"/>
  <c r="C95" i="3"/>
  <c r="B300" i="3"/>
  <c r="B95" i="3"/>
  <c r="C96" i="3"/>
  <c r="C301" i="3"/>
  <c r="B96" i="3"/>
  <c r="B301" i="3"/>
  <c r="C302" i="3"/>
  <c r="C97" i="3"/>
  <c r="B302" i="3"/>
  <c r="B97" i="3"/>
  <c r="C303" i="3"/>
  <c r="C98" i="3"/>
  <c r="B303" i="3"/>
  <c r="B98" i="3"/>
  <c r="C304" i="3"/>
  <c r="C99" i="3"/>
  <c r="B304" i="3"/>
  <c r="B99" i="3"/>
  <c r="C100" i="3"/>
  <c r="C305" i="3"/>
  <c r="B100" i="3"/>
  <c r="B305" i="3"/>
  <c r="C306" i="3"/>
  <c r="C101" i="3"/>
  <c r="B306" i="3"/>
  <c r="B101" i="3"/>
  <c r="C307" i="3"/>
  <c r="C102" i="3"/>
  <c r="B307" i="3"/>
  <c r="B102" i="3"/>
  <c r="C308" i="3"/>
  <c r="C103" i="3"/>
  <c r="B308" i="3"/>
  <c r="B103" i="3"/>
  <c r="C104" i="3"/>
  <c r="C309" i="3"/>
  <c r="B104" i="3"/>
  <c r="B309" i="3"/>
  <c r="C310" i="3"/>
  <c r="C105" i="3"/>
  <c r="B105" i="3"/>
  <c r="B310" i="3"/>
  <c r="C311" i="3"/>
  <c r="C106" i="3"/>
  <c r="B311" i="3"/>
  <c r="B106" i="3"/>
  <c r="C312" i="3"/>
  <c r="C107" i="3"/>
  <c r="B312" i="3"/>
  <c r="B107" i="3"/>
  <c r="C108" i="3"/>
  <c r="C313" i="3"/>
  <c r="B108" i="3"/>
  <c r="B313" i="3"/>
  <c r="C314" i="3"/>
  <c r="C109" i="3"/>
  <c r="B109" i="3"/>
  <c r="B314" i="3"/>
  <c r="C315" i="3"/>
  <c r="C110" i="3"/>
  <c r="B315" i="3"/>
  <c r="B110" i="3"/>
  <c r="C316" i="3"/>
  <c r="C111" i="3"/>
  <c r="B316" i="3"/>
  <c r="B111" i="3"/>
  <c r="C112" i="3"/>
  <c r="C317" i="3"/>
  <c r="B112" i="3"/>
  <c r="B317" i="3"/>
  <c r="C318" i="3"/>
  <c r="C113" i="3"/>
  <c r="B318" i="3"/>
  <c r="B113" i="3"/>
  <c r="C319" i="3"/>
  <c r="C114" i="3"/>
  <c r="B319" i="3"/>
  <c r="B114" i="3"/>
  <c r="C320" i="3"/>
  <c r="C115" i="3"/>
  <c r="C116" i="3" a="1"/>
  <c r="B320" i="3"/>
  <c r="B115" i="3"/>
  <c r="B116" i="3" a="1"/>
  <c r="C117" i="3"/>
  <c r="C121" i="3"/>
  <c r="C125" i="3"/>
  <c r="C129" i="3"/>
  <c r="C133" i="3"/>
  <c r="C137" i="3"/>
  <c r="C141" i="3"/>
  <c r="C145" i="3"/>
  <c r="C149" i="3"/>
  <c r="C153" i="3"/>
  <c r="C157" i="3"/>
  <c r="C161" i="3"/>
  <c r="C165" i="3"/>
  <c r="C169" i="3"/>
  <c r="C173" i="3"/>
  <c r="C177" i="3"/>
  <c r="C181" i="3"/>
  <c r="C185" i="3"/>
  <c r="C189" i="3"/>
  <c r="C193" i="3"/>
  <c r="C197" i="3"/>
  <c r="C201" i="3"/>
  <c r="C205" i="3"/>
  <c r="C209" i="3"/>
  <c r="C213" i="3"/>
  <c r="C217" i="3"/>
  <c r="C118" i="3"/>
  <c r="C122" i="3"/>
  <c r="C126" i="3"/>
  <c r="C130" i="3"/>
  <c r="C134" i="3"/>
  <c r="C138" i="3"/>
  <c r="C142" i="3"/>
  <c r="C146" i="3"/>
  <c r="C150" i="3"/>
  <c r="C154" i="3"/>
  <c r="C158" i="3"/>
  <c r="C162" i="3"/>
  <c r="C166" i="3"/>
  <c r="C170" i="3"/>
  <c r="C174" i="3"/>
  <c r="C178" i="3"/>
  <c r="C182" i="3"/>
  <c r="C186" i="3"/>
  <c r="C190" i="3"/>
  <c r="C194" i="3"/>
  <c r="C198" i="3"/>
  <c r="C202" i="3"/>
  <c r="C206" i="3"/>
  <c r="C210" i="3"/>
  <c r="C214" i="3"/>
  <c r="C119" i="3"/>
  <c r="C123" i="3"/>
  <c r="C127" i="3"/>
  <c r="C131" i="3"/>
  <c r="C135" i="3"/>
  <c r="C139" i="3"/>
  <c r="C143" i="3"/>
  <c r="C147" i="3"/>
  <c r="C151" i="3"/>
  <c r="C155" i="3"/>
  <c r="C159" i="3"/>
  <c r="C163" i="3"/>
  <c r="C167" i="3"/>
  <c r="C171" i="3"/>
  <c r="C175" i="3"/>
  <c r="C179" i="3"/>
  <c r="C183" i="3"/>
  <c r="C187" i="3"/>
  <c r="C191" i="3"/>
  <c r="C195" i="3"/>
  <c r="C199" i="3"/>
  <c r="C203" i="3"/>
  <c r="C207" i="3"/>
  <c r="C211" i="3"/>
  <c r="C215" i="3"/>
  <c r="C116" i="3"/>
  <c r="C120" i="3"/>
  <c r="C124" i="3"/>
  <c r="C128" i="3"/>
  <c r="C132" i="3"/>
  <c r="C136" i="3"/>
  <c r="C140" i="3"/>
  <c r="C144" i="3"/>
  <c r="C148" i="3"/>
  <c r="C152" i="3"/>
  <c r="C156" i="3"/>
  <c r="C160" i="3"/>
  <c r="C164" i="3"/>
  <c r="C168" i="3"/>
  <c r="C172" i="3"/>
  <c r="C176" i="3"/>
  <c r="C180" i="3"/>
  <c r="C184" i="3"/>
  <c r="C188" i="3"/>
  <c r="C192" i="3"/>
  <c r="C196" i="3"/>
  <c r="C200" i="3"/>
  <c r="C204" i="3"/>
  <c r="C208" i="3"/>
  <c r="C212" i="3"/>
  <c r="C216" i="3"/>
  <c r="B117" i="3"/>
  <c r="B121" i="3"/>
  <c r="B125" i="3"/>
  <c r="B129" i="3"/>
  <c r="B133" i="3"/>
  <c r="B137" i="3"/>
  <c r="B141" i="3"/>
  <c r="B145" i="3"/>
  <c r="B149" i="3"/>
  <c r="B153" i="3"/>
  <c r="B157" i="3"/>
  <c r="B161" i="3"/>
  <c r="B165" i="3"/>
  <c r="B169" i="3"/>
  <c r="B173" i="3"/>
  <c r="B177" i="3"/>
  <c r="B181" i="3"/>
  <c r="B185" i="3"/>
  <c r="B189" i="3"/>
  <c r="B193" i="3"/>
  <c r="B197" i="3"/>
  <c r="B201" i="3"/>
  <c r="B205" i="3"/>
  <c r="B209" i="3"/>
  <c r="B213" i="3"/>
  <c r="B217" i="3"/>
  <c r="B118" i="3"/>
  <c r="B122" i="3"/>
  <c r="B126" i="3"/>
  <c r="B130" i="3"/>
  <c r="B134" i="3"/>
  <c r="B138" i="3"/>
  <c r="B142" i="3"/>
  <c r="B146" i="3"/>
  <c r="B150" i="3"/>
  <c r="B154" i="3"/>
  <c r="B158" i="3"/>
  <c r="B162" i="3"/>
  <c r="B166" i="3"/>
  <c r="B170" i="3"/>
  <c r="B174" i="3"/>
  <c r="B178" i="3"/>
  <c r="B182" i="3"/>
  <c r="B186" i="3"/>
  <c r="B190" i="3"/>
  <c r="B194" i="3"/>
  <c r="B198" i="3"/>
  <c r="B202" i="3"/>
  <c r="B206" i="3"/>
  <c r="B210" i="3"/>
  <c r="B214" i="3"/>
  <c r="B119" i="3"/>
  <c r="B123" i="3"/>
  <c r="B127" i="3"/>
  <c r="B131" i="3"/>
  <c r="B135" i="3"/>
  <c r="B139" i="3"/>
  <c r="B143" i="3"/>
  <c r="B147" i="3"/>
  <c r="B151" i="3"/>
  <c r="B155" i="3"/>
  <c r="B159" i="3"/>
  <c r="B163" i="3"/>
  <c r="B167" i="3"/>
  <c r="B171" i="3"/>
  <c r="B175" i="3"/>
  <c r="B179" i="3"/>
  <c r="B183" i="3"/>
  <c r="B187" i="3"/>
  <c r="B191" i="3"/>
  <c r="B195" i="3"/>
  <c r="B199" i="3"/>
  <c r="B203" i="3"/>
  <c r="B207" i="3"/>
  <c r="B211" i="3"/>
  <c r="B215" i="3"/>
  <c r="B128" i="3"/>
  <c r="B144" i="3"/>
  <c r="B160" i="3"/>
  <c r="B176" i="3"/>
  <c r="B192" i="3"/>
  <c r="B208" i="3"/>
  <c r="B116" i="3"/>
  <c r="B132" i="3"/>
  <c r="B148" i="3"/>
  <c r="B164" i="3"/>
  <c r="B180" i="3"/>
  <c r="B196" i="3"/>
  <c r="B212" i="3"/>
  <c r="B124" i="3"/>
  <c r="B156" i="3"/>
  <c r="B188" i="3"/>
  <c r="B120" i="3"/>
  <c r="B136" i="3"/>
  <c r="B152" i="3"/>
  <c r="B168" i="3"/>
  <c r="B184" i="3"/>
  <c r="B200" i="3"/>
  <c r="B216" i="3"/>
  <c r="B140" i="3"/>
  <c r="B172" i="3"/>
  <c r="B204" i="3"/>
</calcChain>
</file>

<file path=xl/sharedStrings.xml><?xml version="1.0" encoding="utf-8"?>
<sst xmlns="http://schemas.openxmlformats.org/spreadsheetml/2006/main" count="43" uniqueCount="37">
  <si>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</si>
  <si>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</si>
  <si>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</si>
  <si>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</si>
  <si>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</si>
  <si>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</si>
  <si>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</si>
  <si>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</si>
  <si>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</si>
  <si>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</si>
  <si>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</si>
  <si>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</si>
  <si>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</si>
  <si>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</si>
  <si>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</si>
  <si>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</si>
  <si>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</si>
  <si>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</si>
  <si>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</si>
  <si>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Benign</t>
  </si>
  <si>
    <t>Malicious</t>
  </si>
  <si>
    <t>Non Giberish</t>
  </si>
  <si>
    <t>XYZcorp.com</t>
  </si>
  <si>
    <t>%#er$.net</t>
  </si>
  <si>
    <t>Giberish</t>
  </si>
  <si>
    <t>Decision</t>
  </si>
  <si>
    <t>Prob</t>
  </si>
  <si>
    <t>Cost</t>
  </si>
  <si>
    <t>False Positive</t>
  </si>
  <si>
    <t>False Negative</t>
  </si>
  <si>
    <t>FP</t>
  </si>
  <si>
    <t>Bayes Risk False Positive</t>
  </si>
  <si>
    <t>Bayes Risk False Negative</t>
  </si>
  <si>
    <t>Probability Incorrect</t>
  </si>
  <si>
    <t>Total Risk</t>
  </si>
  <si>
    <t>PD</t>
  </si>
  <si>
    <t>Chance of malicious(Prior)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</si>
</sst>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7" borderId="4" xfId="0" applyFill="1" applyBorder="1"/>
    <xf numFmtId="0" fontId="0" fillId="7" borderId="6" xfId="0" applyFill="1" applyBorder="1"/>
    <xf numFmtId="0" fontId="0" fillId="0" borderId="7" xfId="0" applyBorder="1"/>
    <xf numFmtId="0" fontId="2" fillId="0" borderId="8" xfId="0" applyFont="1" applyBorder="1" applyAlignment="1">
      <alignment horizontal="right" vertical="top"/>
    </xf>
    <xf numFmtId="6" fontId="0" fillId="0" borderId="0" xfId="0" applyNumberFormat="1"/>
    <xf numFmtId="0" fontId="0" fillId="0" borderId="0" xfId="0" applyAlignment="1">
      <alignment horizontal="right"/>
    </xf>
    <xf numFmtId="164" fontId="0" fillId="0" borderId="0" xfId="1" applyNumberFormat="1" applyFont="1"/>
    <xf numFmtId="8" fontId="0" fillId="0" borderId="0" xfId="0" applyNumberFormat="1"/>
    <xf numFmtId="164" fontId="0" fillId="0" borderId="0" xfId="0" applyNumberForma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'SIPmath Chart Data'!$B$3</c:f>
              <c:strCache>
                <c:ptCount val="1"/>
                <c:pt idx="0">
                  <c:v>Benign EV 6.3</c:v>
                </c:pt>
              </c:strCache>
            </c:strRef>
          </c:tx>
          <c:invertIfNegative val="0"/>
          <c:cat>
            <c:strRef>
              <c:f>[0]!PM_Benign_axis_lbls</c:f>
              <c:strCache>
                <c:ptCount val="10"/>
                <c:pt idx="0">
                  <c:v>2.2          </c:v>
                </c:pt>
                <c:pt idx="1">
                  <c:v>3.9          </c:v>
                </c:pt>
                <c:pt idx="2">
                  <c:v>5.6          </c:v>
                </c:pt>
                <c:pt idx="3">
                  <c:v>7.3          </c:v>
                </c:pt>
                <c:pt idx="4">
                  <c:v>9          </c:v>
                </c:pt>
                <c:pt idx="5">
                  <c:v>10.7          </c:v>
                </c:pt>
                <c:pt idx="6">
                  <c:v>12.4          </c:v>
                </c:pt>
                <c:pt idx="7">
                  <c:v>14.1          </c:v>
                </c:pt>
                <c:pt idx="8">
                  <c:v>15.8          </c:v>
                </c:pt>
                <c:pt idx="9">
                  <c:v>17.5          </c:v>
                </c:pt>
              </c:strCache>
            </c:strRef>
          </c:cat>
          <c:val>
            <c:numRef>
              <c:f>[0]!PM_Benign_hist_data</c:f>
              <c:numCache>
                <c:formatCode>General</c:formatCode>
                <c:ptCount val="10"/>
                <c:pt idx="0">
                  <c:v>0.083</c:v>
                </c:pt>
                <c:pt idx="1">
                  <c:v>0.325</c:v>
                </c:pt>
                <c:pt idx="2">
                  <c:v>0.342</c:v>
                </c:pt>
                <c:pt idx="3">
                  <c:v>0.158</c:v>
                </c:pt>
                <c:pt idx="4">
                  <c:v>0.057</c:v>
                </c:pt>
                <c:pt idx="5">
                  <c:v>0.018</c:v>
                </c:pt>
                <c:pt idx="6">
                  <c:v>0.009</c:v>
                </c:pt>
                <c:pt idx="7">
                  <c:v>0.005</c:v>
                </c:pt>
                <c:pt idx="8">
                  <c:v>0.002</c:v>
                </c:pt>
                <c:pt idx="9">
                  <c:v>0.001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748-4EB0-8A06-11970FAD8D15}"/>
            </c:ext>
          </c:extLst>
        </c:ser>
        <c:ser>
          <c:idx val="0"/>
          <c:order val="1"/>
          <c:tx>
            <c:strRef>
              <c:f>'SIPmath Chart Data'!$C$3</c:f>
              <c:strCache>
                <c:ptCount val="1"/>
                <c:pt idx="0">
                  <c:v>Malicious EV 17.7</c:v>
                </c:pt>
              </c:strCache>
            </c:strRef>
          </c:tx>
          <c:invertIfNegative val="0"/>
          <c:cat>
            <c:strRef>
              <c:f>[0]!PM_Malicious_axis_lbls</c:f>
              <c:strCache>
                <c:ptCount val="10"/>
                <c:pt idx="0">
                  <c:v>5.7          </c:v>
                </c:pt>
                <c:pt idx="1">
                  <c:v>7.4          </c:v>
                </c:pt>
                <c:pt idx="2">
                  <c:v>9.1          </c:v>
                </c:pt>
                <c:pt idx="3">
                  <c:v>10.8          </c:v>
                </c:pt>
                <c:pt idx="4">
                  <c:v>12.5          </c:v>
                </c:pt>
                <c:pt idx="5">
                  <c:v>14.2          </c:v>
                </c:pt>
                <c:pt idx="6">
                  <c:v>15.9          </c:v>
                </c:pt>
                <c:pt idx="7">
                  <c:v>17.6          </c:v>
                </c:pt>
                <c:pt idx="8">
                  <c:v>19.3          </c:v>
                </c:pt>
                <c:pt idx="9">
                  <c:v>21          </c:v>
                </c:pt>
              </c:strCache>
            </c:strRef>
          </c:cat>
          <c:val>
            <c:numRef>
              <c:f>[0]!PM_Malicious_hist_data</c:f>
              <c:numCache>
                <c:formatCode>General</c:formatCode>
                <c:ptCount val="10"/>
                <c:pt idx="0">
                  <c:v>0.002</c:v>
                </c:pt>
                <c:pt idx="1">
                  <c:v>0.001</c:v>
                </c:pt>
                <c:pt idx="2">
                  <c:v>0.004</c:v>
                </c:pt>
                <c:pt idx="3">
                  <c:v>0.01</c:v>
                </c:pt>
                <c:pt idx="4">
                  <c:v>0.03</c:v>
                </c:pt>
                <c:pt idx="5">
                  <c:v>0.124</c:v>
                </c:pt>
                <c:pt idx="6">
                  <c:v>0.248</c:v>
                </c:pt>
                <c:pt idx="7">
                  <c:v>0.342</c:v>
                </c:pt>
                <c:pt idx="8">
                  <c:v>0.219</c:v>
                </c:pt>
                <c:pt idx="9">
                  <c:v>0.02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748-4EB0-8A06-11970FAD8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-2116393496"/>
        <c:axId val="-2116387736"/>
      </c:barChart>
      <c:catAx>
        <c:axId val="-211639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Gibberish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387736"/>
        <c:crosses val="autoZero"/>
        <c:auto val="1"/>
        <c:lblAlgn val="ctr"/>
        <c:lblOffset val="100"/>
        <c:noMultiLvlLbl val="0"/>
      </c:catAx>
      <c:valAx>
        <c:axId val="-2116387736"/>
        <c:scaling>
          <c:orientation val="minMax"/>
          <c:min val="0.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639349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0"/>
          <c:y val="0.0284424389343396"/>
          <c:w val="0.533593711167236"/>
          <c:h val="0.08391187596519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Sheet1!$O$6:$O$29</c:f>
              <c:numCache>
                <c:formatCode>0.0%</c:formatCode>
                <c:ptCount val="2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0.991</c:v>
                </c:pt>
                <c:pt idx="4">
                  <c:v>0.906</c:v>
                </c:pt>
                <c:pt idx="5">
                  <c:v>0.74</c:v>
                </c:pt>
                <c:pt idx="6">
                  <c:v>0.498</c:v>
                </c:pt>
                <c:pt idx="7">
                  <c:v>0.301</c:v>
                </c:pt>
                <c:pt idx="8">
                  <c:v>0.161</c:v>
                </c:pt>
                <c:pt idx="9">
                  <c:v>0.092</c:v>
                </c:pt>
                <c:pt idx="10">
                  <c:v>0.053</c:v>
                </c:pt>
                <c:pt idx="11">
                  <c:v>0.03</c:v>
                </c:pt>
                <c:pt idx="12">
                  <c:v>0.018</c:v>
                </c:pt>
                <c:pt idx="13">
                  <c:v>0.012</c:v>
                </c:pt>
                <c:pt idx="14">
                  <c:v>0.009</c:v>
                </c:pt>
                <c:pt idx="15">
                  <c:v>0.003</c:v>
                </c:pt>
                <c:pt idx="16">
                  <c:v>0.003</c:v>
                </c:pt>
                <c:pt idx="17">
                  <c:v>0.001</c:v>
                </c:pt>
                <c:pt idx="18">
                  <c:v>0.001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xVal>
          <c:yVal>
            <c:numRef>
              <c:f>Sheet1!$P$6:$P$29</c:f>
              <c:numCache>
                <c:formatCode>0.0%</c:formatCode>
                <c:ptCount val="2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0.999</c:v>
                </c:pt>
                <c:pt idx="7">
                  <c:v>0.998</c:v>
                </c:pt>
                <c:pt idx="8">
                  <c:v>0.998</c:v>
                </c:pt>
                <c:pt idx="9">
                  <c:v>0.997</c:v>
                </c:pt>
                <c:pt idx="10">
                  <c:v>0.996</c:v>
                </c:pt>
                <c:pt idx="11">
                  <c:v>0.993</c:v>
                </c:pt>
                <c:pt idx="12">
                  <c:v>0.986</c:v>
                </c:pt>
                <c:pt idx="13">
                  <c:v>0.974</c:v>
                </c:pt>
                <c:pt idx="14">
                  <c:v>0.954</c:v>
                </c:pt>
                <c:pt idx="15">
                  <c:v>0.917</c:v>
                </c:pt>
                <c:pt idx="16">
                  <c:v>0.819</c:v>
                </c:pt>
                <c:pt idx="17">
                  <c:v>0.682</c:v>
                </c:pt>
                <c:pt idx="18">
                  <c:v>0.501</c:v>
                </c:pt>
                <c:pt idx="19">
                  <c:v>0.295</c:v>
                </c:pt>
                <c:pt idx="20">
                  <c:v>0.119</c:v>
                </c:pt>
                <c:pt idx="21">
                  <c:v>0.02</c:v>
                </c:pt>
                <c:pt idx="22">
                  <c:v>0.001</c:v>
                </c:pt>
                <c:pt idx="23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FC6-4D69-B0C7-D2E063EC8A03}"/>
            </c:ext>
          </c:extLst>
        </c:ser>
        <c:ser>
          <c:idx val="1"/>
          <c:order val="1"/>
          <c:tx>
            <c:v>Manual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Sheet1!$O$30</c:f>
              <c:numCache>
                <c:formatCode>0.0%</c:formatCode>
                <c:ptCount val="1"/>
                <c:pt idx="0">
                  <c:v>0.053</c:v>
                </c:pt>
              </c:numCache>
            </c:numRef>
          </c:xVal>
          <c:yVal>
            <c:numRef>
              <c:f>Sheet1!$P$30</c:f>
              <c:numCache>
                <c:formatCode>0.0%</c:formatCode>
                <c:ptCount val="1"/>
                <c:pt idx="0">
                  <c:v>0.996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FC6-4D69-B0C7-D2E063EC8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348648"/>
        <c:axId val="-2116343368"/>
      </c:scatterChart>
      <c:valAx>
        <c:axId val="-211634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343368"/>
        <c:crosses val="autoZero"/>
        <c:crossBetween val="midCat"/>
      </c:valAx>
      <c:valAx>
        <c:axId val="-211634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34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Bayesian Risk 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Bayesian Risk</c:v>
          </c:tx>
          <c:xVal>
            <c:numRef>
              <c:f>Sheet1!$N$6:$N$29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xVal>
          <c:yVal>
            <c:numRef>
              <c:f>Sheet1!$U$6:$U$29</c:f>
              <c:numCache>
                <c:formatCode>"$"#,##0.00_);[Red]\("$"#,##0.00\)</c:formatCode>
                <c:ptCount val="24"/>
                <c:pt idx="0">
                  <c:v>15.0</c:v>
                </c:pt>
                <c:pt idx="1">
                  <c:v>15.0</c:v>
                </c:pt>
                <c:pt idx="2">
                  <c:v>15.0</c:v>
                </c:pt>
                <c:pt idx="3">
                  <c:v>14.865</c:v>
                </c:pt>
                <c:pt idx="4">
                  <c:v>13.59</c:v>
                </c:pt>
                <c:pt idx="5">
                  <c:v>11.1</c:v>
                </c:pt>
                <c:pt idx="6">
                  <c:v>7.547</c:v>
                </c:pt>
                <c:pt idx="7">
                  <c:v>4.668999999999999</c:v>
                </c:pt>
                <c:pt idx="8">
                  <c:v>2.569</c:v>
                </c:pt>
                <c:pt idx="9">
                  <c:v>1.611</c:v>
                </c:pt>
                <c:pt idx="10">
                  <c:v>1.103</c:v>
                </c:pt>
                <c:pt idx="11">
                  <c:v>0.989</c:v>
                </c:pt>
                <c:pt idx="12">
                  <c:v>1.348000000000001</c:v>
                </c:pt>
                <c:pt idx="13">
                  <c:v>2.182000000000002</c:v>
                </c:pt>
                <c:pt idx="14">
                  <c:v>3.677000000000003</c:v>
                </c:pt>
                <c:pt idx="15">
                  <c:v>6.435999999999997</c:v>
                </c:pt>
                <c:pt idx="16">
                  <c:v>13.982</c:v>
                </c:pt>
                <c:pt idx="17">
                  <c:v>24.501</c:v>
                </c:pt>
                <c:pt idx="18">
                  <c:v>38.438</c:v>
                </c:pt>
                <c:pt idx="19">
                  <c:v>54.285</c:v>
                </c:pt>
                <c:pt idx="20">
                  <c:v>67.837</c:v>
                </c:pt>
                <c:pt idx="21">
                  <c:v>75.46</c:v>
                </c:pt>
                <c:pt idx="22">
                  <c:v>76.923</c:v>
                </c:pt>
                <c:pt idx="23">
                  <c:v>77.0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318792"/>
        <c:axId val="-2116313208"/>
      </c:scatterChart>
      <c:valAx>
        <c:axId val="-2116318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Decision</a:t>
                </a:r>
                <a:r>
                  <a:rPr lang="en-US" baseline="0"/>
                  <a:t> Rule Threshold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313208"/>
        <c:crosses val="autoZero"/>
        <c:crossBetween val="midCat"/>
      </c:valAx>
      <c:valAx>
        <c:axId val="-2116313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iExpected</a:t>
                </a:r>
                <a:r>
                  <a:rPr lang="en-US" baseline="0"/>
                  <a:t> Cost</a:t>
                </a:r>
              </a:p>
            </c:rich>
          </c:tx>
          <c:layout/>
          <c:overlay val="0"/>
        </c:title>
        <c:numFmt formatCode="&quot;$&quot;#,##0.00_);[Red]\(&quot;$&quot;#,##0.00\)" sourceLinked="1"/>
        <c:majorTickMark val="out"/>
        <c:minorTickMark val="none"/>
        <c:tickLblPos val="nextTo"/>
        <c:crossAx val="-2116318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141112</xdr:colOff>
      <xdr:row>4</xdr:row>
      <xdr:rowOff>423334</xdr:rowOff>
    </xdr:from>
    <xdr:to>
      <xdr:col>6</xdr:col>
      <xdr:colOff>367596</xdr:colOff>
      <xdr:row>20</xdr:row>
      <xdr:rowOff>134056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201083</xdr:colOff>
      <xdr:row>22</xdr:row>
      <xdr:rowOff>2470</xdr:rowOff>
    </xdr:from>
    <xdr:to>
      <xdr:col>6</xdr:col>
      <xdr:colOff>634999</xdr:colOff>
      <xdr:row>35</xdr:row>
      <xdr:rowOff>121003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324556</xdr:colOff>
      <xdr:row>10</xdr:row>
      <xdr:rowOff>183446</xdr:rowOff>
    </xdr:from>
    <xdr:to>
      <xdr:col>16</xdr:col>
      <xdr:colOff>268111</xdr:colOff>
      <xdr:row>44</xdr:row>
      <xdr:rowOff>14112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167164</xdr:colOff>
      <xdr:row>0</xdr:row>
      <xdr:rowOff>540152</xdr:rowOff>
    </xdr:to>
    <xdr:pic>
      <xdr:nvPicPr>
        <xdr:cNvPr id="2" name="PM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538764" cy="54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90" zoomScaleNormal="90" zoomScalePageLayoutView="90" workbookViewId="0">
      <selection activeCell="Q2" sqref="Q2"/>
    </sheetView>
  </sheetViews>
  <sheetFormatPr baseColWidth="10" defaultColWidth="8.83203125" defaultRowHeight="15" x14ac:dyDescent="0"/>
  <cols>
    <col min="18" max="18" width="16.6640625" bestFit="1" customWidth="1"/>
    <col min="19" max="19" width="21.1640625" bestFit="1" customWidth="1"/>
    <col min="20" max="20" width="22" bestFit="1" customWidth="1"/>
  </cols>
  <sheetData>
    <row r="1" spans="1:21">
      <c r="Q1" t="s">
        <v>36</v>
      </c>
    </row>
    <row r="2" spans="1:21">
      <c r="O2" t="s">
        <v>27</v>
      </c>
      <c r="P2" t="s">
        <v>26</v>
      </c>
      <c r="Q2" s="6">
        <v>0.3</v>
      </c>
      <c r="R2" s="6"/>
    </row>
    <row r="3" spans="1:21">
      <c r="A3" s="6">
        <v>0.5</v>
      </c>
      <c r="B3">
        <v>6</v>
      </c>
      <c r="C3" s="6">
        <v>0.5</v>
      </c>
      <c r="D3">
        <v>7</v>
      </c>
      <c r="N3" s="16" t="s">
        <v>28</v>
      </c>
      <c r="O3" s="15">
        <v>50</v>
      </c>
      <c r="T3" t="s">
        <v>31</v>
      </c>
      <c r="U3" s="18">
        <f>Q2*O3</f>
        <v>15</v>
      </c>
    </row>
    <row r="4" spans="1:21">
      <c r="A4" s="6">
        <v>0.9</v>
      </c>
      <c r="B4">
        <v>9</v>
      </c>
      <c r="C4" s="6">
        <v>0.9</v>
      </c>
      <c r="D4">
        <v>10</v>
      </c>
      <c r="N4" s="16" t="s">
        <v>29</v>
      </c>
      <c r="O4" s="15">
        <v>110</v>
      </c>
      <c r="T4" t="s">
        <v>32</v>
      </c>
      <c r="U4" s="15">
        <f>(1-Q2)*O4</f>
        <v>77</v>
      </c>
    </row>
    <row r="5" spans="1:21" ht="36.75" customHeight="1">
      <c r="B5" s="14">
        <f>LOGINV( MOD((( MOD( (1+1000000)^2 + (1+1000000)*(PM_Index+10000000), 99999989 )) + 1000007 ) * (( MOD( (PM_Index+10000000)^2 + (PM_Index+10000000) * ( MOD( (1+1000000)^2 + (1+1000000)*(PM_Index+10000000), 99999989 )), 99999989 )) + 1000013 ), 2147483647 ) / 2147483647, LN( B3 ), ( LN( B4 ) - LN( B3 )) / NORMSINV( A4 ))</f>
        <v>5.4324890477043617</v>
      </c>
      <c r="D5" s="14">
        <f>25-LOGINV( MOD((( MOD( (2+1000000)^2 + (2+1000000)*(PM_Index+10000000), 99999989 )) + 1000007 ) * (( MOD( (PM_Index+10000000)^2 + (PM_Index+10000000) * ( MOD( (2+1000000)^2 + (2+1000000)*(PM_Index+10000000), 99999989 )), 99999989 )) + 1000013 ), 2147483647 ) / 2147483647, LN( D3 ), ( LN( D4 ) - LN( D3 )) / NORMSINV( 0.9 ))</f>
        <v>18.360219774323497</v>
      </c>
      <c r="N5" t="s">
        <v>25</v>
      </c>
      <c r="O5" t="s">
        <v>30</v>
      </c>
      <c r="P5" t="s">
        <v>35</v>
      </c>
      <c r="R5" t="s">
        <v>33</v>
      </c>
      <c r="S5" t="s">
        <v>31</v>
      </c>
      <c r="T5" t="s">
        <v>32</v>
      </c>
      <c r="U5" t="s">
        <v>34</v>
      </c>
    </row>
    <row r="6" spans="1:21">
      <c r="B6" t="s">
        <v>19</v>
      </c>
      <c r="D6" t="s">
        <v>20</v>
      </c>
      <c r="N6">
        <v>0</v>
      </c>
      <c r="O6" s="17">
        <f t="shared" ref="O6:O30" si="0">COUNTIF(Benign,"&gt;"&amp;N6)/PM_Trials</f>
        <v>1</v>
      </c>
      <c r="P6" s="17">
        <f t="shared" ref="P6:P30" si="1">1-COUNTIF(Malicious,"&lt;"&amp;N6)/PM_Trials</f>
        <v>1</v>
      </c>
      <c r="R6" s="19">
        <f>(1-$Q$2)*(O6)+$Q$2*(1-P6)</f>
        <v>0.7</v>
      </c>
      <c r="S6" s="18">
        <f>$Q$2*$O$3*O6</f>
        <v>15</v>
      </c>
      <c r="T6" s="18">
        <f>(1-$Q$2)*$O$4*(1-P6)</f>
        <v>0</v>
      </c>
      <c r="U6" s="18">
        <f>T6+S6</f>
        <v>15</v>
      </c>
    </row>
    <row r="7" spans="1:21">
      <c r="N7">
        <v>1</v>
      </c>
      <c r="O7" s="17">
        <f t="shared" si="0"/>
        <v>1</v>
      </c>
      <c r="P7" s="17">
        <f t="shared" si="1"/>
        <v>1</v>
      </c>
      <c r="R7" s="19">
        <f t="shared" ref="R7:R30" si="2">(1-$Q$2)*(O7)+$Q$2*(1-P7)</f>
        <v>0.7</v>
      </c>
      <c r="S7" s="18">
        <f t="shared" ref="S7:S30" si="3">$Q$2*$O$3*O7</f>
        <v>15</v>
      </c>
      <c r="T7" s="18">
        <f t="shared" ref="T7:T30" si="4">(1-$Q$2)*$O$4*(1-P7)</f>
        <v>0</v>
      </c>
      <c r="U7" s="18">
        <f t="shared" ref="U7:U30" si="5">T7+S7</f>
        <v>15</v>
      </c>
    </row>
    <row r="8" spans="1:21">
      <c r="N8">
        <v>2</v>
      </c>
      <c r="O8" s="17">
        <f t="shared" si="0"/>
        <v>1</v>
      </c>
      <c r="P8" s="17">
        <f t="shared" si="1"/>
        <v>1</v>
      </c>
      <c r="R8" s="19">
        <f t="shared" si="2"/>
        <v>0.7</v>
      </c>
      <c r="S8" s="18">
        <f t="shared" si="3"/>
        <v>15</v>
      </c>
      <c r="T8" s="18">
        <f t="shared" si="4"/>
        <v>0</v>
      </c>
      <c r="U8" s="18">
        <f t="shared" si="5"/>
        <v>15</v>
      </c>
    </row>
    <row r="9" spans="1:21">
      <c r="N9">
        <v>3</v>
      </c>
      <c r="O9" s="17">
        <f t="shared" si="0"/>
        <v>0.99099999999999999</v>
      </c>
      <c r="P9" s="17">
        <f t="shared" si="1"/>
        <v>1</v>
      </c>
      <c r="R9" s="19">
        <f t="shared" si="2"/>
        <v>0.69369999999999998</v>
      </c>
      <c r="S9" s="18">
        <f t="shared" si="3"/>
        <v>14.865</v>
      </c>
      <c r="T9" s="18">
        <f t="shared" si="4"/>
        <v>0</v>
      </c>
      <c r="U9" s="18">
        <f t="shared" si="5"/>
        <v>14.865</v>
      </c>
    </row>
    <row r="10" spans="1:21">
      <c r="B10" t="s">
        <v>21</v>
      </c>
      <c r="N10">
        <v>4</v>
      </c>
      <c r="O10" s="17">
        <f t="shared" si="0"/>
        <v>0.90600000000000003</v>
      </c>
      <c r="P10" s="17">
        <f t="shared" si="1"/>
        <v>1</v>
      </c>
      <c r="R10" s="19">
        <f t="shared" si="2"/>
        <v>0.63419999999999999</v>
      </c>
      <c r="S10" s="18">
        <f t="shared" si="3"/>
        <v>13.59</v>
      </c>
      <c r="T10" s="18">
        <f t="shared" si="4"/>
        <v>0</v>
      </c>
      <c r="U10" s="18">
        <f t="shared" si="5"/>
        <v>13.59</v>
      </c>
    </row>
    <row r="11" spans="1:21">
      <c r="B11" t="s">
        <v>22</v>
      </c>
      <c r="N11">
        <v>5</v>
      </c>
      <c r="O11" s="17">
        <f t="shared" si="0"/>
        <v>0.74</v>
      </c>
      <c r="P11" s="17">
        <f t="shared" si="1"/>
        <v>1</v>
      </c>
      <c r="R11" s="19">
        <f t="shared" si="2"/>
        <v>0.51800000000000002</v>
      </c>
      <c r="S11" s="18">
        <f t="shared" si="3"/>
        <v>11.1</v>
      </c>
      <c r="T11" s="18">
        <f t="shared" si="4"/>
        <v>0</v>
      </c>
      <c r="U11" s="18">
        <f t="shared" si="5"/>
        <v>11.1</v>
      </c>
    </row>
    <row r="12" spans="1:21">
      <c r="N12">
        <v>6</v>
      </c>
      <c r="O12" s="17">
        <f t="shared" si="0"/>
        <v>0.498</v>
      </c>
      <c r="P12" s="17">
        <f t="shared" si="1"/>
        <v>0.999</v>
      </c>
      <c r="R12" s="19">
        <f t="shared" si="2"/>
        <v>0.34889999999999999</v>
      </c>
      <c r="S12" s="18">
        <f t="shared" si="3"/>
        <v>7.47</v>
      </c>
      <c r="T12" s="18">
        <f t="shared" si="4"/>
        <v>7.7000000000000068E-2</v>
      </c>
      <c r="U12" s="18">
        <f t="shared" si="5"/>
        <v>7.5469999999999997</v>
      </c>
    </row>
    <row r="13" spans="1:21">
      <c r="N13">
        <v>7</v>
      </c>
      <c r="O13" s="17">
        <f t="shared" si="0"/>
        <v>0.30099999999999999</v>
      </c>
      <c r="P13" s="17">
        <f t="shared" si="1"/>
        <v>0.998</v>
      </c>
      <c r="R13" s="19">
        <f t="shared" si="2"/>
        <v>0.21129999999999996</v>
      </c>
      <c r="S13" s="18">
        <f t="shared" si="3"/>
        <v>4.5149999999999997</v>
      </c>
      <c r="T13" s="18">
        <f t="shared" si="4"/>
        <v>0.15400000000000014</v>
      </c>
      <c r="U13" s="18">
        <f t="shared" si="5"/>
        <v>4.6689999999999996</v>
      </c>
    </row>
    <row r="14" spans="1:21">
      <c r="N14">
        <v>8</v>
      </c>
      <c r="O14" s="17">
        <f t="shared" si="0"/>
        <v>0.161</v>
      </c>
      <c r="P14" s="17">
        <f t="shared" si="1"/>
        <v>0.998</v>
      </c>
      <c r="R14" s="19">
        <f t="shared" si="2"/>
        <v>0.1133</v>
      </c>
      <c r="S14" s="18">
        <f t="shared" si="3"/>
        <v>2.415</v>
      </c>
      <c r="T14" s="18">
        <f t="shared" si="4"/>
        <v>0.15400000000000014</v>
      </c>
      <c r="U14" s="18">
        <f t="shared" si="5"/>
        <v>2.569</v>
      </c>
    </row>
    <row r="15" spans="1:21">
      <c r="B15" t="s">
        <v>23</v>
      </c>
      <c r="N15">
        <v>9</v>
      </c>
      <c r="O15" s="17">
        <f t="shared" si="0"/>
        <v>9.1999999999999998E-2</v>
      </c>
      <c r="P15" s="17">
        <f t="shared" si="1"/>
        <v>0.997</v>
      </c>
      <c r="R15" s="19">
        <f t="shared" si="2"/>
        <v>6.5299999999999997E-2</v>
      </c>
      <c r="S15" s="18">
        <f t="shared" si="3"/>
        <v>1.38</v>
      </c>
      <c r="T15" s="18">
        <f t="shared" si="4"/>
        <v>0.23100000000000021</v>
      </c>
      <c r="U15" s="18">
        <f t="shared" si="5"/>
        <v>1.6110000000000002</v>
      </c>
    </row>
    <row r="16" spans="1:21">
      <c r="B16" t="s">
        <v>24</v>
      </c>
      <c r="N16">
        <v>10</v>
      </c>
      <c r="O16" s="17">
        <f t="shared" si="0"/>
        <v>5.2999999999999999E-2</v>
      </c>
      <c r="P16" s="17">
        <f t="shared" si="1"/>
        <v>0.996</v>
      </c>
      <c r="R16" s="19">
        <f t="shared" si="2"/>
        <v>3.8299999999999994E-2</v>
      </c>
      <c r="S16" s="18">
        <f t="shared" si="3"/>
        <v>0.79499999999999993</v>
      </c>
      <c r="T16" s="18">
        <f t="shared" si="4"/>
        <v>0.30800000000000027</v>
      </c>
      <c r="U16" s="18">
        <f t="shared" si="5"/>
        <v>1.1030000000000002</v>
      </c>
    </row>
    <row r="17" spans="14:21">
      <c r="N17">
        <v>11</v>
      </c>
      <c r="O17" s="17">
        <f t="shared" si="0"/>
        <v>0.03</v>
      </c>
      <c r="P17" s="17">
        <f t="shared" si="1"/>
        <v>0.99299999999999999</v>
      </c>
      <c r="R17" s="19">
        <f t="shared" si="2"/>
        <v>2.3099999999999999E-2</v>
      </c>
      <c r="S17" s="18">
        <f t="shared" si="3"/>
        <v>0.44999999999999996</v>
      </c>
      <c r="T17" s="18">
        <f t="shared" si="4"/>
        <v>0.53900000000000048</v>
      </c>
      <c r="U17" s="18">
        <f t="shared" si="5"/>
        <v>0.98900000000000043</v>
      </c>
    </row>
    <row r="18" spans="14:21">
      <c r="N18">
        <v>12</v>
      </c>
      <c r="O18" s="17">
        <f t="shared" si="0"/>
        <v>1.7999999999999999E-2</v>
      </c>
      <c r="P18" s="17">
        <f t="shared" si="1"/>
        <v>0.98599999999999999</v>
      </c>
      <c r="R18" s="19">
        <f t="shared" si="2"/>
        <v>1.6800000000000002E-2</v>
      </c>
      <c r="S18" s="18">
        <f t="shared" si="3"/>
        <v>0.26999999999999996</v>
      </c>
      <c r="T18" s="18">
        <f t="shared" si="4"/>
        <v>1.078000000000001</v>
      </c>
      <c r="U18" s="18">
        <f t="shared" si="5"/>
        <v>1.348000000000001</v>
      </c>
    </row>
    <row r="19" spans="14:21">
      <c r="N19">
        <v>13</v>
      </c>
      <c r="O19" s="17">
        <f t="shared" si="0"/>
        <v>1.2E-2</v>
      </c>
      <c r="P19" s="17">
        <f t="shared" si="1"/>
        <v>0.97399999999999998</v>
      </c>
      <c r="R19" s="19">
        <f t="shared" si="2"/>
        <v>1.6200000000000006E-2</v>
      </c>
      <c r="S19" s="18">
        <f t="shared" si="3"/>
        <v>0.18</v>
      </c>
      <c r="T19" s="18">
        <f t="shared" si="4"/>
        <v>2.0020000000000016</v>
      </c>
      <c r="U19" s="18">
        <f t="shared" si="5"/>
        <v>2.1820000000000017</v>
      </c>
    </row>
    <row r="20" spans="14:21">
      <c r="N20">
        <v>14</v>
      </c>
      <c r="O20" s="17">
        <f t="shared" si="0"/>
        <v>8.9999999999999993E-3</v>
      </c>
      <c r="P20" s="17">
        <f t="shared" si="1"/>
        <v>0.95399999999999996</v>
      </c>
      <c r="R20" s="19">
        <f t="shared" si="2"/>
        <v>2.010000000000001E-2</v>
      </c>
      <c r="S20" s="18">
        <f t="shared" si="3"/>
        <v>0.13499999999999998</v>
      </c>
      <c r="T20" s="18">
        <f t="shared" si="4"/>
        <v>3.5420000000000034</v>
      </c>
      <c r="U20" s="18">
        <f t="shared" si="5"/>
        <v>3.6770000000000032</v>
      </c>
    </row>
    <row r="21" spans="14:21">
      <c r="N21">
        <v>15</v>
      </c>
      <c r="O21" s="17">
        <f t="shared" si="0"/>
        <v>3.0000000000000001E-3</v>
      </c>
      <c r="P21" s="17">
        <f t="shared" si="1"/>
        <v>0.91700000000000004</v>
      </c>
      <c r="R21" s="19">
        <f t="shared" si="2"/>
        <v>2.6999999999999989E-2</v>
      </c>
      <c r="S21" s="18">
        <f t="shared" si="3"/>
        <v>4.4999999999999998E-2</v>
      </c>
      <c r="T21" s="18">
        <f t="shared" si="4"/>
        <v>6.3909999999999973</v>
      </c>
      <c r="U21" s="18">
        <f t="shared" si="5"/>
        <v>6.4359999999999973</v>
      </c>
    </row>
    <row r="22" spans="14:21">
      <c r="N22">
        <v>16</v>
      </c>
      <c r="O22" s="17">
        <f t="shared" si="0"/>
        <v>3.0000000000000001E-3</v>
      </c>
      <c r="P22" s="17">
        <f t="shared" si="1"/>
        <v>0.81899999999999995</v>
      </c>
      <c r="R22" s="19">
        <f t="shared" si="2"/>
        <v>5.6400000000000013E-2</v>
      </c>
      <c r="S22" s="18">
        <f t="shared" si="3"/>
        <v>4.4999999999999998E-2</v>
      </c>
      <c r="T22" s="18">
        <f t="shared" si="4"/>
        <v>13.937000000000005</v>
      </c>
      <c r="U22" s="18">
        <f t="shared" si="5"/>
        <v>13.982000000000005</v>
      </c>
    </row>
    <row r="23" spans="14:21">
      <c r="N23">
        <v>17</v>
      </c>
      <c r="O23" s="17">
        <f t="shared" si="0"/>
        <v>1E-3</v>
      </c>
      <c r="P23" s="17">
        <f t="shared" si="1"/>
        <v>0.68199999999999994</v>
      </c>
      <c r="R23" s="19">
        <f t="shared" si="2"/>
        <v>9.6100000000000019E-2</v>
      </c>
      <c r="S23" s="18">
        <f t="shared" si="3"/>
        <v>1.4999999999999999E-2</v>
      </c>
      <c r="T23" s="18">
        <f t="shared" si="4"/>
        <v>24.486000000000004</v>
      </c>
      <c r="U23" s="18">
        <f t="shared" si="5"/>
        <v>24.501000000000005</v>
      </c>
    </row>
    <row r="24" spans="14:21">
      <c r="N24">
        <v>18</v>
      </c>
      <c r="O24" s="17">
        <f t="shared" si="0"/>
        <v>1E-3</v>
      </c>
      <c r="P24" s="17">
        <f t="shared" si="1"/>
        <v>0.501</v>
      </c>
      <c r="R24" s="19">
        <f t="shared" si="2"/>
        <v>0.15040000000000001</v>
      </c>
      <c r="S24" s="18">
        <f t="shared" si="3"/>
        <v>1.4999999999999999E-2</v>
      </c>
      <c r="T24" s="18">
        <f t="shared" si="4"/>
        <v>38.423000000000002</v>
      </c>
      <c r="U24" s="18">
        <f t="shared" si="5"/>
        <v>38.438000000000002</v>
      </c>
    </row>
    <row r="25" spans="14:21">
      <c r="N25">
        <v>19</v>
      </c>
      <c r="O25" s="17">
        <f t="shared" si="0"/>
        <v>0</v>
      </c>
      <c r="P25" s="17">
        <f t="shared" si="1"/>
        <v>0.29500000000000004</v>
      </c>
      <c r="R25" s="19">
        <f t="shared" si="2"/>
        <v>0.21149999999999999</v>
      </c>
      <c r="S25" s="18">
        <f t="shared" si="3"/>
        <v>0</v>
      </c>
      <c r="T25" s="18">
        <f t="shared" si="4"/>
        <v>54.284999999999997</v>
      </c>
      <c r="U25" s="18">
        <f t="shared" si="5"/>
        <v>54.284999999999997</v>
      </c>
    </row>
    <row r="26" spans="14:21">
      <c r="N26">
        <v>20</v>
      </c>
      <c r="O26" s="17">
        <f t="shared" si="0"/>
        <v>0</v>
      </c>
      <c r="P26" s="17">
        <f t="shared" si="1"/>
        <v>0.11899999999999999</v>
      </c>
      <c r="R26" s="19">
        <f t="shared" si="2"/>
        <v>0.26429999999999998</v>
      </c>
      <c r="S26" s="18">
        <f t="shared" si="3"/>
        <v>0</v>
      </c>
      <c r="T26" s="18">
        <f t="shared" si="4"/>
        <v>67.837000000000003</v>
      </c>
      <c r="U26" s="18">
        <f t="shared" si="5"/>
        <v>67.837000000000003</v>
      </c>
    </row>
    <row r="27" spans="14:21">
      <c r="N27">
        <v>21</v>
      </c>
      <c r="O27" s="17">
        <f t="shared" si="0"/>
        <v>0</v>
      </c>
      <c r="P27" s="17">
        <f t="shared" si="1"/>
        <v>2.0000000000000018E-2</v>
      </c>
      <c r="R27" s="19">
        <f t="shared" si="2"/>
        <v>0.29399999999999998</v>
      </c>
      <c r="S27" s="18">
        <f t="shared" si="3"/>
        <v>0</v>
      </c>
      <c r="T27" s="18">
        <f t="shared" si="4"/>
        <v>75.459999999999994</v>
      </c>
      <c r="U27" s="18">
        <f t="shared" si="5"/>
        <v>75.459999999999994</v>
      </c>
    </row>
    <row r="28" spans="14:21">
      <c r="N28">
        <v>22</v>
      </c>
      <c r="O28" s="17">
        <f t="shared" si="0"/>
        <v>0</v>
      </c>
      <c r="P28" s="17">
        <f t="shared" si="1"/>
        <v>1.0000000000000009E-3</v>
      </c>
      <c r="R28" s="19">
        <f t="shared" si="2"/>
        <v>0.29969999999999997</v>
      </c>
      <c r="S28" s="18">
        <f t="shared" si="3"/>
        <v>0</v>
      </c>
      <c r="T28" s="18">
        <f t="shared" si="4"/>
        <v>76.923000000000002</v>
      </c>
      <c r="U28" s="18">
        <f t="shared" si="5"/>
        <v>76.923000000000002</v>
      </c>
    </row>
    <row r="29" spans="14:21">
      <c r="N29">
        <v>23</v>
      </c>
      <c r="O29" s="17">
        <f t="shared" si="0"/>
        <v>0</v>
      </c>
      <c r="P29" s="17">
        <f t="shared" si="1"/>
        <v>0</v>
      </c>
      <c r="R29" s="19">
        <f t="shared" si="2"/>
        <v>0.3</v>
      </c>
      <c r="S29" s="18">
        <f t="shared" si="3"/>
        <v>0</v>
      </c>
      <c r="T29" s="18">
        <f t="shared" si="4"/>
        <v>77</v>
      </c>
      <c r="U29" s="18">
        <f t="shared" si="5"/>
        <v>77</v>
      </c>
    </row>
    <row r="30" spans="14:21">
      <c r="N30">
        <v>10</v>
      </c>
      <c r="O30" s="17">
        <f t="shared" si="0"/>
        <v>5.2999999999999999E-2</v>
      </c>
      <c r="P30" s="17">
        <f t="shared" si="1"/>
        <v>0.996</v>
      </c>
      <c r="R30" s="19">
        <f t="shared" si="2"/>
        <v>3.8299999999999994E-2</v>
      </c>
      <c r="S30" s="18">
        <f t="shared" si="3"/>
        <v>0.79499999999999993</v>
      </c>
      <c r="T30" s="18">
        <f t="shared" si="4"/>
        <v>0.30800000000000027</v>
      </c>
      <c r="U30" s="18">
        <f t="shared" si="5"/>
        <v>1.1030000000000002</v>
      </c>
    </row>
  </sheetData>
  <pageMargins left="0.7" right="0.7" top="0.75" bottom="0.75" header="0.3" footer="0.3"/>
  <pageSetup orientation="portrait" horizontalDpi="4294967292" verticalDpi="4294967292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PM_Benign_hist_data</xm:f>
              <xm:sqref>B5</xm:sqref>
            </x14:sparkline>
          </x14:sparklines>
        </x14:sparklineGroup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PM_Malicious_hist_data</xm:f>
              <xm:sqref>D5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workbookViewId="0"/>
  </sheetViews>
  <sheetFormatPr baseColWidth="10" defaultColWidth="8.83203125" defaultRowHeight="15" x14ac:dyDescent="0"/>
  <sheetData>
    <row r="1" spans="1:4" ht="70" customHeight="1">
      <c r="A1" s="1">
        <v>1</v>
      </c>
      <c r="B1" t="s">
        <v>0</v>
      </c>
    </row>
    <row r="2" spans="1:4">
      <c r="B2" t="s">
        <v>1</v>
      </c>
      <c r="C2" t="s">
        <v>19</v>
      </c>
      <c r="D2" t="s">
        <v>20</v>
      </c>
    </row>
    <row r="3" spans="1:4">
      <c r="B3" s="7" t="s">
        <v>2</v>
      </c>
      <c r="C3" s="8">
        <f>Sheet1!$B$5</f>
        <v>5.4324890477043617</v>
      </c>
      <c r="D3" s="8">
        <f>Sheet1!$D$5</f>
        <v>18.360219774323497</v>
      </c>
    </row>
    <row r="4" spans="1:4">
      <c r="B4" s="9">
        <v>1</v>
      </c>
      <c r="C4" s="11">
        <f t="dataTable" ref="C4:D1003" dt2D="0" dtr="0" r1="A1"/>
        <v>5.4324890477043617</v>
      </c>
      <c r="D4" s="11">
        <v>18.360219774323497</v>
      </c>
    </row>
    <row r="5" spans="1:4">
      <c r="B5" s="9">
        <v>2</v>
      </c>
      <c r="C5" s="11">
        <v>9.1851002357492817</v>
      </c>
      <c r="D5" s="11">
        <v>17.707479587328731</v>
      </c>
    </row>
    <row r="6" spans="1:4">
      <c r="B6" s="9">
        <v>3</v>
      </c>
      <c r="C6" s="11">
        <v>6.6634248533956724</v>
      </c>
      <c r="D6" s="11">
        <v>17.146689469930063</v>
      </c>
    </row>
    <row r="7" spans="1:4">
      <c r="B7" s="9">
        <v>4</v>
      </c>
      <c r="C7" s="11">
        <v>6.9588203603319414</v>
      </c>
      <c r="D7" s="11">
        <v>18.462705323327086</v>
      </c>
    </row>
    <row r="8" spans="1:4">
      <c r="B8" s="9">
        <v>5</v>
      </c>
      <c r="C8" s="11">
        <v>4.6402035718097787</v>
      </c>
      <c r="D8" s="11">
        <v>16.023698719568586</v>
      </c>
    </row>
    <row r="9" spans="1:4">
      <c r="B9" s="9">
        <v>6</v>
      </c>
      <c r="C9" s="11">
        <v>6.9541691422985084</v>
      </c>
      <c r="D9" s="11">
        <v>15.348480555541121</v>
      </c>
    </row>
    <row r="10" spans="1:4">
      <c r="B10" s="9">
        <v>7</v>
      </c>
      <c r="C10" s="11">
        <v>9.3777556574128198</v>
      </c>
      <c r="D10" s="11">
        <v>16.904920899839304</v>
      </c>
    </row>
    <row r="11" spans="1:4">
      <c r="B11" s="9">
        <v>8</v>
      </c>
      <c r="C11" s="11">
        <v>7.197574103040405</v>
      </c>
      <c r="D11" s="11">
        <v>19.336416169704066</v>
      </c>
    </row>
    <row r="12" spans="1:4">
      <c r="B12" s="9">
        <v>9</v>
      </c>
      <c r="C12" s="11">
        <v>3.6244686210783672</v>
      </c>
      <c r="D12" s="11">
        <v>18.746452404535091</v>
      </c>
    </row>
    <row r="13" spans="1:4">
      <c r="B13" s="9">
        <v>10</v>
      </c>
      <c r="C13" s="11">
        <v>6.515462889633076</v>
      </c>
      <c r="D13" s="11">
        <v>20.71125869845832</v>
      </c>
    </row>
    <row r="14" spans="1:4">
      <c r="B14" s="9">
        <v>11</v>
      </c>
      <c r="C14" s="11">
        <v>4.1551530775556307</v>
      </c>
      <c r="D14" s="11">
        <v>18.977479924282541</v>
      </c>
    </row>
    <row r="15" spans="1:4">
      <c r="B15" s="9">
        <v>12</v>
      </c>
      <c r="C15" s="11">
        <v>4.0890500426046756</v>
      </c>
      <c r="D15" s="11">
        <v>20.178338408394481</v>
      </c>
    </row>
    <row r="16" spans="1:4">
      <c r="B16" s="9">
        <v>13</v>
      </c>
      <c r="C16" s="11">
        <v>7.4326722687748505</v>
      </c>
      <c r="D16" s="11">
        <v>18.438331911425891</v>
      </c>
    </row>
    <row r="17" spans="2:4">
      <c r="B17" s="9">
        <v>14</v>
      </c>
      <c r="C17" s="11">
        <v>7.6541810602059348</v>
      </c>
      <c r="D17" s="11">
        <v>19.301467326428803</v>
      </c>
    </row>
    <row r="18" spans="2:4">
      <c r="B18" s="9">
        <v>15</v>
      </c>
      <c r="C18" s="11">
        <v>4.6286279076079042</v>
      </c>
      <c r="D18" s="11">
        <v>18.470531773799298</v>
      </c>
    </row>
    <row r="19" spans="2:4">
      <c r="B19" s="9">
        <v>16</v>
      </c>
      <c r="C19" s="11">
        <v>2.7703742563674099</v>
      </c>
      <c r="D19" s="11">
        <v>18.511090556451752</v>
      </c>
    </row>
    <row r="20" spans="2:4">
      <c r="B20" s="9">
        <v>17</v>
      </c>
      <c r="C20" s="11">
        <v>3.469645712458898</v>
      </c>
      <c r="D20" s="11">
        <v>15.840826671341206</v>
      </c>
    </row>
    <row r="21" spans="2:4">
      <c r="B21" s="9">
        <v>18</v>
      </c>
      <c r="C21" s="11">
        <v>7.0211250520102269</v>
      </c>
      <c r="D21" s="11">
        <v>16.874405659833776</v>
      </c>
    </row>
    <row r="22" spans="2:4">
      <c r="B22" s="9">
        <v>19</v>
      </c>
      <c r="C22" s="11">
        <v>6.7300174953906602</v>
      </c>
      <c r="D22" s="11">
        <v>11.966588264520286</v>
      </c>
    </row>
    <row r="23" spans="2:4">
      <c r="B23" s="9">
        <v>20</v>
      </c>
      <c r="C23" s="11">
        <v>8.5928234467770501</v>
      </c>
      <c r="D23" s="11">
        <v>16.789198990209876</v>
      </c>
    </row>
    <row r="24" spans="2:4">
      <c r="B24" s="9">
        <v>21</v>
      </c>
      <c r="C24" s="11">
        <v>5.3431617932719702</v>
      </c>
      <c r="D24" s="11">
        <v>17.735201809407414</v>
      </c>
    </row>
    <row r="25" spans="2:4">
      <c r="B25" s="9">
        <v>22</v>
      </c>
      <c r="C25" s="11">
        <v>7.8921949551147428</v>
      </c>
      <c r="D25" s="11">
        <v>16.578085031071293</v>
      </c>
    </row>
    <row r="26" spans="2:4">
      <c r="B26" s="9">
        <v>23</v>
      </c>
      <c r="C26" s="11">
        <v>9.0072937132015181</v>
      </c>
      <c r="D26" s="11">
        <v>19.049885870644331</v>
      </c>
    </row>
    <row r="27" spans="2:4">
      <c r="B27" s="9">
        <v>24</v>
      </c>
      <c r="C27" s="11">
        <v>4.4767420342939506</v>
      </c>
      <c r="D27" s="11">
        <v>19.861540817402943</v>
      </c>
    </row>
    <row r="28" spans="2:4">
      <c r="B28" s="9">
        <v>25</v>
      </c>
      <c r="C28" s="11">
        <v>6.5736822651273199</v>
      </c>
      <c r="D28" s="11">
        <v>19.001608273652213</v>
      </c>
    </row>
    <row r="29" spans="2:4">
      <c r="B29" s="9">
        <v>26</v>
      </c>
      <c r="C29" s="11">
        <v>4.5199006936346517</v>
      </c>
      <c r="D29" s="11">
        <v>16.69903048156694</v>
      </c>
    </row>
    <row r="30" spans="2:4">
      <c r="B30" s="9">
        <v>27</v>
      </c>
      <c r="C30" s="11">
        <v>8.5516096535563069</v>
      </c>
      <c r="D30" s="11">
        <v>18.306125623212534</v>
      </c>
    </row>
    <row r="31" spans="2:4">
      <c r="B31" s="9">
        <v>28</v>
      </c>
      <c r="C31" s="11">
        <v>6.7188369372890042</v>
      </c>
      <c r="D31" s="11">
        <v>16.846791218852992</v>
      </c>
    </row>
    <row r="32" spans="2:4">
      <c r="B32" s="9">
        <v>29</v>
      </c>
      <c r="C32" s="11">
        <v>5.8800821731021875</v>
      </c>
      <c r="D32" s="11">
        <v>17.060522728351835</v>
      </c>
    </row>
    <row r="33" spans="2:4">
      <c r="B33" s="9">
        <v>30</v>
      </c>
      <c r="C33" s="11">
        <v>5.308394278963692</v>
      </c>
      <c r="D33" s="11">
        <v>15.637692243032705</v>
      </c>
    </row>
    <row r="34" spans="2:4">
      <c r="B34" s="9">
        <v>31</v>
      </c>
      <c r="C34" s="11">
        <v>4.7992249458012877</v>
      </c>
      <c r="D34" s="11">
        <v>19.343032030098133</v>
      </c>
    </row>
    <row r="35" spans="2:4">
      <c r="B35" s="9">
        <v>32</v>
      </c>
      <c r="C35" s="11">
        <v>4.1573360485350968</v>
      </c>
      <c r="D35" s="11">
        <v>19.367034541403982</v>
      </c>
    </row>
    <row r="36" spans="2:4">
      <c r="B36" s="9">
        <v>33</v>
      </c>
      <c r="C36" s="11">
        <v>11.112601507725568</v>
      </c>
      <c r="D36" s="11">
        <v>16.891889089605762</v>
      </c>
    </row>
    <row r="37" spans="2:4">
      <c r="B37" s="9">
        <v>34</v>
      </c>
      <c r="C37" s="11">
        <v>7.578717516040939</v>
      </c>
      <c r="D37" s="11">
        <v>18.841069368913697</v>
      </c>
    </row>
    <row r="38" spans="2:4">
      <c r="B38" s="9">
        <v>35</v>
      </c>
      <c r="C38" s="11">
        <v>6.1919415116254575</v>
      </c>
      <c r="D38" s="11">
        <v>15.490623416606711</v>
      </c>
    </row>
    <row r="39" spans="2:4">
      <c r="B39" s="9">
        <v>36</v>
      </c>
      <c r="C39" s="11">
        <v>11.648882211634904</v>
      </c>
      <c r="D39" s="11">
        <v>18.049220536493632</v>
      </c>
    </row>
    <row r="40" spans="2:4">
      <c r="B40" s="9">
        <v>37</v>
      </c>
      <c r="C40" s="11">
        <v>5.0689856966099951</v>
      </c>
      <c r="D40" s="11">
        <v>17.672069663672119</v>
      </c>
    </row>
    <row r="41" spans="2:4">
      <c r="B41" s="9">
        <v>38</v>
      </c>
      <c r="C41" s="11">
        <v>5.8162449769237927</v>
      </c>
      <c r="D41" s="11">
        <v>19.943085678115409</v>
      </c>
    </row>
    <row r="42" spans="2:4">
      <c r="B42" s="9">
        <v>39</v>
      </c>
      <c r="C42" s="11">
        <v>5.7639942256564174</v>
      </c>
      <c r="D42" s="11">
        <v>16.742621203603093</v>
      </c>
    </row>
    <row r="43" spans="2:4">
      <c r="B43" s="9">
        <v>40</v>
      </c>
      <c r="C43" s="11">
        <v>5.7295787477953706</v>
      </c>
      <c r="D43" s="11">
        <v>20.351007960722391</v>
      </c>
    </row>
    <row r="44" spans="2:4">
      <c r="B44" s="9">
        <v>41</v>
      </c>
      <c r="C44" s="11">
        <v>8.2040676306745315</v>
      </c>
      <c r="D44" s="11">
        <v>18.030352757848387</v>
      </c>
    </row>
    <row r="45" spans="2:4">
      <c r="B45" s="9">
        <v>42</v>
      </c>
      <c r="C45" s="11">
        <v>12.30921646001485</v>
      </c>
      <c r="D45" s="11">
        <v>19.508664122954237</v>
      </c>
    </row>
    <row r="46" spans="2:4">
      <c r="B46" s="9">
        <v>43</v>
      </c>
      <c r="C46" s="11">
        <v>8.5375762050503994</v>
      </c>
      <c r="D46" s="11">
        <v>18.654289904884426</v>
      </c>
    </row>
    <row r="47" spans="2:4">
      <c r="B47" s="9">
        <v>44</v>
      </c>
      <c r="C47" s="11">
        <v>11.102057208906871</v>
      </c>
      <c r="D47" s="11">
        <v>18.77133188346739</v>
      </c>
    </row>
    <row r="48" spans="2:4">
      <c r="B48" s="9">
        <v>45</v>
      </c>
      <c r="C48" s="11">
        <v>3.7612974778372572</v>
      </c>
      <c r="D48" s="11">
        <v>19.560298206483708</v>
      </c>
    </row>
    <row r="49" spans="2:4">
      <c r="B49" s="9">
        <v>46</v>
      </c>
      <c r="C49" s="11">
        <v>8.04911390230499</v>
      </c>
      <c r="D49" s="11">
        <v>18.655690088651561</v>
      </c>
    </row>
    <row r="50" spans="2:4">
      <c r="B50" s="9">
        <v>47</v>
      </c>
      <c r="C50" s="11">
        <v>4.710225212240335</v>
      </c>
      <c r="D50" s="11">
        <v>21.436267057925939</v>
      </c>
    </row>
    <row r="51" spans="2:4">
      <c r="B51" s="9">
        <v>48</v>
      </c>
      <c r="C51" s="11">
        <v>3.5549696776069393</v>
      </c>
      <c r="D51" s="11">
        <v>19.962915777746204</v>
      </c>
    </row>
    <row r="52" spans="2:4">
      <c r="B52" s="9">
        <v>49</v>
      </c>
      <c r="C52" s="11">
        <v>4.2195829206289224</v>
      </c>
      <c r="D52" s="11">
        <v>15.560449119835058</v>
      </c>
    </row>
    <row r="53" spans="2:4">
      <c r="B53" s="9">
        <v>50</v>
      </c>
      <c r="C53" s="11">
        <v>9.7520712348469001</v>
      </c>
      <c r="D53" s="11">
        <v>18.188876716595235</v>
      </c>
    </row>
    <row r="54" spans="2:4">
      <c r="B54" s="9">
        <v>51</v>
      </c>
      <c r="C54" s="11">
        <v>4.9919749799417446</v>
      </c>
      <c r="D54" s="11">
        <v>19.342213036275385</v>
      </c>
    </row>
    <row r="55" spans="2:4">
      <c r="B55" s="9">
        <v>52</v>
      </c>
      <c r="C55" s="11">
        <v>5.0740720067801313</v>
      </c>
      <c r="D55" s="11">
        <v>18.672944132426359</v>
      </c>
    </row>
    <row r="56" spans="2:4">
      <c r="B56" s="9">
        <v>53</v>
      </c>
      <c r="C56" s="11">
        <v>5.8843133026640944</v>
      </c>
      <c r="D56" s="11">
        <v>15.651034200119547</v>
      </c>
    </row>
    <row r="57" spans="2:4">
      <c r="B57" s="9">
        <v>54</v>
      </c>
      <c r="C57" s="11">
        <v>9.7964258987562971</v>
      </c>
      <c r="D57" s="11">
        <v>8.2291259131116696</v>
      </c>
    </row>
    <row r="58" spans="2:4">
      <c r="B58" s="9">
        <v>55</v>
      </c>
      <c r="C58" s="11">
        <v>8.3927718498077848</v>
      </c>
      <c r="D58" s="11">
        <v>18.634473350514927</v>
      </c>
    </row>
    <row r="59" spans="2:4">
      <c r="B59" s="9">
        <v>56</v>
      </c>
      <c r="C59" s="11">
        <v>6.8973560288754152</v>
      </c>
      <c r="D59" s="11">
        <v>20.769547824436895</v>
      </c>
    </row>
    <row r="60" spans="2:4">
      <c r="B60" s="9">
        <v>57</v>
      </c>
      <c r="C60" s="11">
        <v>6.1900960600369945</v>
      </c>
      <c r="D60" s="11">
        <v>11.971241906387018</v>
      </c>
    </row>
    <row r="61" spans="2:4">
      <c r="B61" s="9">
        <v>58</v>
      </c>
      <c r="C61" s="11">
        <v>5.0805625051740595</v>
      </c>
      <c r="D61" s="11">
        <v>18.528612671776134</v>
      </c>
    </row>
    <row r="62" spans="2:4">
      <c r="B62" s="9">
        <v>59</v>
      </c>
      <c r="C62" s="11">
        <v>5.428823889225038</v>
      </c>
      <c r="D62" s="11">
        <v>20.365277211474325</v>
      </c>
    </row>
    <row r="63" spans="2:4">
      <c r="B63" s="9">
        <v>60</v>
      </c>
      <c r="C63" s="11">
        <v>6.6988044662117394</v>
      </c>
      <c r="D63" s="11">
        <v>12.748211915140461</v>
      </c>
    </row>
    <row r="64" spans="2:4">
      <c r="B64" s="9">
        <v>61</v>
      </c>
      <c r="C64" s="11">
        <v>8.0578055904142261</v>
      </c>
      <c r="D64" s="11">
        <v>20.127672290784439</v>
      </c>
    </row>
    <row r="65" spans="2:4">
      <c r="B65" s="9">
        <v>62</v>
      </c>
      <c r="C65" s="11">
        <v>10.019878142899767</v>
      </c>
      <c r="D65" s="11">
        <v>18.44460596996047</v>
      </c>
    </row>
    <row r="66" spans="2:4">
      <c r="B66" s="9">
        <v>63</v>
      </c>
      <c r="C66" s="11">
        <v>7.0403066473155986</v>
      </c>
      <c r="D66" s="11">
        <v>15.14435214118083</v>
      </c>
    </row>
    <row r="67" spans="2:4">
      <c r="B67" s="9">
        <v>64</v>
      </c>
      <c r="C67" s="11">
        <v>7.7010138089504787</v>
      </c>
      <c r="D67" s="11">
        <v>17.855144073458316</v>
      </c>
    </row>
    <row r="68" spans="2:4">
      <c r="B68" s="9">
        <v>65</v>
      </c>
      <c r="C68" s="11">
        <v>7.3526229023247067</v>
      </c>
      <c r="D68" s="11">
        <v>18.926746668511893</v>
      </c>
    </row>
    <row r="69" spans="2:4">
      <c r="B69" s="9">
        <v>66</v>
      </c>
      <c r="C69" s="11">
        <v>6.1640069713075469</v>
      </c>
      <c r="D69" s="11">
        <v>19.467231033389044</v>
      </c>
    </row>
    <row r="70" spans="2:4">
      <c r="B70" s="9">
        <v>67</v>
      </c>
      <c r="C70" s="11">
        <v>6.1746815790663732</v>
      </c>
      <c r="D70" s="11">
        <v>19.499117622135852</v>
      </c>
    </row>
    <row r="71" spans="2:4">
      <c r="B71" s="9">
        <v>68</v>
      </c>
      <c r="C71" s="11">
        <v>4.0539612224880921</v>
      </c>
      <c r="D71" s="11">
        <v>19.10066000032554</v>
      </c>
    </row>
    <row r="72" spans="2:4">
      <c r="B72" s="9">
        <v>69</v>
      </c>
      <c r="C72" s="11">
        <v>5.7515768518476813</v>
      </c>
      <c r="D72" s="11">
        <v>18.43388748028093</v>
      </c>
    </row>
    <row r="73" spans="2:4">
      <c r="B73" s="9">
        <v>70</v>
      </c>
      <c r="C73" s="11">
        <v>6.1438813589147712</v>
      </c>
      <c r="D73" s="11">
        <v>17.520776912143429</v>
      </c>
    </row>
    <row r="74" spans="2:4">
      <c r="B74" s="9">
        <v>71</v>
      </c>
      <c r="C74" s="11">
        <v>5.2331065846251139</v>
      </c>
      <c r="D74" s="11">
        <v>16.099535251612419</v>
      </c>
    </row>
    <row r="75" spans="2:4">
      <c r="B75" s="9">
        <v>72</v>
      </c>
      <c r="C75" s="11">
        <v>8.132158707058661</v>
      </c>
      <c r="D75" s="11">
        <v>20.914766841262765</v>
      </c>
    </row>
    <row r="76" spans="2:4">
      <c r="B76" s="9">
        <v>73</v>
      </c>
      <c r="C76" s="11">
        <v>5.6126595190805828</v>
      </c>
      <c r="D76" s="11">
        <v>19.262624944153444</v>
      </c>
    </row>
    <row r="77" spans="2:4">
      <c r="B77" s="9">
        <v>74</v>
      </c>
      <c r="C77" s="11">
        <v>5.5650353855278381</v>
      </c>
      <c r="D77" s="11">
        <v>18.380854321266774</v>
      </c>
    </row>
    <row r="78" spans="2:4">
      <c r="B78" s="9">
        <v>75</v>
      </c>
      <c r="C78" s="11">
        <v>3.1301516705191887</v>
      </c>
      <c r="D78" s="11">
        <v>10.491162462615989</v>
      </c>
    </row>
    <row r="79" spans="2:4">
      <c r="B79" s="9">
        <v>76</v>
      </c>
      <c r="C79" s="11">
        <v>4.7699513424398088</v>
      </c>
      <c r="D79" s="11">
        <v>19.67736334815568</v>
      </c>
    </row>
    <row r="80" spans="2:4">
      <c r="B80" s="9">
        <v>77</v>
      </c>
      <c r="C80" s="11">
        <v>3.228463293724722</v>
      </c>
      <c r="D80" s="11">
        <v>19.110730210616946</v>
      </c>
    </row>
    <row r="81" spans="2:4">
      <c r="B81" s="9">
        <v>78</v>
      </c>
      <c r="C81" s="11">
        <v>5.3957036001118954</v>
      </c>
      <c r="D81" s="11">
        <v>12.592791246920427</v>
      </c>
    </row>
    <row r="82" spans="2:4">
      <c r="B82" s="9">
        <v>79</v>
      </c>
      <c r="C82" s="11">
        <v>4.8030269078249352</v>
      </c>
      <c r="D82" s="11">
        <v>20.610769934733426</v>
      </c>
    </row>
    <row r="83" spans="2:4">
      <c r="B83" s="9">
        <v>80</v>
      </c>
      <c r="C83" s="11">
        <v>6.5986432668786303</v>
      </c>
      <c r="D83" s="11">
        <v>18.245593146260049</v>
      </c>
    </row>
    <row r="84" spans="2:4">
      <c r="B84" s="9">
        <v>81</v>
      </c>
      <c r="C84" s="11">
        <v>5.8883570367572213</v>
      </c>
      <c r="D84" s="11">
        <v>15.672386255562381</v>
      </c>
    </row>
    <row r="85" spans="2:4">
      <c r="B85" s="9">
        <v>82</v>
      </c>
      <c r="C85" s="11">
        <v>7.7576489351360802</v>
      </c>
      <c r="D85" s="11">
        <v>17.204961794632155</v>
      </c>
    </row>
    <row r="86" spans="2:4">
      <c r="B86" s="9">
        <v>83</v>
      </c>
      <c r="C86" s="11">
        <v>5.6492358271467724</v>
      </c>
      <c r="D86" s="11">
        <v>16.679330597781647</v>
      </c>
    </row>
    <row r="87" spans="2:4">
      <c r="B87" s="9">
        <v>84</v>
      </c>
      <c r="C87" s="11">
        <v>5.5927778020554859</v>
      </c>
      <c r="D87" s="11">
        <v>20.043242765647911</v>
      </c>
    </row>
    <row r="88" spans="2:4">
      <c r="B88" s="9">
        <v>85</v>
      </c>
      <c r="C88" s="11">
        <v>7.7027528805829117</v>
      </c>
      <c r="D88" s="11">
        <v>18.100372756490859</v>
      </c>
    </row>
    <row r="89" spans="2:4">
      <c r="B89" s="9">
        <v>86</v>
      </c>
      <c r="C89" s="11">
        <v>6.0943259713479945</v>
      </c>
      <c r="D89" s="11">
        <v>20.29356312715889</v>
      </c>
    </row>
    <row r="90" spans="2:4">
      <c r="B90" s="9">
        <v>87</v>
      </c>
      <c r="C90" s="11">
        <v>6.3832176047717351</v>
      </c>
      <c r="D90" s="11">
        <v>19.138739081240459</v>
      </c>
    </row>
    <row r="91" spans="2:4">
      <c r="B91" s="9">
        <v>88</v>
      </c>
      <c r="C91" s="11">
        <v>7.4053339909218181</v>
      </c>
      <c r="D91" s="11">
        <v>20.712308144743851</v>
      </c>
    </row>
    <row r="92" spans="2:4">
      <c r="B92" s="9">
        <v>89</v>
      </c>
      <c r="C92" s="11">
        <v>5.937467863175562</v>
      </c>
      <c r="D92" s="11">
        <v>14.363428739738437</v>
      </c>
    </row>
    <row r="93" spans="2:4">
      <c r="B93" s="9">
        <v>90</v>
      </c>
      <c r="C93" s="11">
        <v>4.4629476712738416</v>
      </c>
      <c r="D93" s="11">
        <v>15.992631931734314</v>
      </c>
    </row>
    <row r="94" spans="2:4">
      <c r="B94" s="9">
        <v>91</v>
      </c>
      <c r="C94" s="11">
        <v>6.9039665243976556</v>
      </c>
      <c r="D94" s="11">
        <v>15.813814667179955</v>
      </c>
    </row>
    <row r="95" spans="2:4">
      <c r="B95" s="9">
        <v>92</v>
      </c>
      <c r="C95" s="11">
        <v>10.175367727326901</v>
      </c>
      <c r="D95" s="11">
        <v>19.119203480607244</v>
      </c>
    </row>
    <row r="96" spans="2:4">
      <c r="B96" s="9">
        <v>93</v>
      </c>
      <c r="C96" s="11">
        <v>3.2717152337095521</v>
      </c>
      <c r="D96" s="11">
        <v>19.045823589440552</v>
      </c>
    </row>
    <row r="97" spans="2:4">
      <c r="B97" s="9">
        <v>94</v>
      </c>
      <c r="C97" s="11">
        <v>6.6990942164745988</v>
      </c>
      <c r="D97" s="11">
        <v>19.264052485690158</v>
      </c>
    </row>
    <row r="98" spans="2:4">
      <c r="B98" s="9">
        <v>95</v>
      </c>
      <c r="C98" s="11">
        <v>10.356142072764603</v>
      </c>
      <c r="D98" s="11">
        <v>15.957182566023473</v>
      </c>
    </row>
    <row r="99" spans="2:4">
      <c r="B99" s="9">
        <v>96</v>
      </c>
      <c r="C99" s="11">
        <v>5.9572911136471314</v>
      </c>
      <c r="D99" s="11">
        <v>17.566586381539086</v>
      </c>
    </row>
    <row r="100" spans="2:4">
      <c r="B100" s="9">
        <v>97</v>
      </c>
      <c r="C100" s="11">
        <v>14.119045670405427</v>
      </c>
      <c r="D100" s="11">
        <v>17.562048907919028</v>
      </c>
    </row>
    <row r="101" spans="2:4">
      <c r="B101" s="9">
        <v>98</v>
      </c>
      <c r="C101" s="11">
        <v>4.2837689726376338</v>
      </c>
      <c r="D101" s="11">
        <v>19.667078663006333</v>
      </c>
    </row>
    <row r="102" spans="2:4">
      <c r="B102" s="9">
        <v>99</v>
      </c>
      <c r="C102" s="11">
        <v>9.3539446737225962</v>
      </c>
      <c r="D102" s="11">
        <v>17.957933566096955</v>
      </c>
    </row>
    <row r="103" spans="2:4">
      <c r="B103" s="9">
        <v>100</v>
      </c>
      <c r="C103" s="11">
        <v>4.0518114750596608</v>
      </c>
      <c r="D103" s="11">
        <v>18.528695281800619</v>
      </c>
    </row>
    <row r="104" spans="2:4">
      <c r="B104" s="9">
        <v>101</v>
      </c>
      <c r="C104" s="11">
        <v>6.1747225419756244</v>
      </c>
      <c r="D104" s="11">
        <v>18.280267483383362</v>
      </c>
    </row>
    <row r="105" spans="2:4">
      <c r="B105" s="9">
        <v>102</v>
      </c>
      <c r="C105" s="11">
        <v>6.8889549677405322</v>
      </c>
      <c r="D105" s="11">
        <v>17.721912168952706</v>
      </c>
    </row>
    <row r="106" spans="2:4">
      <c r="B106" s="9">
        <v>103</v>
      </c>
      <c r="C106" s="11">
        <v>6.8045978874827613</v>
      </c>
      <c r="D106" s="11">
        <v>19.749683186312716</v>
      </c>
    </row>
    <row r="107" spans="2:4">
      <c r="B107" s="9">
        <v>104</v>
      </c>
      <c r="C107" s="11">
        <v>6.702536021017325</v>
      </c>
      <c r="D107" s="11">
        <v>17.933641324175042</v>
      </c>
    </row>
    <row r="108" spans="2:4">
      <c r="B108" s="9">
        <v>105</v>
      </c>
      <c r="C108" s="11">
        <v>3.8785741589710194</v>
      </c>
      <c r="D108" s="11">
        <v>19.288376873283422</v>
      </c>
    </row>
    <row r="109" spans="2:4">
      <c r="B109" s="9">
        <v>106</v>
      </c>
      <c r="C109" s="11">
        <v>8.0169499962693234</v>
      </c>
      <c r="D109" s="11">
        <v>18.582542078191128</v>
      </c>
    </row>
    <row r="110" spans="2:4">
      <c r="B110" s="9">
        <v>107</v>
      </c>
      <c r="C110" s="11">
        <v>6.6814907495776827</v>
      </c>
      <c r="D110" s="11">
        <v>14.438987399410546</v>
      </c>
    </row>
    <row r="111" spans="2:4">
      <c r="B111" s="9">
        <v>108</v>
      </c>
      <c r="C111" s="11">
        <v>3.2727516069036011</v>
      </c>
      <c r="D111" s="11">
        <v>15.390271258303803</v>
      </c>
    </row>
    <row r="112" spans="2:4">
      <c r="B112" s="9">
        <v>109</v>
      </c>
      <c r="C112" s="11">
        <v>4.0760440934831532</v>
      </c>
      <c r="D112" s="11">
        <v>17.622138152643316</v>
      </c>
    </row>
    <row r="113" spans="2:4">
      <c r="B113" s="9">
        <v>110</v>
      </c>
      <c r="C113" s="11">
        <v>4.6395246912672334</v>
      </c>
      <c r="D113" s="11">
        <v>18.202333049950084</v>
      </c>
    </row>
    <row r="114" spans="2:4">
      <c r="B114" s="9">
        <v>111</v>
      </c>
      <c r="C114" s="11">
        <v>5.2026148273471193</v>
      </c>
      <c r="D114" s="11">
        <v>17.053254216833782</v>
      </c>
    </row>
    <row r="115" spans="2:4">
      <c r="B115" s="9">
        <v>112</v>
      </c>
      <c r="C115" s="11">
        <v>6.244825383383489</v>
      </c>
      <c r="D115" s="11">
        <v>19.408917560890231</v>
      </c>
    </row>
    <row r="116" spans="2:4">
      <c r="B116" s="9">
        <v>113</v>
      </c>
      <c r="C116" s="11">
        <v>7.1946572033499416</v>
      </c>
      <c r="D116" s="11">
        <v>20.677600440251123</v>
      </c>
    </row>
    <row r="117" spans="2:4">
      <c r="B117" s="9">
        <v>114</v>
      </c>
      <c r="C117" s="11">
        <v>5.2804312059964147</v>
      </c>
      <c r="D117" s="11">
        <v>19.734095250043332</v>
      </c>
    </row>
    <row r="118" spans="2:4">
      <c r="B118" s="9">
        <v>115</v>
      </c>
      <c r="C118" s="11">
        <v>5.9686210351636158</v>
      </c>
      <c r="D118" s="11">
        <v>17.871064089115805</v>
      </c>
    </row>
    <row r="119" spans="2:4">
      <c r="B119" s="9">
        <v>116</v>
      </c>
      <c r="C119" s="11">
        <v>6.0689716850725066</v>
      </c>
      <c r="D119" s="11">
        <v>19.803974412553792</v>
      </c>
    </row>
    <row r="120" spans="2:4">
      <c r="B120" s="9">
        <v>117</v>
      </c>
      <c r="C120" s="11">
        <v>5.4578990607148175</v>
      </c>
      <c r="D120" s="11">
        <v>12.382675800852089</v>
      </c>
    </row>
    <row r="121" spans="2:4">
      <c r="B121" s="9">
        <v>118</v>
      </c>
      <c r="C121" s="11">
        <v>5.0596431689706822</v>
      </c>
      <c r="D121" s="11">
        <v>20.852077139829685</v>
      </c>
    </row>
    <row r="122" spans="2:4">
      <c r="B122" s="9">
        <v>119</v>
      </c>
      <c r="C122" s="11">
        <v>10.27039497515154</v>
      </c>
      <c r="D122" s="11">
        <v>19.120818579943286</v>
      </c>
    </row>
    <row r="123" spans="2:4">
      <c r="B123" s="9">
        <v>120</v>
      </c>
      <c r="C123" s="11">
        <v>5.4965410880649825</v>
      </c>
      <c r="D123" s="11">
        <v>17.085383786049473</v>
      </c>
    </row>
    <row r="124" spans="2:4">
      <c r="B124" s="9">
        <v>121</v>
      </c>
      <c r="C124" s="11">
        <v>6.3843861481437694</v>
      </c>
      <c r="D124" s="11">
        <v>19.316067923708232</v>
      </c>
    </row>
    <row r="125" spans="2:4">
      <c r="B125" s="9">
        <v>122</v>
      </c>
      <c r="C125" s="11">
        <v>5.962854528236269</v>
      </c>
      <c r="D125" s="11">
        <v>14.707168290522016</v>
      </c>
    </row>
    <row r="126" spans="2:4">
      <c r="B126" s="9">
        <v>123</v>
      </c>
      <c r="C126" s="11">
        <v>4.0709822126260473</v>
      </c>
      <c r="D126" s="11">
        <v>16.754910094901138</v>
      </c>
    </row>
    <row r="127" spans="2:4">
      <c r="B127" s="9">
        <v>124</v>
      </c>
      <c r="C127" s="11">
        <v>5.5728709246700268</v>
      </c>
      <c r="D127" s="11">
        <v>17.360931512179896</v>
      </c>
    </row>
    <row r="128" spans="2:4">
      <c r="B128" s="9">
        <v>125</v>
      </c>
      <c r="C128" s="11">
        <v>7.6132642876626448</v>
      </c>
      <c r="D128" s="11">
        <v>17.472836679182596</v>
      </c>
    </row>
    <row r="129" spans="2:4">
      <c r="B129" s="9">
        <v>126</v>
      </c>
      <c r="C129" s="11">
        <v>6.1428998804665742</v>
      </c>
      <c r="D129" s="11">
        <v>17.654253827035383</v>
      </c>
    </row>
    <row r="130" spans="2:4">
      <c r="B130" s="9">
        <v>127</v>
      </c>
      <c r="C130" s="11">
        <v>8.8917881499722409</v>
      </c>
      <c r="D130" s="11">
        <v>18.31926243012985</v>
      </c>
    </row>
    <row r="131" spans="2:4">
      <c r="B131" s="9">
        <v>128</v>
      </c>
      <c r="C131" s="11">
        <v>8.2260311497950642</v>
      </c>
      <c r="D131" s="11">
        <v>18.847564019571216</v>
      </c>
    </row>
    <row r="132" spans="2:4">
      <c r="B132" s="9">
        <v>129</v>
      </c>
      <c r="C132" s="11">
        <v>5.3044919121826677</v>
      </c>
      <c r="D132" s="11">
        <v>19.382885463433627</v>
      </c>
    </row>
    <row r="133" spans="2:4">
      <c r="B133" s="9">
        <v>130</v>
      </c>
      <c r="C133" s="11">
        <v>5.5042305258966362</v>
      </c>
      <c r="D133" s="11">
        <v>20.144103878122635</v>
      </c>
    </row>
    <row r="134" spans="2:4">
      <c r="B134" s="9">
        <v>131</v>
      </c>
      <c r="C134" s="11">
        <v>6.0711975175008313</v>
      </c>
      <c r="D134" s="11">
        <v>16.279608348539604</v>
      </c>
    </row>
    <row r="135" spans="2:4">
      <c r="B135" s="9">
        <v>132</v>
      </c>
      <c r="C135" s="11">
        <v>5.4912943952496613</v>
      </c>
      <c r="D135" s="11">
        <v>18.632227542894654</v>
      </c>
    </row>
    <row r="136" spans="2:4">
      <c r="B136" s="9">
        <v>133</v>
      </c>
      <c r="C136" s="11">
        <v>7.2783566405137812</v>
      </c>
      <c r="D136" s="11">
        <v>15.285266909457722</v>
      </c>
    </row>
    <row r="137" spans="2:4">
      <c r="B137" s="9">
        <v>134</v>
      </c>
      <c r="C137" s="11">
        <v>6.0452225760529226</v>
      </c>
      <c r="D137" s="11">
        <v>18.001191930582195</v>
      </c>
    </row>
    <row r="138" spans="2:4">
      <c r="B138" s="9">
        <v>135</v>
      </c>
      <c r="C138" s="11">
        <v>7.1254433357405551</v>
      </c>
      <c r="D138" s="11">
        <v>17.459073956795486</v>
      </c>
    </row>
    <row r="139" spans="2:4">
      <c r="B139" s="9">
        <v>136</v>
      </c>
      <c r="C139" s="11">
        <v>5.0670314618905312</v>
      </c>
      <c r="D139" s="11">
        <v>17.55265442267892</v>
      </c>
    </row>
    <row r="140" spans="2:4">
      <c r="B140" s="9">
        <v>137</v>
      </c>
      <c r="C140" s="11">
        <v>4.8745609650047683</v>
      </c>
      <c r="D140" s="11">
        <v>13.13058732539835</v>
      </c>
    </row>
    <row r="141" spans="2:4">
      <c r="B141" s="9">
        <v>138</v>
      </c>
      <c r="C141" s="11">
        <v>6.2936388054096959</v>
      </c>
      <c r="D141" s="11">
        <v>18.307150725084821</v>
      </c>
    </row>
    <row r="142" spans="2:4">
      <c r="B142" s="9">
        <v>139</v>
      </c>
      <c r="C142" s="11">
        <v>5.4915204757108302</v>
      </c>
      <c r="D142" s="11">
        <v>15.859977481725169</v>
      </c>
    </row>
    <row r="143" spans="2:4">
      <c r="B143" s="9">
        <v>140</v>
      </c>
      <c r="C143" s="11">
        <v>4.2782791369105713</v>
      </c>
      <c r="D143" s="11">
        <v>16.867856163469348</v>
      </c>
    </row>
    <row r="144" spans="2:4">
      <c r="B144" s="9">
        <v>141</v>
      </c>
      <c r="C144" s="11">
        <v>4.4298491357416667</v>
      </c>
      <c r="D144" s="11">
        <v>20.714827176293518</v>
      </c>
    </row>
    <row r="145" spans="2:4">
      <c r="B145" s="9">
        <v>142</v>
      </c>
      <c r="C145" s="11">
        <v>5.7415141721590626</v>
      </c>
      <c r="D145" s="11">
        <v>19.20540547593631</v>
      </c>
    </row>
    <row r="146" spans="2:4">
      <c r="B146" s="9">
        <v>143</v>
      </c>
      <c r="C146" s="11">
        <v>5.8570360029352893</v>
      </c>
      <c r="D146" s="11">
        <v>18.249159811102164</v>
      </c>
    </row>
    <row r="147" spans="2:4">
      <c r="B147" s="9">
        <v>144</v>
      </c>
      <c r="C147" s="11">
        <v>2.4978168482691583</v>
      </c>
      <c r="D147" s="11">
        <v>14.642708027443817</v>
      </c>
    </row>
    <row r="148" spans="2:4">
      <c r="B148" s="9">
        <v>145</v>
      </c>
      <c r="C148" s="11">
        <v>7.1740312865891829</v>
      </c>
      <c r="D148" s="11">
        <v>14.790646358687571</v>
      </c>
    </row>
    <row r="149" spans="2:4">
      <c r="B149" s="9">
        <v>146</v>
      </c>
      <c r="C149" s="11">
        <v>6.4576568587983365</v>
      </c>
      <c r="D149" s="11">
        <v>17.627010203435674</v>
      </c>
    </row>
    <row r="150" spans="2:4">
      <c r="B150" s="9">
        <v>147</v>
      </c>
      <c r="C150" s="11">
        <v>5.614770095019173</v>
      </c>
      <c r="D150" s="11">
        <v>19.022400499168768</v>
      </c>
    </row>
    <row r="151" spans="2:4">
      <c r="B151" s="9">
        <v>148</v>
      </c>
      <c r="C151" s="11">
        <v>5.3034433730357486</v>
      </c>
      <c r="D151" s="11">
        <v>20.428420655829438</v>
      </c>
    </row>
    <row r="152" spans="2:4">
      <c r="B152" s="9">
        <v>149</v>
      </c>
      <c r="C152" s="11">
        <v>8.495330577072945</v>
      </c>
      <c r="D152" s="11">
        <v>18.381731544967337</v>
      </c>
    </row>
    <row r="153" spans="2:4">
      <c r="B153" s="9">
        <v>150</v>
      </c>
      <c r="C153" s="11">
        <v>7.5492997767153058</v>
      </c>
      <c r="D153" s="11">
        <v>13.42740259535304</v>
      </c>
    </row>
    <row r="154" spans="2:4">
      <c r="B154" s="9">
        <v>151</v>
      </c>
      <c r="C154" s="11">
        <v>8.4985302825538227</v>
      </c>
      <c r="D154" s="11">
        <v>19.628227398023082</v>
      </c>
    </row>
    <row r="155" spans="2:4">
      <c r="B155" s="9">
        <v>152</v>
      </c>
      <c r="C155" s="11">
        <v>6.7284031758796532</v>
      </c>
      <c r="D155" s="11">
        <v>19.191489293402224</v>
      </c>
    </row>
    <row r="156" spans="2:4">
      <c r="B156" s="9">
        <v>153</v>
      </c>
      <c r="C156" s="11">
        <v>4.7322911109314569</v>
      </c>
      <c r="D156" s="11">
        <v>18.173370669234014</v>
      </c>
    </row>
    <row r="157" spans="2:4">
      <c r="B157" s="9">
        <v>154</v>
      </c>
      <c r="C157" s="11">
        <v>7.6852093081141986</v>
      </c>
      <c r="D157" s="11">
        <v>16.231569885534217</v>
      </c>
    </row>
    <row r="158" spans="2:4">
      <c r="B158" s="9">
        <v>155</v>
      </c>
      <c r="C158" s="11">
        <v>7.4985044644371728</v>
      </c>
      <c r="D158" s="11">
        <v>17.63130892125362</v>
      </c>
    </row>
    <row r="159" spans="2:4">
      <c r="B159" s="9">
        <v>156</v>
      </c>
      <c r="C159" s="11">
        <v>18.579459511993829</v>
      </c>
      <c r="D159" s="11">
        <v>19.001066856990956</v>
      </c>
    </row>
    <row r="160" spans="2:4">
      <c r="B160" s="9">
        <v>157</v>
      </c>
      <c r="C160" s="11">
        <v>4.9520658674652278</v>
      </c>
      <c r="D160" s="11">
        <v>20.406222386372132</v>
      </c>
    </row>
    <row r="161" spans="2:4">
      <c r="B161" s="9">
        <v>158</v>
      </c>
      <c r="C161" s="11">
        <v>3.7716510112673922</v>
      </c>
      <c r="D161" s="11">
        <v>15.274966016285923</v>
      </c>
    </row>
    <row r="162" spans="2:4">
      <c r="B162" s="9">
        <v>159</v>
      </c>
      <c r="C162" s="11">
        <v>6.3598231451234106</v>
      </c>
      <c r="D162" s="11">
        <v>16.768123100975522</v>
      </c>
    </row>
    <row r="163" spans="2:4">
      <c r="B163" s="9">
        <v>160</v>
      </c>
      <c r="C163" s="11">
        <v>6.1178225845127789</v>
      </c>
      <c r="D163" s="11">
        <v>21.502109974005073</v>
      </c>
    </row>
    <row r="164" spans="2:4">
      <c r="B164" s="9">
        <v>161</v>
      </c>
      <c r="C164" s="11">
        <v>5.8651263633289181</v>
      </c>
      <c r="D164" s="11">
        <v>20.552301795832932</v>
      </c>
    </row>
    <row r="165" spans="2:4">
      <c r="B165" s="9">
        <v>162</v>
      </c>
      <c r="C165" s="11">
        <v>5.9037873327708068</v>
      </c>
      <c r="D165" s="11">
        <v>20.413614306920174</v>
      </c>
    </row>
    <row r="166" spans="2:4">
      <c r="B166" s="9">
        <v>163</v>
      </c>
      <c r="C166" s="11">
        <v>8.9261124382632122</v>
      </c>
      <c r="D166" s="11">
        <v>20.918431918368029</v>
      </c>
    </row>
    <row r="167" spans="2:4">
      <c r="B167" s="9">
        <v>164</v>
      </c>
      <c r="C167" s="11">
        <v>7.3931830993199199</v>
      </c>
      <c r="D167" s="11">
        <v>14.667055331725255</v>
      </c>
    </row>
    <row r="168" spans="2:4">
      <c r="B168" s="9">
        <v>165</v>
      </c>
      <c r="C168" s="11">
        <v>3.8008344029922396</v>
      </c>
      <c r="D168" s="11">
        <v>16.736163273793004</v>
      </c>
    </row>
    <row r="169" spans="2:4">
      <c r="B169" s="9">
        <v>166</v>
      </c>
      <c r="C169" s="11">
        <v>7.3504821432669729</v>
      </c>
      <c r="D169" s="11">
        <v>18.362599939210714</v>
      </c>
    </row>
    <row r="170" spans="2:4">
      <c r="B170" s="9">
        <v>167</v>
      </c>
      <c r="C170" s="11">
        <v>7.1898045504391463</v>
      </c>
      <c r="D170" s="11">
        <v>5.6609227381086562</v>
      </c>
    </row>
    <row r="171" spans="2:4">
      <c r="B171" s="9">
        <v>168</v>
      </c>
      <c r="C171" s="11">
        <v>11.57374074968474</v>
      </c>
      <c r="D171" s="11">
        <v>18.320267976597687</v>
      </c>
    </row>
    <row r="172" spans="2:4">
      <c r="B172" s="9">
        <v>169</v>
      </c>
      <c r="C172" s="11">
        <v>5.5908892067480345</v>
      </c>
      <c r="D172" s="11">
        <v>16.861789001826999</v>
      </c>
    </row>
    <row r="173" spans="2:4">
      <c r="B173" s="9">
        <v>170</v>
      </c>
      <c r="C173" s="11">
        <v>5.3158931794516322</v>
      </c>
      <c r="D173" s="11">
        <v>16.156015010034828</v>
      </c>
    </row>
    <row r="174" spans="2:4">
      <c r="B174" s="9">
        <v>171</v>
      </c>
      <c r="C174" s="11">
        <v>6.0315983582553532</v>
      </c>
      <c r="D174" s="11">
        <v>16.925427792074878</v>
      </c>
    </row>
    <row r="175" spans="2:4">
      <c r="B175" s="9">
        <v>172</v>
      </c>
      <c r="C175" s="11">
        <v>8.3818985083789439</v>
      </c>
      <c r="D175" s="11">
        <v>18.584690055483762</v>
      </c>
    </row>
    <row r="176" spans="2:4">
      <c r="B176" s="9">
        <v>173</v>
      </c>
      <c r="C176" s="11">
        <v>5.4075985913342404</v>
      </c>
      <c r="D176" s="11">
        <v>15.929765176912255</v>
      </c>
    </row>
    <row r="177" spans="2:4">
      <c r="B177" s="9">
        <v>174</v>
      </c>
      <c r="C177" s="11">
        <v>3.3458462611220914</v>
      </c>
      <c r="D177" s="11">
        <v>21.071990402733704</v>
      </c>
    </row>
    <row r="178" spans="2:4">
      <c r="B178" s="9">
        <v>175</v>
      </c>
      <c r="C178" s="11">
        <v>7.9619715299403104</v>
      </c>
      <c r="D178" s="11">
        <v>16.514153132647515</v>
      </c>
    </row>
    <row r="179" spans="2:4">
      <c r="B179" s="9">
        <v>176</v>
      </c>
      <c r="C179" s="11">
        <v>7.0393083469598441</v>
      </c>
      <c r="D179" s="11">
        <v>18.926607205711992</v>
      </c>
    </row>
    <row r="180" spans="2:4">
      <c r="B180" s="9">
        <v>177</v>
      </c>
      <c r="C180" s="11">
        <v>6.7487908333414683</v>
      </c>
      <c r="D180" s="11">
        <v>21.03038089092253</v>
      </c>
    </row>
    <row r="181" spans="2:4">
      <c r="B181" s="9">
        <v>178</v>
      </c>
      <c r="C181" s="11">
        <v>6.7534671838370359</v>
      </c>
      <c r="D181" s="11">
        <v>15.229948444782364</v>
      </c>
    </row>
    <row r="182" spans="2:4">
      <c r="B182" s="9">
        <v>179</v>
      </c>
      <c r="C182" s="11">
        <v>6.9065331285289249</v>
      </c>
      <c r="D182" s="11">
        <v>15.319678307002377</v>
      </c>
    </row>
    <row r="183" spans="2:4">
      <c r="B183" s="9">
        <v>180</v>
      </c>
      <c r="C183" s="11">
        <v>7.0764223445068675</v>
      </c>
      <c r="D183" s="11">
        <v>20.519103152894537</v>
      </c>
    </row>
    <row r="184" spans="2:4">
      <c r="B184" s="9">
        <v>181</v>
      </c>
      <c r="C184" s="11">
        <v>7.1064547904411288</v>
      </c>
      <c r="D184" s="11">
        <v>20.764354457514536</v>
      </c>
    </row>
    <row r="185" spans="2:4">
      <c r="B185" s="9">
        <v>182</v>
      </c>
      <c r="C185" s="11">
        <v>6.8469320933528319</v>
      </c>
      <c r="D185" s="11">
        <v>20.169260550996768</v>
      </c>
    </row>
    <row r="186" spans="2:4">
      <c r="B186" s="9">
        <v>183</v>
      </c>
      <c r="C186" s="11">
        <v>6.2409511135383928</v>
      </c>
      <c r="D186" s="11">
        <v>17.350800490539271</v>
      </c>
    </row>
    <row r="187" spans="2:4">
      <c r="B187" s="9">
        <v>184</v>
      </c>
      <c r="C187" s="11">
        <v>5.2793928759289752</v>
      </c>
      <c r="D187" s="11">
        <v>17.706867528087059</v>
      </c>
    </row>
    <row r="188" spans="2:4">
      <c r="B188" s="9">
        <v>185</v>
      </c>
      <c r="C188" s="11">
        <v>3.0950197512185769</v>
      </c>
      <c r="D188" s="11">
        <v>17.941182571148541</v>
      </c>
    </row>
    <row r="189" spans="2:4">
      <c r="B189" s="9">
        <v>186</v>
      </c>
      <c r="C189" s="11">
        <v>6.2502236041196833</v>
      </c>
      <c r="D189" s="11">
        <v>19.258983741217996</v>
      </c>
    </row>
    <row r="190" spans="2:4">
      <c r="B190" s="9">
        <v>187</v>
      </c>
      <c r="C190" s="11">
        <v>7.1040926962291353</v>
      </c>
      <c r="D190" s="11">
        <v>13.624490855057662</v>
      </c>
    </row>
    <row r="191" spans="2:4">
      <c r="B191" s="9">
        <v>188</v>
      </c>
      <c r="C191" s="11">
        <v>7.2740770443162797</v>
      </c>
      <c r="D191" s="11">
        <v>17.232380739772275</v>
      </c>
    </row>
    <row r="192" spans="2:4">
      <c r="B192" s="9">
        <v>189</v>
      </c>
      <c r="C192" s="11">
        <v>4.704933132106639</v>
      </c>
      <c r="D192" s="11">
        <v>18.478757864026761</v>
      </c>
    </row>
    <row r="193" spans="2:4">
      <c r="B193" s="9">
        <v>190</v>
      </c>
      <c r="C193" s="11">
        <v>3.4779564555320848</v>
      </c>
      <c r="D193" s="11">
        <v>16.598895994016406</v>
      </c>
    </row>
    <row r="194" spans="2:4">
      <c r="B194" s="9">
        <v>191</v>
      </c>
      <c r="C194" s="11">
        <v>4.4288949578219059</v>
      </c>
      <c r="D194" s="11">
        <v>16.991062579009601</v>
      </c>
    </row>
    <row r="195" spans="2:4">
      <c r="B195" s="9">
        <v>192</v>
      </c>
      <c r="C195" s="11">
        <v>6.5569082003853865</v>
      </c>
      <c r="D195" s="11">
        <v>17.406221704143174</v>
      </c>
    </row>
    <row r="196" spans="2:4">
      <c r="B196" s="9">
        <v>193</v>
      </c>
      <c r="C196" s="11">
        <v>4.0333582468928144</v>
      </c>
      <c r="D196" s="11">
        <v>17.078333147330778</v>
      </c>
    </row>
    <row r="197" spans="2:4">
      <c r="B197" s="9">
        <v>194</v>
      </c>
      <c r="C197" s="11">
        <v>8.1363662066531752</v>
      </c>
      <c r="D197" s="11">
        <v>20.004921955617128</v>
      </c>
    </row>
    <row r="198" spans="2:4">
      <c r="B198" s="9">
        <v>195</v>
      </c>
      <c r="C198" s="11">
        <v>5.0500971752833514</v>
      </c>
      <c r="D198" s="11">
        <v>19.402974271182426</v>
      </c>
    </row>
    <row r="199" spans="2:4">
      <c r="B199" s="9">
        <v>196</v>
      </c>
      <c r="C199" s="11">
        <v>4.823064542845839</v>
      </c>
      <c r="D199" s="11">
        <v>20.177638059645485</v>
      </c>
    </row>
    <row r="200" spans="2:4">
      <c r="B200" s="9">
        <v>197</v>
      </c>
      <c r="C200" s="11">
        <v>5.3508889717182759</v>
      </c>
      <c r="D200" s="11">
        <v>19.712117981975602</v>
      </c>
    </row>
    <row r="201" spans="2:4">
      <c r="B201" s="9">
        <v>198</v>
      </c>
      <c r="C201" s="11">
        <v>6.6278970484955355</v>
      </c>
      <c r="D201" s="11">
        <v>17.639596009803476</v>
      </c>
    </row>
    <row r="202" spans="2:4">
      <c r="B202" s="9">
        <v>199</v>
      </c>
      <c r="C202" s="11">
        <v>7.9999347799760301</v>
      </c>
      <c r="D202" s="11">
        <v>18.649917671568289</v>
      </c>
    </row>
    <row r="203" spans="2:4">
      <c r="B203" s="9">
        <v>200</v>
      </c>
      <c r="C203" s="11">
        <v>4.0229866588200176</v>
      </c>
      <c r="D203" s="11">
        <v>17.286021385085576</v>
      </c>
    </row>
    <row r="204" spans="2:4">
      <c r="B204" s="9">
        <v>201</v>
      </c>
      <c r="C204" s="11">
        <v>10.323694200292307</v>
      </c>
      <c r="D204" s="11">
        <v>19.444317634709861</v>
      </c>
    </row>
    <row r="205" spans="2:4">
      <c r="B205" s="9">
        <v>202</v>
      </c>
      <c r="C205" s="11">
        <v>4.4890948439019436</v>
      </c>
      <c r="D205" s="11">
        <v>16.612771481033548</v>
      </c>
    </row>
    <row r="206" spans="2:4">
      <c r="B206" s="9">
        <v>203</v>
      </c>
      <c r="C206" s="11">
        <v>6.4110807331666013</v>
      </c>
      <c r="D206" s="11">
        <v>20.486220138647504</v>
      </c>
    </row>
    <row r="207" spans="2:4">
      <c r="B207" s="9">
        <v>204</v>
      </c>
      <c r="C207" s="11">
        <v>6.766515733935492</v>
      </c>
      <c r="D207" s="11">
        <v>17.4265875021309</v>
      </c>
    </row>
    <row r="208" spans="2:4">
      <c r="B208" s="9">
        <v>205</v>
      </c>
      <c r="C208" s="11">
        <v>6.026491806743274</v>
      </c>
      <c r="D208" s="11">
        <v>16.678763174634394</v>
      </c>
    </row>
    <row r="209" spans="2:4">
      <c r="B209" s="9">
        <v>206</v>
      </c>
      <c r="C209" s="11">
        <v>5.1627976058854319</v>
      </c>
      <c r="D209" s="11">
        <v>14.539124995463112</v>
      </c>
    </row>
    <row r="210" spans="2:4">
      <c r="B210" s="9">
        <v>207</v>
      </c>
      <c r="C210" s="11">
        <v>6.1617960844608364</v>
      </c>
      <c r="D210" s="11">
        <v>18.941330796824289</v>
      </c>
    </row>
    <row r="211" spans="2:4">
      <c r="B211" s="9">
        <v>208</v>
      </c>
      <c r="C211" s="11">
        <v>5.1195678395401387</v>
      </c>
      <c r="D211" s="11">
        <v>15.730043323233003</v>
      </c>
    </row>
    <row r="212" spans="2:4">
      <c r="B212" s="9">
        <v>209</v>
      </c>
      <c r="C212" s="11">
        <v>5.8853249870341928</v>
      </c>
      <c r="D212" s="11">
        <v>17.840926906790791</v>
      </c>
    </row>
    <row r="213" spans="2:4">
      <c r="B213" s="9">
        <v>210</v>
      </c>
      <c r="C213" s="11">
        <v>5.8373322074736702</v>
      </c>
      <c r="D213" s="11">
        <v>18.714352283199947</v>
      </c>
    </row>
    <row r="214" spans="2:4">
      <c r="B214" s="9">
        <v>211</v>
      </c>
      <c r="C214" s="11">
        <v>9.859332207419147</v>
      </c>
      <c r="D214" s="11">
        <v>14.550679550351941</v>
      </c>
    </row>
    <row r="215" spans="2:4">
      <c r="B215" s="9">
        <v>212</v>
      </c>
      <c r="C215" s="11">
        <v>4.848369206403504</v>
      </c>
      <c r="D215" s="11">
        <v>19.683468705608036</v>
      </c>
    </row>
    <row r="216" spans="2:4">
      <c r="B216" s="9">
        <v>213</v>
      </c>
      <c r="C216" s="11">
        <v>7.8176862096570465</v>
      </c>
      <c r="D216" s="11">
        <v>18.136873365447101</v>
      </c>
    </row>
    <row r="217" spans="2:4">
      <c r="B217" s="9">
        <v>214</v>
      </c>
      <c r="C217" s="11">
        <v>7.5161332835250851</v>
      </c>
      <c r="D217" s="11">
        <v>15.795081341667174</v>
      </c>
    </row>
    <row r="218" spans="2:4">
      <c r="B218" s="9">
        <v>215</v>
      </c>
      <c r="C218" s="11">
        <v>13.919398047385606</v>
      </c>
      <c r="D218" s="11">
        <v>19.247913160794695</v>
      </c>
    </row>
    <row r="219" spans="2:4">
      <c r="B219" s="9">
        <v>216</v>
      </c>
      <c r="C219" s="11">
        <v>8.8131115347185922</v>
      </c>
      <c r="D219" s="11">
        <v>17.136920661199127</v>
      </c>
    </row>
    <row r="220" spans="2:4">
      <c r="B220" s="9">
        <v>217</v>
      </c>
      <c r="C220" s="11">
        <v>4.156345922855035</v>
      </c>
      <c r="D220" s="11">
        <v>20.229286176859063</v>
      </c>
    </row>
    <row r="221" spans="2:4">
      <c r="B221" s="9">
        <v>218</v>
      </c>
      <c r="C221" s="11">
        <v>6.9413477138942303</v>
      </c>
      <c r="D221" s="11">
        <v>18.055394443881095</v>
      </c>
    </row>
    <row r="222" spans="2:4">
      <c r="B222" s="9">
        <v>219</v>
      </c>
      <c r="C222" s="11">
        <v>6.1324913687861171</v>
      </c>
      <c r="D222" s="11">
        <v>15.579879933598344</v>
      </c>
    </row>
    <row r="223" spans="2:4">
      <c r="B223" s="9">
        <v>220</v>
      </c>
      <c r="C223" s="11">
        <v>5.4478379254568674</v>
      </c>
      <c r="D223" s="11">
        <v>19.626672959264805</v>
      </c>
    </row>
    <row r="224" spans="2:4">
      <c r="B224" s="9">
        <v>221</v>
      </c>
      <c r="C224" s="11">
        <v>9.3540921087642399</v>
      </c>
      <c r="D224" s="11">
        <v>18.41864812833143</v>
      </c>
    </row>
    <row r="225" spans="2:4">
      <c r="B225" s="9">
        <v>222</v>
      </c>
      <c r="C225" s="11">
        <v>6.977044663689953</v>
      </c>
      <c r="D225" s="11">
        <v>17.685930196784355</v>
      </c>
    </row>
    <row r="226" spans="2:4">
      <c r="B226" s="9">
        <v>223</v>
      </c>
      <c r="C226" s="11">
        <v>6.7589736530524531</v>
      </c>
      <c r="D226" s="11">
        <v>17.468573350083432</v>
      </c>
    </row>
    <row r="227" spans="2:4">
      <c r="B227" s="9">
        <v>224</v>
      </c>
      <c r="C227" s="11">
        <v>7.7121553209655458</v>
      </c>
      <c r="D227" s="11">
        <v>20.555116999744286</v>
      </c>
    </row>
    <row r="228" spans="2:4">
      <c r="B228" s="9">
        <v>225</v>
      </c>
      <c r="C228" s="11">
        <v>3.8297502912671808</v>
      </c>
      <c r="D228" s="11">
        <v>17.477023017463154</v>
      </c>
    </row>
    <row r="229" spans="2:4">
      <c r="B229" s="9">
        <v>226</v>
      </c>
      <c r="C229" s="11">
        <v>5.9901663110256997</v>
      </c>
      <c r="D229" s="11">
        <v>11.795072170446558</v>
      </c>
    </row>
    <row r="230" spans="2:4">
      <c r="B230" s="9">
        <v>227</v>
      </c>
      <c r="C230" s="11">
        <v>3.1783976074936873</v>
      </c>
      <c r="D230" s="11">
        <v>19.501891236695602</v>
      </c>
    </row>
    <row r="231" spans="2:4">
      <c r="B231" s="9">
        <v>228</v>
      </c>
      <c r="C231" s="11">
        <v>6.6485285466262747</v>
      </c>
      <c r="D231" s="11">
        <v>19.483840891278099</v>
      </c>
    </row>
    <row r="232" spans="2:4">
      <c r="B232" s="9">
        <v>229</v>
      </c>
      <c r="C232" s="11">
        <v>5.0300932756593291</v>
      </c>
      <c r="D232" s="11">
        <v>18.332779346132938</v>
      </c>
    </row>
    <row r="233" spans="2:4">
      <c r="B233" s="9">
        <v>230</v>
      </c>
      <c r="C233" s="11">
        <v>11.721529565837603</v>
      </c>
      <c r="D233" s="11">
        <v>16.475866241452572</v>
      </c>
    </row>
    <row r="234" spans="2:4">
      <c r="B234" s="9">
        <v>231</v>
      </c>
      <c r="C234" s="11">
        <v>6.9932212365514932</v>
      </c>
      <c r="D234" s="11">
        <v>15.82354888438182</v>
      </c>
    </row>
    <row r="235" spans="2:4">
      <c r="B235" s="9">
        <v>232</v>
      </c>
      <c r="C235" s="11">
        <v>5.4191840149647046</v>
      </c>
      <c r="D235" s="11">
        <v>17.295307022544414</v>
      </c>
    </row>
    <row r="236" spans="2:4">
      <c r="B236" s="9">
        <v>233</v>
      </c>
      <c r="C236" s="11">
        <v>3.1870819240197674</v>
      </c>
      <c r="D236" s="11">
        <v>16.726093297726756</v>
      </c>
    </row>
    <row r="237" spans="2:4">
      <c r="B237" s="9">
        <v>234</v>
      </c>
      <c r="C237" s="11">
        <v>6.5483237823088611</v>
      </c>
      <c r="D237" s="11">
        <v>16.858229981956221</v>
      </c>
    </row>
    <row r="238" spans="2:4">
      <c r="B238" s="9">
        <v>235</v>
      </c>
      <c r="C238" s="11">
        <v>4.0581202502534879</v>
      </c>
      <c r="D238" s="11">
        <v>18.674762377936851</v>
      </c>
    </row>
    <row r="239" spans="2:4">
      <c r="B239" s="9">
        <v>236</v>
      </c>
      <c r="C239" s="11">
        <v>5.9854981061392012</v>
      </c>
      <c r="D239" s="11">
        <v>17.514911497368143</v>
      </c>
    </row>
    <row r="240" spans="2:4">
      <c r="B240" s="9">
        <v>237</v>
      </c>
      <c r="C240" s="11">
        <v>4.1814416981707243</v>
      </c>
      <c r="D240" s="11">
        <v>18.868751975469788</v>
      </c>
    </row>
    <row r="241" spans="2:4">
      <c r="B241" s="9">
        <v>238</v>
      </c>
      <c r="C241" s="11">
        <v>3.5916243905035792</v>
      </c>
      <c r="D241" s="11">
        <v>19.725797005388809</v>
      </c>
    </row>
    <row r="242" spans="2:4">
      <c r="B242" s="9">
        <v>239</v>
      </c>
      <c r="C242" s="11">
        <v>7.7922531347995667</v>
      </c>
      <c r="D242" s="11">
        <v>15.376553123667499</v>
      </c>
    </row>
    <row r="243" spans="2:4">
      <c r="B243" s="9">
        <v>240</v>
      </c>
      <c r="C243" s="11">
        <v>5.2324180105304485</v>
      </c>
      <c r="D243" s="11">
        <v>19.619582682659214</v>
      </c>
    </row>
    <row r="244" spans="2:4">
      <c r="B244" s="9">
        <v>241</v>
      </c>
      <c r="C244" s="11">
        <v>6.7178586327547825</v>
      </c>
      <c r="D244" s="11">
        <v>15.274945911612573</v>
      </c>
    </row>
    <row r="245" spans="2:4">
      <c r="B245" s="9">
        <v>242</v>
      </c>
      <c r="C245" s="11">
        <v>4.6852515245302957</v>
      </c>
      <c r="D245" s="11">
        <v>20.384833475952153</v>
      </c>
    </row>
    <row r="246" spans="2:4">
      <c r="B246" s="9">
        <v>243</v>
      </c>
      <c r="C246" s="11">
        <v>8.034581508715684</v>
      </c>
      <c r="D246" s="11">
        <v>19.497609350878591</v>
      </c>
    </row>
    <row r="247" spans="2:4">
      <c r="B247" s="9">
        <v>244</v>
      </c>
      <c r="C247" s="11">
        <v>4.169407262068491</v>
      </c>
      <c r="D247" s="11">
        <v>19.497020496809803</v>
      </c>
    </row>
    <row r="248" spans="2:4">
      <c r="B248" s="9">
        <v>245</v>
      </c>
      <c r="C248" s="11">
        <v>4.1139363166034961</v>
      </c>
      <c r="D248" s="11">
        <v>17.124825049569836</v>
      </c>
    </row>
    <row r="249" spans="2:4">
      <c r="B249" s="9">
        <v>246</v>
      </c>
      <c r="C249" s="11">
        <v>6.3649857410686037</v>
      </c>
      <c r="D249" s="11">
        <v>19.629976854834688</v>
      </c>
    </row>
    <row r="250" spans="2:4">
      <c r="B250" s="9">
        <v>247</v>
      </c>
      <c r="C250" s="11">
        <v>6.8252756063199831</v>
      </c>
      <c r="D250" s="11">
        <v>19.778663955060185</v>
      </c>
    </row>
    <row r="251" spans="2:4">
      <c r="B251" s="9">
        <v>248</v>
      </c>
      <c r="C251" s="11">
        <v>8.310694295759081</v>
      </c>
      <c r="D251" s="11">
        <v>15.198587970359879</v>
      </c>
    </row>
    <row r="252" spans="2:4">
      <c r="B252" s="9">
        <v>249</v>
      </c>
      <c r="C252" s="11">
        <v>9.9119471849911687</v>
      </c>
      <c r="D252" s="11">
        <v>18.031591812985265</v>
      </c>
    </row>
    <row r="253" spans="2:4">
      <c r="B253" s="9">
        <v>250</v>
      </c>
      <c r="C253" s="11">
        <v>7.4797487995856011</v>
      </c>
      <c r="D253" s="11">
        <v>18.499387839399624</v>
      </c>
    </row>
    <row r="254" spans="2:4">
      <c r="B254" s="9">
        <v>251</v>
      </c>
      <c r="C254" s="11">
        <v>7.5636012992692638</v>
      </c>
      <c r="D254" s="11">
        <v>19.241940641099038</v>
      </c>
    </row>
    <row r="255" spans="2:4">
      <c r="B255" s="9">
        <v>252</v>
      </c>
      <c r="C255" s="11">
        <v>4.0610809597202273</v>
      </c>
      <c r="D255" s="11">
        <v>17.755193013434528</v>
      </c>
    </row>
    <row r="256" spans="2:4">
      <c r="B256" s="9">
        <v>253</v>
      </c>
      <c r="C256" s="11">
        <v>9.8022866252348955</v>
      </c>
      <c r="D256" s="11">
        <v>18.256960396291426</v>
      </c>
    </row>
    <row r="257" spans="2:4">
      <c r="B257" s="9">
        <v>254</v>
      </c>
      <c r="C257" s="11">
        <v>7.1628234778813482</v>
      </c>
      <c r="D257" s="11">
        <v>19.281887410185412</v>
      </c>
    </row>
    <row r="258" spans="2:4">
      <c r="B258" s="9">
        <v>255</v>
      </c>
      <c r="C258" s="11">
        <v>4.9313215516848574</v>
      </c>
      <c r="D258" s="11">
        <v>15.119073704794793</v>
      </c>
    </row>
    <row r="259" spans="2:4">
      <c r="B259" s="9">
        <v>256</v>
      </c>
      <c r="C259" s="11">
        <v>5.4316488011242283</v>
      </c>
      <c r="D259" s="11">
        <v>16.09823634340459</v>
      </c>
    </row>
    <row r="260" spans="2:4">
      <c r="B260" s="9">
        <v>257</v>
      </c>
      <c r="C260" s="11">
        <v>6.2979162579474943</v>
      </c>
      <c r="D260" s="11">
        <v>18.620716016665508</v>
      </c>
    </row>
    <row r="261" spans="2:4">
      <c r="B261" s="9">
        <v>258</v>
      </c>
      <c r="C261" s="11">
        <v>9.179263645246202</v>
      </c>
      <c r="D261" s="11">
        <v>16.561296075225151</v>
      </c>
    </row>
    <row r="262" spans="2:4">
      <c r="B262" s="9">
        <v>259</v>
      </c>
      <c r="C262" s="11">
        <v>6.6539013288814894</v>
      </c>
      <c r="D262" s="11">
        <v>14.508064884756497</v>
      </c>
    </row>
    <row r="263" spans="2:4">
      <c r="B263" s="9">
        <v>260</v>
      </c>
      <c r="C263" s="11">
        <v>4.1562919801451228</v>
      </c>
      <c r="D263" s="11">
        <v>15.224913509090655</v>
      </c>
    </row>
    <row r="264" spans="2:4">
      <c r="B264" s="9">
        <v>261</v>
      </c>
      <c r="C264" s="11">
        <v>6.3411290854226454</v>
      </c>
      <c r="D264" s="11">
        <v>17.465046089533708</v>
      </c>
    </row>
    <row r="265" spans="2:4">
      <c r="B265" s="9">
        <v>262</v>
      </c>
      <c r="C265" s="11">
        <v>8.0418239452339257</v>
      </c>
      <c r="D265" s="11">
        <v>16.403262332666074</v>
      </c>
    </row>
    <row r="266" spans="2:4">
      <c r="B266" s="9">
        <v>263</v>
      </c>
      <c r="C266" s="11">
        <v>4.9469497876104178</v>
      </c>
      <c r="D266" s="11">
        <v>19.607281443360215</v>
      </c>
    </row>
    <row r="267" spans="2:4">
      <c r="B267" s="9">
        <v>264</v>
      </c>
      <c r="C267" s="11">
        <v>6.4960649178460566</v>
      </c>
      <c r="D267" s="11">
        <v>19.021362230411448</v>
      </c>
    </row>
    <row r="268" spans="2:4">
      <c r="B268" s="9">
        <v>265</v>
      </c>
      <c r="C268" s="11">
        <v>7.6882313201678656</v>
      </c>
      <c r="D268" s="11">
        <v>20.222133071421872</v>
      </c>
    </row>
    <row r="269" spans="2:4">
      <c r="B269" s="9">
        <v>266</v>
      </c>
      <c r="C269" s="11">
        <v>5.3555505227334752</v>
      </c>
      <c r="D269" s="11">
        <v>17.727393549514961</v>
      </c>
    </row>
    <row r="270" spans="2:4">
      <c r="B270" s="9">
        <v>267</v>
      </c>
      <c r="C270" s="11">
        <v>5.3324411762295441</v>
      </c>
      <c r="D270" s="11">
        <v>17.051876472477318</v>
      </c>
    </row>
    <row r="271" spans="2:4">
      <c r="B271" s="9">
        <v>268</v>
      </c>
      <c r="C271" s="11">
        <v>4.2258030440543974</v>
      </c>
      <c r="D271" s="11">
        <v>18.331675508133202</v>
      </c>
    </row>
    <row r="272" spans="2:4">
      <c r="B272" s="9">
        <v>269</v>
      </c>
      <c r="C272" s="11">
        <v>6.9184852465424083</v>
      </c>
      <c r="D272" s="11">
        <v>16.145868523964708</v>
      </c>
    </row>
    <row r="273" spans="2:4">
      <c r="B273" s="9">
        <v>270</v>
      </c>
      <c r="C273" s="11">
        <v>4.5493255578243259</v>
      </c>
      <c r="D273" s="11">
        <v>16.421037952219777</v>
      </c>
    </row>
    <row r="274" spans="2:4">
      <c r="B274" s="9">
        <v>271</v>
      </c>
      <c r="C274" s="11">
        <v>5.3119368089288237</v>
      </c>
      <c r="D274" s="11">
        <v>18.888281213960987</v>
      </c>
    </row>
    <row r="275" spans="2:4">
      <c r="B275" s="9">
        <v>272</v>
      </c>
      <c r="C275" s="11">
        <v>4.588149482841871</v>
      </c>
      <c r="D275" s="11">
        <v>18.389450042492349</v>
      </c>
    </row>
    <row r="276" spans="2:4">
      <c r="B276" s="9">
        <v>273</v>
      </c>
      <c r="C276" s="11">
        <v>7.1563954487049193</v>
      </c>
      <c r="D276" s="11">
        <v>12.677686755566322</v>
      </c>
    </row>
    <row r="277" spans="2:4">
      <c r="B277" s="9">
        <v>274</v>
      </c>
      <c r="C277" s="11">
        <v>8.5097517997220553</v>
      </c>
      <c r="D277" s="11">
        <v>14.370392089856091</v>
      </c>
    </row>
    <row r="278" spans="2:4">
      <c r="B278" s="9">
        <v>275</v>
      </c>
      <c r="C278" s="11">
        <v>6.7007793195258234</v>
      </c>
      <c r="D278" s="11">
        <v>16.86553046358258</v>
      </c>
    </row>
    <row r="279" spans="2:4">
      <c r="B279" s="9">
        <v>276</v>
      </c>
      <c r="C279" s="11">
        <v>2.2456969961110316</v>
      </c>
      <c r="D279" s="11">
        <v>15.982701822477951</v>
      </c>
    </row>
    <row r="280" spans="2:4">
      <c r="B280" s="9">
        <v>277</v>
      </c>
      <c r="C280" s="11">
        <v>9.6808028766210938</v>
      </c>
      <c r="D280" s="11">
        <v>15.373084444228276</v>
      </c>
    </row>
    <row r="281" spans="2:4">
      <c r="B281" s="9">
        <v>278</v>
      </c>
      <c r="C281" s="11">
        <v>5.6013423090770447</v>
      </c>
      <c r="D281" s="11">
        <v>15.626209752591576</v>
      </c>
    </row>
    <row r="282" spans="2:4">
      <c r="B282" s="9">
        <v>279</v>
      </c>
      <c r="C282" s="11">
        <v>5.6050377087752512</v>
      </c>
      <c r="D282" s="11">
        <v>19.458710159177397</v>
      </c>
    </row>
    <row r="283" spans="2:4">
      <c r="B283" s="9">
        <v>280</v>
      </c>
      <c r="C283" s="11">
        <v>9.2297966570755285</v>
      </c>
      <c r="D283" s="11">
        <v>16.513843363867096</v>
      </c>
    </row>
    <row r="284" spans="2:4">
      <c r="B284" s="9">
        <v>281</v>
      </c>
      <c r="C284" s="11">
        <v>8.7795576845869956</v>
      </c>
      <c r="D284" s="11">
        <v>19.578956121890702</v>
      </c>
    </row>
    <row r="285" spans="2:4">
      <c r="B285" s="9">
        <v>282</v>
      </c>
      <c r="C285" s="11">
        <v>5.1182304725824892</v>
      </c>
      <c r="D285" s="11">
        <v>19.116310543763596</v>
      </c>
    </row>
    <row r="286" spans="2:4">
      <c r="B286" s="9">
        <v>283</v>
      </c>
      <c r="C286" s="11">
        <v>4.3564976529929345</v>
      </c>
      <c r="D286" s="11">
        <v>19.717004727262122</v>
      </c>
    </row>
    <row r="287" spans="2:4">
      <c r="B287" s="9">
        <v>284</v>
      </c>
      <c r="C287" s="11">
        <v>5.5654345236886913</v>
      </c>
      <c r="D287" s="11">
        <v>15.549134156563388</v>
      </c>
    </row>
    <row r="288" spans="2:4">
      <c r="B288" s="9">
        <v>285</v>
      </c>
      <c r="C288" s="11">
        <v>3.375605594224798</v>
      </c>
      <c r="D288" s="11">
        <v>17.894704100457059</v>
      </c>
    </row>
    <row r="289" spans="2:4">
      <c r="B289" s="9">
        <v>286</v>
      </c>
      <c r="C289" s="11">
        <v>3.6023167477093581</v>
      </c>
      <c r="D289" s="11">
        <v>17.589062299325022</v>
      </c>
    </row>
    <row r="290" spans="2:4">
      <c r="B290" s="9">
        <v>287</v>
      </c>
      <c r="C290" s="11">
        <v>6.1960891503125799</v>
      </c>
      <c r="D290" s="11">
        <v>18.476475509437012</v>
      </c>
    </row>
    <row r="291" spans="2:4">
      <c r="B291" s="9">
        <v>288</v>
      </c>
      <c r="C291" s="11">
        <v>5.8668614775468599</v>
      </c>
      <c r="D291" s="11">
        <v>18.13668369091376</v>
      </c>
    </row>
    <row r="292" spans="2:4">
      <c r="B292" s="9">
        <v>289</v>
      </c>
      <c r="C292" s="11">
        <v>4.8570653774344041</v>
      </c>
      <c r="D292" s="11">
        <v>17.817152750263723</v>
      </c>
    </row>
    <row r="293" spans="2:4">
      <c r="B293" s="9">
        <v>290</v>
      </c>
      <c r="C293" s="11">
        <v>8.417027158333994</v>
      </c>
      <c r="D293" s="11">
        <v>18.547776864396056</v>
      </c>
    </row>
    <row r="294" spans="2:4">
      <c r="B294" s="9">
        <v>291</v>
      </c>
      <c r="C294" s="11">
        <v>5.0850333127107739</v>
      </c>
      <c r="D294" s="11">
        <v>17.361462393419345</v>
      </c>
    </row>
    <row r="295" spans="2:4">
      <c r="B295" s="9">
        <v>292</v>
      </c>
      <c r="C295" s="11">
        <v>5.1501468205462846</v>
      </c>
      <c r="D295" s="11">
        <v>19.608923039170516</v>
      </c>
    </row>
    <row r="296" spans="2:4">
      <c r="B296" s="9">
        <v>293</v>
      </c>
      <c r="C296" s="11">
        <v>3.8654846030197585</v>
      </c>
      <c r="D296" s="11">
        <v>17.940237433159464</v>
      </c>
    </row>
    <row r="297" spans="2:4">
      <c r="B297" s="9">
        <v>294</v>
      </c>
      <c r="C297" s="11">
        <v>6.3938852553693</v>
      </c>
      <c r="D297" s="11">
        <v>16.94597699014092</v>
      </c>
    </row>
    <row r="298" spans="2:4">
      <c r="B298" s="9">
        <v>295</v>
      </c>
      <c r="C298" s="11">
        <v>4.2499431179532108</v>
      </c>
      <c r="D298" s="11">
        <v>20.483600285199195</v>
      </c>
    </row>
    <row r="299" spans="2:4">
      <c r="B299" s="9">
        <v>296</v>
      </c>
      <c r="C299" s="11">
        <v>8.3580309183913446</v>
      </c>
      <c r="D299" s="11">
        <v>16.196778827289073</v>
      </c>
    </row>
    <row r="300" spans="2:4">
      <c r="B300" s="9">
        <v>297</v>
      </c>
      <c r="C300" s="11">
        <v>4.7987729002313628</v>
      </c>
      <c r="D300" s="11">
        <v>20.001072470474263</v>
      </c>
    </row>
    <row r="301" spans="2:4">
      <c r="B301" s="9">
        <v>298</v>
      </c>
      <c r="C301" s="11">
        <v>3.8189163615942761</v>
      </c>
      <c r="D301" s="11">
        <v>18.78894893932177</v>
      </c>
    </row>
    <row r="302" spans="2:4">
      <c r="B302" s="9">
        <v>299</v>
      </c>
      <c r="C302" s="11">
        <v>6.1125248206227774</v>
      </c>
      <c r="D302" s="11">
        <v>17.148050201705104</v>
      </c>
    </row>
    <row r="303" spans="2:4">
      <c r="B303" s="9">
        <v>300</v>
      </c>
      <c r="C303" s="11">
        <v>3.6749351983619105</v>
      </c>
      <c r="D303" s="11">
        <v>19.675033517150826</v>
      </c>
    </row>
    <row r="304" spans="2:4">
      <c r="B304" s="9">
        <v>301</v>
      </c>
      <c r="C304" s="11">
        <v>5.9332240827883895</v>
      </c>
      <c r="D304" s="11">
        <v>15.512283002553204</v>
      </c>
    </row>
    <row r="305" spans="2:4">
      <c r="B305" s="9">
        <v>302</v>
      </c>
      <c r="C305" s="11">
        <v>6.5729140741590566</v>
      </c>
      <c r="D305" s="11">
        <v>17.415062168053982</v>
      </c>
    </row>
    <row r="306" spans="2:4">
      <c r="B306" s="9">
        <v>303</v>
      </c>
      <c r="C306" s="11">
        <v>9.3906766398760695</v>
      </c>
      <c r="D306" s="11">
        <v>19.843654333785569</v>
      </c>
    </row>
    <row r="307" spans="2:4">
      <c r="B307" s="9">
        <v>304</v>
      </c>
      <c r="C307" s="11">
        <v>6.2128097777571227</v>
      </c>
      <c r="D307" s="11">
        <v>19.751324324008824</v>
      </c>
    </row>
    <row r="308" spans="2:4">
      <c r="B308" s="9">
        <v>305</v>
      </c>
      <c r="C308" s="11">
        <v>6.716996778154849</v>
      </c>
      <c r="D308" s="11">
        <v>19.687354407166207</v>
      </c>
    </row>
    <row r="309" spans="2:4">
      <c r="B309" s="9">
        <v>306</v>
      </c>
      <c r="C309" s="11">
        <v>6.8411396045577959</v>
      </c>
      <c r="D309" s="11">
        <v>19.760848312596</v>
      </c>
    </row>
    <row r="310" spans="2:4">
      <c r="B310" s="9">
        <v>307</v>
      </c>
      <c r="C310" s="11">
        <v>5.7573501723215132</v>
      </c>
      <c r="D310" s="11">
        <v>16.882815568731061</v>
      </c>
    </row>
    <row r="311" spans="2:4">
      <c r="B311" s="9">
        <v>308</v>
      </c>
      <c r="C311" s="11">
        <v>7.6048364237937021</v>
      </c>
      <c r="D311" s="11">
        <v>16.081323030103633</v>
      </c>
    </row>
    <row r="312" spans="2:4">
      <c r="B312" s="9">
        <v>309</v>
      </c>
      <c r="C312" s="11">
        <v>4.1950136451140176</v>
      </c>
      <c r="D312" s="11">
        <v>15.809488184081172</v>
      </c>
    </row>
    <row r="313" spans="2:4">
      <c r="B313" s="9">
        <v>310</v>
      </c>
      <c r="C313" s="11">
        <v>7.0169726708438231</v>
      </c>
      <c r="D313" s="11">
        <v>16.413184178776952</v>
      </c>
    </row>
    <row r="314" spans="2:4">
      <c r="B314" s="9">
        <v>311</v>
      </c>
      <c r="C314" s="11">
        <v>4.6272288079070609</v>
      </c>
      <c r="D314" s="11">
        <v>17.556942600996337</v>
      </c>
    </row>
    <row r="315" spans="2:4">
      <c r="B315" s="9">
        <v>312</v>
      </c>
      <c r="C315" s="11">
        <v>6.9635661345525488</v>
      </c>
      <c r="D315" s="11">
        <v>19.078684577119759</v>
      </c>
    </row>
    <row r="316" spans="2:4">
      <c r="B316" s="9">
        <v>313</v>
      </c>
      <c r="C316" s="11">
        <v>7.8311033608347458</v>
      </c>
      <c r="D316" s="11">
        <v>16.063306376479098</v>
      </c>
    </row>
    <row r="317" spans="2:4">
      <c r="B317" s="9">
        <v>314</v>
      </c>
      <c r="C317" s="11">
        <v>5.0467459164674038</v>
      </c>
      <c r="D317" s="11">
        <v>18.946310211095149</v>
      </c>
    </row>
    <row r="318" spans="2:4">
      <c r="B318" s="9">
        <v>315</v>
      </c>
      <c r="C318" s="11">
        <v>6.9076189571329527</v>
      </c>
      <c r="D318" s="11">
        <v>16.913377188044755</v>
      </c>
    </row>
    <row r="319" spans="2:4">
      <c r="B319" s="9">
        <v>316</v>
      </c>
      <c r="C319" s="11">
        <v>4.2273855972481327</v>
      </c>
      <c r="D319" s="11">
        <v>15.157353261502855</v>
      </c>
    </row>
    <row r="320" spans="2:4">
      <c r="B320" s="9">
        <v>317</v>
      </c>
      <c r="C320" s="11">
        <v>5.480719772310632</v>
      </c>
      <c r="D320" s="11">
        <v>15.572220596098758</v>
      </c>
    </row>
    <row r="321" spans="2:4">
      <c r="B321" s="9">
        <v>318</v>
      </c>
      <c r="C321" s="11">
        <v>5.795781114315445</v>
      </c>
      <c r="D321" s="11">
        <v>17.575853091289915</v>
      </c>
    </row>
    <row r="322" spans="2:4">
      <c r="B322" s="9">
        <v>319</v>
      </c>
      <c r="C322" s="11">
        <v>5.1627173026642987</v>
      </c>
      <c r="D322" s="11">
        <v>20.577580289369298</v>
      </c>
    </row>
    <row r="323" spans="2:4">
      <c r="B323" s="9">
        <v>320</v>
      </c>
      <c r="C323" s="11">
        <v>9.987645892000474</v>
      </c>
      <c r="D323" s="11">
        <v>19.266480155929525</v>
      </c>
    </row>
    <row r="324" spans="2:4">
      <c r="B324" s="9">
        <v>321</v>
      </c>
      <c r="C324" s="11">
        <v>5.1724837033162911</v>
      </c>
      <c r="D324" s="11">
        <v>18.06800382530308</v>
      </c>
    </row>
    <row r="325" spans="2:4">
      <c r="B325" s="9">
        <v>322</v>
      </c>
      <c r="C325" s="11">
        <v>6.7956326079000835</v>
      </c>
      <c r="D325" s="11">
        <v>15.721480800741716</v>
      </c>
    </row>
    <row r="326" spans="2:4">
      <c r="B326" s="9">
        <v>323</v>
      </c>
      <c r="C326" s="11">
        <v>6.570594996436582</v>
      </c>
      <c r="D326" s="11">
        <v>15.432835421128079</v>
      </c>
    </row>
    <row r="327" spans="2:4">
      <c r="B327" s="9">
        <v>324</v>
      </c>
      <c r="C327" s="11">
        <v>4.8247604579790977</v>
      </c>
      <c r="D327" s="11">
        <v>17.790331792920238</v>
      </c>
    </row>
    <row r="328" spans="2:4">
      <c r="B328" s="9">
        <v>325</v>
      </c>
      <c r="C328" s="11">
        <v>6.1269615671120459</v>
      </c>
      <c r="D328" s="11">
        <v>15.712779739655948</v>
      </c>
    </row>
    <row r="329" spans="2:4">
      <c r="B329" s="9">
        <v>326</v>
      </c>
      <c r="C329" s="11">
        <v>5.6837026420561667</v>
      </c>
      <c r="D329" s="11">
        <v>16.481971819097836</v>
      </c>
    </row>
    <row r="330" spans="2:4">
      <c r="B330" s="9">
        <v>327</v>
      </c>
      <c r="C330" s="11">
        <v>9.7737264084570707</v>
      </c>
      <c r="D330" s="11">
        <v>19.110264891721101</v>
      </c>
    </row>
    <row r="331" spans="2:4">
      <c r="B331" s="9">
        <v>328</v>
      </c>
      <c r="C331" s="11">
        <v>3.1692727892817185</v>
      </c>
      <c r="D331" s="11">
        <v>19.506465801149428</v>
      </c>
    </row>
    <row r="332" spans="2:4">
      <c r="B332" s="9">
        <v>329</v>
      </c>
      <c r="C332" s="11">
        <v>6.8255904971136045</v>
      </c>
      <c r="D332" s="11">
        <v>17.408634540139484</v>
      </c>
    </row>
    <row r="333" spans="2:4">
      <c r="B333" s="9">
        <v>330</v>
      </c>
      <c r="C333" s="11">
        <v>8.0506965020029337</v>
      </c>
      <c r="D333" s="11">
        <v>17.618167942215873</v>
      </c>
    </row>
    <row r="334" spans="2:4">
      <c r="B334" s="9">
        <v>331</v>
      </c>
      <c r="C334" s="11">
        <v>5.9728442443910543</v>
      </c>
      <c r="D334" s="11">
        <v>20.493599085996692</v>
      </c>
    </row>
    <row r="335" spans="2:4">
      <c r="B335" s="9">
        <v>332</v>
      </c>
      <c r="C335" s="11">
        <v>6.7563619410574765</v>
      </c>
      <c r="D335" s="11">
        <v>21.193308334627517</v>
      </c>
    </row>
    <row r="336" spans="2:4">
      <c r="B336" s="9">
        <v>333</v>
      </c>
      <c r="C336" s="11">
        <v>4.8743103965489274</v>
      </c>
      <c r="D336" s="11">
        <v>19.128232895340865</v>
      </c>
    </row>
    <row r="337" spans="2:4">
      <c r="B337" s="9">
        <v>334</v>
      </c>
      <c r="C337" s="11">
        <v>5.0763569342444121</v>
      </c>
      <c r="D337" s="11">
        <v>12.702090085594406</v>
      </c>
    </row>
    <row r="338" spans="2:4">
      <c r="B338" s="9">
        <v>335</v>
      </c>
      <c r="C338" s="11">
        <v>5.0758347578148442</v>
      </c>
      <c r="D338" s="11">
        <v>18.171580641695193</v>
      </c>
    </row>
    <row r="339" spans="2:4">
      <c r="B339" s="9">
        <v>336</v>
      </c>
      <c r="C339" s="11">
        <v>10.71818671444669</v>
      </c>
      <c r="D339" s="11">
        <v>15.791206925742991</v>
      </c>
    </row>
    <row r="340" spans="2:4">
      <c r="B340" s="9">
        <v>337</v>
      </c>
      <c r="C340" s="11">
        <v>14.152099433888013</v>
      </c>
      <c r="D340" s="11">
        <v>17.371444900237051</v>
      </c>
    </row>
    <row r="341" spans="2:4">
      <c r="B341" s="9">
        <v>338</v>
      </c>
      <c r="C341" s="11">
        <v>5.3776399102691652</v>
      </c>
      <c r="D341" s="11">
        <v>18.140858312484649</v>
      </c>
    </row>
    <row r="342" spans="2:4">
      <c r="B342" s="9">
        <v>339</v>
      </c>
      <c r="C342" s="11">
        <v>3.5283114876569339</v>
      </c>
      <c r="D342" s="11">
        <v>16.123963334082781</v>
      </c>
    </row>
    <row r="343" spans="2:4">
      <c r="B343" s="9">
        <v>340</v>
      </c>
      <c r="C343" s="11">
        <v>7.1825843454849734</v>
      </c>
      <c r="D343" s="11">
        <v>16.688279702567844</v>
      </c>
    </row>
    <row r="344" spans="2:4">
      <c r="B344" s="9">
        <v>341</v>
      </c>
      <c r="C344" s="11">
        <v>7.6892212006412528</v>
      </c>
      <c r="D344" s="11">
        <v>17.805031210198205</v>
      </c>
    </row>
    <row r="345" spans="2:4">
      <c r="B345" s="9">
        <v>342</v>
      </c>
      <c r="C345" s="11">
        <v>3.9573918872923142</v>
      </c>
      <c r="D345" s="11">
        <v>18.130922197824017</v>
      </c>
    </row>
    <row r="346" spans="2:4">
      <c r="B346" s="9">
        <v>343</v>
      </c>
      <c r="C346" s="11">
        <v>6.6274745419718046</v>
      </c>
      <c r="D346" s="11">
        <v>17.006997038281007</v>
      </c>
    </row>
    <row r="347" spans="2:4">
      <c r="B347" s="9">
        <v>344</v>
      </c>
      <c r="C347" s="11">
        <v>5.3689873717532439</v>
      </c>
      <c r="D347" s="11">
        <v>17.755728999947632</v>
      </c>
    </row>
    <row r="348" spans="2:4">
      <c r="B348" s="9">
        <v>345</v>
      </c>
      <c r="C348" s="11">
        <v>3.9028455618585327</v>
      </c>
      <c r="D348" s="11">
        <v>20.193350714390448</v>
      </c>
    </row>
    <row r="349" spans="2:4">
      <c r="B349" s="9">
        <v>346</v>
      </c>
      <c r="C349" s="11">
        <v>10.371400373092591</v>
      </c>
      <c r="D349" s="11">
        <v>16.032689851232327</v>
      </c>
    </row>
    <row r="350" spans="2:4">
      <c r="B350" s="9">
        <v>347</v>
      </c>
      <c r="C350" s="11">
        <v>5.7992670210478998</v>
      </c>
      <c r="D350" s="11">
        <v>17.442309375945165</v>
      </c>
    </row>
    <row r="351" spans="2:4">
      <c r="B351" s="9">
        <v>348</v>
      </c>
      <c r="C351" s="11">
        <v>5.4476033516884153</v>
      </c>
      <c r="D351" s="11">
        <v>19.958707734716477</v>
      </c>
    </row>
    <row r="352" spans="2:4">
      <c r="B352" s="9">
        <v>349</v>
      </c>
      <c r="C352" s="11">
        <v>6.2069319190380057</v>
      </c>
      <c r="D352" s="11">
        <v>18.538709322504232</v>
      </c>
    </row>
    <row r="353" spans="2:4">
      <c r="B353" s="9">
        <v>350</v>
      </c>
      <c r="C353" s="11">
        <v>5.6367971678725954</v>
      </c>
      <c r="D353" s="11">
        <v>18.853283816011405</v>
      </c>
    </row>
    <row r="354" spans="2:4">
      <c r="B354" s="9">
        <v>351</v>
      </c>
      <c r="C354" s="11">
        <v>5.2123167062256455</v>
      </c>
      <c r="D354" s="11">
        <v>19.12841303214682</v>
      </c>
    </row>
    <row r="355" spans="2:4">
      <c r="B355" s="9">
        <v>352</v>
      </c>
      <c r="C355" s="11">
        <v>8.8762032181506854</v>
      </c>
      <c r="D355" s="11">
        <v>14.841677323004287</v>
      </c>
    </row>
    <row r="356" spans="2:4">
      <c r="B356" s="9">
        <v>353</v>
      </c>
      <c r="C356" s="11">
        <v>6.5618910046025389</v>
      </c>
      <c r="D356" s="11">
        <v>16.00272614469047</v>
      </c>
    </row>
    <row r="357" spans="2:4">
      <c r="B357" s="9">
        <v>354</v>
      </c>
      <c r="C357" s="11">
        <v>6.5003228579162728</v>
      </c>
      <c r="D357" s="11">
        <v>20.882455962617819</v>
      </c>
    </row>
    <row r="358" spans="2:4">
      <c r="B358" s="9">
        <v>355</v>
      </c>
      <c r="C358" s="11">
        <v>3.4022690949033509</v>
      </c>
      <c r="D358" s="11">
        <v>15.190397662363299</v>
      </c>
    </row>
    <row r="359" spans="2:4">
      <c r="B359" s="9">
        <v>356</v>
      </c>
      <c r="C359" s="11">
        <v>5.3299450965736783</v>
      </c>
      <c r="D359" s="11">
        <v>18.592630519602814</v>
      </c>
    </row>
    <row r="360" spans="2:4">
      <c r="B360" s="9">
        <v>357</v>
      </c>
      <c r="C360" s="11">
        <v>4.6758790054653243</v>
      </c>
      <c r="D360" s="11">
        <v>18.126528556311413</v>
      </c>
    </row>
    <row r="361" spans="2:4">
      <c r="B361" s="9">
        <v>358</v>
      </c>
      <c r="C361" s="11">
        <v>10.579228687787882</v>
      </c>
      <c r="D361" s="11">
        <v>15.911689123600032</v>
      </c>
    </row>
    <row r="362" spans="2:4">
      <c r="B362" s="9">
        <v>359</v>
      </c>
      <c r="C362" s="11">
        <v>2.8884930119649579</v>
      </c>
      <c r="D362" s="11">
        <v>18.914232226661873</v>
      </c>
    </row>
    <row r="363" spans="2:4">
      <c r="B363" s="9">
        <v>360</v>
      </c>
      <c r="C363" s="11">
        <v>4.7833885072207361</v>
      </c>
      <c r="D363" s="11">
        <v>18.736192008412345</v>
      </c>
    </row>
    <row r="364" spans="2:4">
      <c r="B364" s="9">
        <v>361</v>
      </c>
      <c r="C364" s="11">
        <v>5.4202168569867171</v>
      </c>
      <c r="D364" s="11">
        <v>14.658821612039432</v>
      </c>
    </row>
    <row r="365" spans="2:4">
      <c r="B365" s="9">
        <v>362</v>
      </c>
      <c r="C365" s="11">
        <v>9.6939018577695659</v>
      </c>
      <c r="D365" s="11">
        <v>21.222122575168292</v>
      </c>
    </row>
    <row r="366" spans="2:4">
      <c r="B366" s="9">
        <v>363</v>
      </c>
      <c r="C366" s="11">
        <v>4.1039288883666902</v>
      </c>
      <c r="D366" s="11">
        <v>17.445567674778928</v>
      </c>
    </row>
    <row r="367" spans="2:4">
      <c r="B367" s="9">
        <v>364</v>
      </c>
      <c r="C367" s="11">
        <v>6.6255039981001831</v>
      </c>
      <c r="D367" s="11">
        <v>16.996007164015964</v>
      </c>
    </row>
    <row r="368" spans="2:4">
      <c r="B368" s="9">
        <v>365</v>
      </c>
      <c r="C368" s="11">
        <v>5.9221456445866298</v>
      </c>
      <c r="D368" s="11">
        <v>19.32124394843213</v>
      </c>
    </row>
    <row r="369" spans="2:4">
      <c r="B369" s="9">
        <v>366</v>
      </c>
      <c r="C369" s="11">
        <v>6.9118031265220017</v>
      </c>
      <c r="D369" s="11">
        <v>19.389945857778418</v>
      </c>
    </row>
    <row r="370" spans="2:4">
      <c r="B370" s="9">
        <v>367</v>
      </c>
      <c r="C370" s="11">
        <v>3.7195646480012305</v>
      </c>
      <c r="D370" s="11">
        <v>17.334926055412161</v>
      </c>
    </row>
    <row r="371" spans="2:4">
      <c r="B371" s="9">
        <v>368</v>
      </c>
      <c r="C371" s="11">
        <v>2.8771945569423605</v>
      </c>
      <c r="D371" s="11">
        <v>18.232480315155268</v>
      </c>
    </row>
    <row r="372" spans="2:4">
      <c r="B372" s="9">
        <v>369</v>
      </c>
      <c r="C372" s="11">
        <v>4.6575918379686092</v>
      </c>
      <c r="D372" s="11">
        <v>17.109364724823646</v>
      </c>
    </row>
    <row r="373" spans="2:4">
      <c r="B373" s="9">
        <v>370</v>
      </c>
      <c r="C373" s="11">
        <v>6.7567875577050991</v>
      </c>
      <c r="D373" s="11">
        <v>19.177904165384184</v>
      </c>
    </row>
    <row r="374" spans="2:4">
      <c r="B374" s="9">
        <v>371</v>
      </c>
      <c r="C374" s="11">
        <v>5.0366224196124572</v>
      </c>
      <c r="D374" s="11">
        <v>19.4851413370321</v>
      </c>
    </row>
    <row r="375" spans="2:4">
      <c r="B375" s="9">
        <v>372</v>
      </c>
      <c r="C375" s="11">
        <v>4.1306157360318112</v>
      </c>
      <c r="D375" s="11">
        <v>18.127837759217588</v>
      </c>
    </row>
    <row r="376" spans="2:4">
      <c r="B376" s="9">
        <v>373</v>
      </c>
      <c r="C376" s="11">
        <v>3.3002173219118243</v>
      </c>
      <c r="D376" s="11">
        <v>20.366059171393712</v>
      </c>
    </row>
    <row r="377" spans="2:4">
      <c r="B377" s="9">
        <v>374</v>
      </c>
      <c r="C377" s="11">
        <v>5.2080885200502669</v>
      </c>
      <c r="D377" s="11">
        <v>13.445571696318501</v>
      </c>
    </row>
    <row r="378" spans="2:4">
      <c r="B378" s="9">
        <v>375</v>
      </c>
      <c r="C378" s="11">
        <v>7.3451964547123412</v>
      </c>
      <c r="D378" s="11">
        <v>15.718906159413011</v>
      </c>
    </row>
    <row r="379" spans="2:4">
      <c r="B379" s="9">
        <v>376</v>
      </c>
      <c r="C379" s="11">
        <v>4.7972757403199271</v>
      </c>
      <c r="D379" s="11">
        <v>18.068587996209907</v>
      </c>
    </row>
    <row r="380" spans="2:4">
      <c r="B380" s="9">
        <v>377</v>
      </c>
      <c r="C380" s="11">
        <v>7.8893769867505528</v>
      </c>
      <c r="D380" s="11">
        <v>14.722476475943111</v>
      </c>
    </row>
    <row r="381" spans="2:4">
      <c r="B381" s="9">
        <v>378</v>
      </c>
      <c r="C381" s="11">
        <v>5.60688486931212</v>
      </c>
      <c r="D381" s="11">
        <v>16.493677158860564</v>
      </c>
    </row>
    <row r="382" spans="2:4">
      <c r="B382" s="9">
        <v>379</v>
      </c>
      <c r="C382" s="11">
        <v>3.4708605892488777</v>
      </c>
      <c r="D382" s="11">
        <v>19.041805078452455</v>
      </c>
    </row>
    <row r="383" spans="2:4">
      <c r="B383" s="9">
        <v>380</v>
      </c>
      <c r="C383" s="11">
        <v>6.8511083839371736</v>
      </c>
      <c r="D383" s="11">
        <v>18.157565073362811</v>
      </c>
    </row>
    <row r="384" spans="2:4">
      <c r="B384" s="9">
        <v>381</v>
      </c>
      <c r="C384" s="11">
        <v>4.8631032748274272</v>
      </c>
      <c r="D384" s="11">
        <v>17.989050029984956</v>
      </c>
    </row>
    <row r="385" spans="2:4">
      <c r="B385" s="9">
        <v>382</v>
      </c>
      <c r="C385" s="11">
        <v>7.7479170049069932</v>
      </c>
      <c r="D385" s="11">
        <v>16.609123081981338</v>
      </c>
    </row>
    <row r="386" spans="2:4">
      <c r="B386" s="9">
        <v>383</v>
      </c>
      <c r="C386" s="11">
        <v>4.8470026754722149</v>
      </c>
      <c r="D386" s="11">
        <v>17.537804312963594</v>
      </c>
    </row>
    <row r="387" spans="2:4">
      <c r="B387" s="9">
        <v>384</v>
      </c>
      <c r="C387" s="11">
        <v>7.9742498285822299</v>
      </c>
      <c r="D387" s="11">
        <v>20.871923936404627</v>
      </c>
    </row>
    <row r="388" spans="2:4">
      <c r="B388" s="9">
        <v>385</v>
      </c>
      <c r="C388" s="11">
        <v>8.6759526095133932</v>
      </c>
      <c r="D388" s="11">
        <v>18.592285502272748</v>
      </c>
    </row>
    <row r="389" spans="2:4">
      <c r="B389" s="9">
        <v>386</v>
      </c>
      <c r="C389" s="11">
        <v>7.7545774776255172</v>
      </c>
      <c r="D389" s="11">
        <v>16.759350903281639</v>
      </c>
    </row>
    <row r="390" spans="2:4">
      <c r="B390" s="9">
        <v>387</v>
      </c>
      <c r="C390" s="11">
        <v>5.9687661946834254</v>
      </c>
      <c r="D390" s="11">
        <v>17.974252251720475</v>
      </c>
    </row>
    <row r="391" spans="2:4">
      <c r="B391" s="9">
        <v>388</v>
      </c>
      <c r="C391" s="11">
        <v>8.5323111962544118</v>
      </c>
      <c r="D391" s="11">
        <v>16.99207582202779</v>
      </c>
    </row>
    <row r="392" spans="2:4">
      <c r="B392" s="9">
        <v>389</v>
      </c>
      <c r="C392" s="11">
        <v>6.4286636072668122</v>
      </c>
      <c r="D392" s="11">
        <v>18.645453757996499</v>
      </c>
    </row>
    <row r="393" spans="2:4">
      <c r="B393" s="9">
        <v>390</v>
      </c>
      <c r="C393" s="11">
        <v>6.8626984736497132</v>
      </c>
      <c r="D393" s="11">
        <v>16.356537919323053</v>
      </c>
    </row>
    <row r="394" spans="2:4">
      <c r="B394" s="9">
        <v>391</v>
      </c>
      <c r="C394" s="11">
        <v>8.1428911002966995</v>
      </c>
      <c r="D394" s="11">
        <v>19.580617213477083</v>
      </c>
    </row>
    <row r="395" spans="2:4">
      <c r="B395" s="9">
        <v>392</v>
      </c>
      <c r="C395" s="11">
        <v>4.965912644097501</v>
      </c>
      <c r="D395" s="11">
        <v>15.713430230018222</v>
      </c>
    </row>
    <row r="396" spans="2:4">
      <c r="B396" s="9">
        <v>393</v>
      </c>
      <c r="C396" s="11">
        <v>10.736991112139208</v>
      </c>
      <c r="D396" s="11">
        <v>15.003582973592371</v>
      </c>
    </row>
    <row r="397" spans="2:4">
      <c r="B397" s="9">
        <v>394</v>
      </c>
      <c r="C397" s="11">
        <v>4.8068519086933046</v>
      </c>
      <c r="D397" s="11">
        <v>16.57433275009366</v>
      </c>
    </row>
    <row r="398" spans="2:4">
      <c r="B398" s="9">
        <v>395</v>
      </c>
      <c r="C398" s="11">
        <v>4.554532476837104</v>
      </c>
      <c r="D398" s="11">
        <v>18.5693484734335</v>
      </c>
    </row>
    <row r="399" spans="2:4">
      <c r="B399" s="9">
        <v>396</v>
      </c>
      <c r="C399" s="11">
        <v>5.1755429992659989</v>
      </c>
      <c r="D399" s="11">
        <v>18.778523390600082</v>
      </c>
    </row>
    <row r="400" spans="2:4">
      <c r="B400" s="9">
        <v>397</v>
      </c>
      <c r="C400" s="11">
        <v>5.7606742680236254</v>
      </c>
      <c r="D400" s="11">
        <v>19.408302578379203</v>
      </c>
    </row>
    <row r="401" spans="2:4">
      <c r="B401" s="9">
        <v>398</v>
      </c>
      <c r="C401" s="11">
        <v>7.0305404338493886</v>
      </c>
      <c r="D401" s="11">
        <v>18.171598868415927</v>
      </c>
    </row>
    <row r="402" spans="2:4">
      <c r="B402" s="9">
        <v>399</v>
      </c>
      <c r="C402" s="11">
        <v>6.2279184708371282</v>
      </c>
      <c r="D402" s="11">
        <v>18.775027219119014</v>
      </c>
    </row>
    <row r="403" spans="2:4">
      <c r="B403" s="9">
        <v>400</v>
      </c>
      <c r="C403" s="11">
        <v>7.9113926031190154</v>
      </c>
      <c r="D403" s="11">
        <v>20.337395856771074</v>
      </c>
    </row>
    <row r="404" spans="2:4">
      <c r="B404" s="9">
        <v>401</v>
      </c>
      <c r="C404" s="11">
        <v>5.0592829470877776</v>
      </c>
      <c r="D404" s="11">
        <v>16.290601255983521</v>
      </c>
    </row>
    <row r="405" spans="2:4">
      <c r="B405" s="9">
        <v>402</v>
      </c>
      <c r="C405" s="11">
        <v>5.9078491148061412</v>
      </c>
      <c r="D405" s="11">
        <v>18.440148831283157</v>
      </c>
    </row>
    <row r="406" spans="2:4">
      <c r="B406" s="9">
        <v>403</v>
      </c>
      <c r="C406" s="11">
        <v>6.008503440379072</v>
      </c>
      <c r="D406" s="11">
        <v>15.766862623560378</v>
      </c>
    </row>
    <row r="407" spans="2:4">
      <c r="B407" s="9">
        <v>404</v>
      </c>
      <c r="C407" s="11">
        <v>6.0730606283906017</v>
      </c>
      <c r="D407" s="11">
        <v>15.72549725391171</v>
      </c>
    </row>
    <row r="408" spans="2:4">
      <c r="B408" s="9">
        <v>405</v>
      </c>
      <c r="C408" s="11">
        <v>11.234951037817957</v>
      </c>
      <c r="D408" s="11">
        <v>20.513720055482246</v>
      </c>
    </row>
    <row r="409" spans="2:4">
      <c r="B409" s="9">
        <v>406</v>
      </c>
      <c r="C409" s="11">
        <v>7.2293887184795524</v>
      </c>
      <c r="D409" s="11">
        <v>21.060591921093689</v>
      </c>
    </row>
    <row r="410" spans="2:4">
      <c r="B410" s="9">
        <v>407</v>
      </c>
      <c r="C410" s="11">
        <v>6.1315364778071029</v>
      </c>
      <c r="D410" s="11">
        <v>16.773494445077773</v>
      </c>
    </row>
    <row r="411" spans="2:4">
      <c r="B411" s="9">
        <v>408</v>
      </c>
      <c r="C411" s="11">
        <v>9.168770489789587</v>
      </c>
      <c r="D411" s="11">
        <v>16.288266795394616</v>
      </c>
    </row>
    <row r="412" spans="2:4">
      <c r="B412" s="9">
        <v>409</v>
      </c>
      <c r="C412" s="11">
        <v>10.589798730531141</v>
      </c>
      <c r="D412" s="11">
        <v>19.981484940966617</v>
      </c>
    </row>
    <row r="413" spans="2:4">
      <c r="B413" s="9">
        <v>410</v>
      </c>
      <c r="C413" s="11">
        <v>6.1003083712232531</v>
      </c>
      <c r="D413" s="11">
        <v>19.897224601715358</v>
      </c>
    </row>
    <row r="414" spans="2:4">
      <c r="B414" s="9">
        <v>411</v>
      </c>
      <c r="C414" s="11">
        <v>3.9587205348020076</v>
      </c>
      <c r="D414" s="11">
        <v>16.134200693478029</v>
      </c>
    </row>
    <row r="415" spans="2:4">
      <c r="B415" s="9">
        <v>412</v>
      </c>
      <c r="C415" s="11">
        <v>7.477916903615685</v>
      </c>
      <c r="D415" s="11">
        <v>19.954164292650951</v>
      </c>
    </row>
    <row r="416" spans="2:4">
      <c r="B416" s="9">
        <v>413</v>
      </c>
      <c r="C416" s="11">
        <v>8.338250323611696</v>
      </c>
      <c r="D416" s="11">
        <v>20.429426890485683</v>
      </c>
    </row>
    <row r="417" spans="2:4">
      <c r="B417" s="9">
        <v>414</v>
      </c>
      <c r="C417" s="11">
        <v>5.5386191226015598</v>
      </c>
      <c r="D417" s="11">
        <v>17.418202760026155</v>
      </c>
    </row>
    <row r="418" spans="2:4">
      <c r="B418" s="9">
        <v>415</v>
      </c>
      <c r="C418" s="11">
        <v>5.7945189493539431</v>
      </c>
      <c r="D418" s="11">
        <v>16.541818005490647</v>
      </c>
    </row>
    <row r="419" spans="2:4">
      <c r="B419" s="9">
        <v>416</v>
      </c>
      <c r="C419" s="11">
        <v>8.5963447676181151</v>
      </c>
      <c r="D419" s="11">
        <v>18.188361141017339</v>
      </c>
    </row>
    <row r="420" spans="2:4">
      <c r="B420" s="9">
        <v>417</v>
      </c>
      <c r="C420" s="11">
        <v>6.6321108531346162</v>
      </c>
      <c r="D420" s="11">
        <v>16.751274003992528</v>
      </c>
    </row>
    <row r="421" spans="2:4">
      <c r="B421" s="9">
        <v>418</v>
      </c>
      <c r="C421" s="11">
        <v>5.6138721954989057</v>
      </c>
      <c r="D421" s="11">
        <v>17.913848214213893</v>
      </c>
    </row>
    <row r="422" spans="2:4">
      <c r="B422" s="9">
        <v>419</v>
      </c>
      <c r="C422" s="11">
        <v>9.8014413674569951</v>
      </c>
      <c r="D422" s="11">
        <v>15.888529796096639</v>
      </c>
    </row>
    <row r="423" spans="2:4">
      <c r="B423" s="9">
        <v>420</v>
      </c>
      <c r="C423" s="11">
        <v>7.2617788113698598</v>
      </c>
      <c r="D423" s="11">
        <v>17.287697479581553</v>
      </c>
    </row>
    <row r="424" spans="2:4">
      <c r="B424" s="9">
        <v>421</v>
      </c>
      <c r="C424" s="11">
        <v>7.4618242229833482</v>
      </c>
      <c r="D424" s="11">
        <v>14.591670387956505</v>
      </c>
    </row>
    <row r="425" spans="2:4">
      <c r="B425" s="9">
        <v>422</v>
      </c>
      <c r="C425" s="11">
        <v>16.090042793985603</v>
      </c>
      <c r="D425" s="11">
        <v>17.08590149352608</v>
      </c>
    </row>
    <row r="426" spans="2:4">
      <c r="B426" s="9">
        <v>423</v>
      </c>
      <c r="C426" s="11">
        <v>5.7031543964850977</v>
      </c>
      <c r="D426" s="11">
        <v>15.543410067782643</v>
      </c>
    </row>
    <row r="427" spans="2:4">
      <c r="B427" s="9">
        <v>424</v>
      </c>
      <c r="C427" s="11">
        <v>7.7587204527319251</v>
      </c>
      <c r="D427" s="11">
        <v>18.126827702991928</v>
      </c>
    </row>
    <row r="428" spans="2:4">
      <c r="B428" s="9">
        <v>425</v>
      </c>
      <c r="C428" s="11">
        <v>7.167778289505268</v>
      </c>
      <c r="D428" s="11">
        <v>18.03314236506646</v>
      </c>
    </row>
    <row r="429" spans="2:4">
      <c r="B429" s="9">
        <v>426</v>
      </c>
      <c r="C429" s="11">
        <v>7.4666063285543363</v>
      </c>
      <c r="D429" s="11">
        <v>18.712972569062853</v>
      </c>
    </row>
    <row r="430" spans="2:4">
      <c r="B430" s="9">
        <v>427</v>
      </c>
      <c r="C430" s="11">
        <v>8.9169528745897715</v>
      </c>
      <c r="D430" s="11">
        <v>14.853995466014299</v>
      </c>
    </row>
    <row r="431" spans="2:4">
      <c r="B431" s="9">
        <v>428</v>
      </c>
      <c r="C431" s="11">
        <v>4.0532629014390178</v>
      </c>
      <c r="D431" s="11">
        <v>15.981484534117689</v>
      </c>
    </row>
    <row r="432" spans="2:4">
      <c r="B432" s="9">
        <v>429</v>
      </c>
      <c r="C432" s="11">
        <v>5.4006493554782438</v>
      </c>
      <c r="D432" s="11">
        <v>20.448245649095149</v>
      </c>
    </row>
    <row r="433" spans="2:4">
      <c r="B433" s="9">
        <v>430</v>
      </c>
      <c r="C433" s="11">
        <v>6.8209421798723548</v>
      </c>
      <c r="D433" s="11">
        <v>17.392888550481139</v>
      </c>
    </row>
    <row r="434" spans="2:4">
      <c r="B434" s="9">
        <v>431</v>
      </c>
      <c r="C434" s="11">
        <v>9.9960828299150055</v>
      </c>
      <c r="D434" s="11">
        <v>15.812020129128708</v>
      </c>
    </row>
    <row r="435" spans="2:4">
      <c r="B435" s="9">
        <v>432</v>
      </c>
      <c r="C435" s="11">
        <v>4.0193939317611633</v>
      </c>
      <c r="D435" s="11">
        <v>16.562699194007081</v>
      </c>
    </row>
    <row r="436" spans="2:4">
      <c r="B436" s="9">
        <v>433</v>
      </c>
      <c r="C436" s="11">
        <v>4.342033188140161</v>
      </c>
      <c r="D436" s="11">
        <v>14.625836428816571</v>
      </c>
    </row>
    <row r="437" spans="2:4">
      <c r="B437" s="9">
        <v>434</v>
      </c>
      <c r="C437" s="11">
        <v>4.2255750088512016</v>
      </c>
      <c r="D437" s="11">
        <v>20.56833027325543</v>
      </c>
    </row>
    <row r="438" spans="2:4">
      <c r="B438" s="9">
        <v>435</v>
      </c>
      <c r="C438" s="11">
        <v>3.1430405124691529</v>
      </c>
      <c r="D438" s="11">
        <v>18.147936208645135</v>
      </c>
    </row>
    <row r="439" spans="2:4">
      <c r="B439" s="9">
        <v>436</v>
      </c>
      <c r="C439" s="11">
        <v>7.7374047276203939</v>
      </c>
      <c r="D439" s="11">
        <v>20.156260160668975</v>
      </c>
    </row>
    <row r="440" spans="2:4">
      <c r="B440" s="9">
        <v>437</v>
      </c>
      <c r="C440" s="11">
        <v>5.6115867969659536</v>
      </c>
      <c r="D440" s="11">
        <v>13.286033414220068</v>
      </c>
    </row>
    <row r="441" spans="2:4">
      <c r="B441" s="9">
        <v>438</v>
      </c>
      <c r="C441" s="11">
        <v>8.6687634736851429</v>
      </c>
      <c r="D441" s="11">
        <v>16.709971446999241</v>
      </c>
    </row>
    <row r="442" spans="2:4">
      <c r="B442" s="9">
        <v>439</v>
      </c>
      <c r="C442" s="11">
        <v>8.2957390636101422</v>
      </c>
      <c r="D442" s="11">
        <v>19.097142343223972</v>
      </c>
    </row>
    <row r="443" spans="2:4">
      <c r="B443" s="9">
        <v>440</v>
      </c>
      <c r="C443" s="11">
        <v>7.3208492855474674</v>
      </c>
      <c r="D443" s="11">
        <v>20.144736604931225</v>
      </c>
    </row>
    <row r="444" spans="2:4">
      <c r="B444" s="9">
        <v>441</v>
      </c>
      <c r="C444" s="11">
        <v>5.4751475273051149</v>
      </c>
      <c r="D444" s="11">
        <v>19.302425789026358</v>
      </c>
    </row>
    <row r="445" spans="2:4">
      <c r="B445" s="9">
        <v>442</v>
      </c>
      <c r="C445" s="11">
        <v>7.6265893712443145</v>
      </c>
      <c r="D445" s="11">
        <v>20.639222898622492</v>
      </c>
    </row>
    <row r="446" spans="2:4">
      <c r="B446" s="9">
        <v>443</v>
      </c>
      <c r="C446" s="11">
        <v>8.9564095948757689</v>
      </c>
      <c r="D446" s="11">
        <v>16.897884442460438</v>
      </c>
    </row>
    <row r="447" spans="2:4">
      <c r="B447" s="9">
        <v>444</v>
      </c>
      <c r="C447" s="11">
        <v>6.1088018412490843</v>
      </c>
      <c r="D447" s="11">
        <v>18.323804695196767</v>
      </c>
    </row>
    <row r="448" spans="2:4">
      <c r="B448" s="9">
        <v>445</v>
      </c>
      <c r="C448" s="11">
        <v>7.9688453179811995</v>
      </c>
      <c r="D448" s="11">
        <v>17.824576582824921</v>
      </c>
    </row>
    <row r="449" spans="2:4">
      <c r="B449" s="9">
        <v>446</v>
      </c>
      <c r="C449" s="11">
        <v>4.8812036257321205</v>
      </c>
      <c r="D449" s="11">
        <v>20.012371243603653</v>
      </c>
    </row>
    <row r="450" spans="2:4">
      <c r="B450" s="9">
        <v>447</v>
      </c>
      <c r="C450" s="11">
        <v>6.7315699913966691</v>
      </c>
      <c r="D450" s="11">
        <v>17.549823207066012</v>
      </c>
    </row>
    <row r="451" spans="2:4">
      <c r="B451" s="9">
        <v>448</v>
      </c>
      <c r="C451" s="11">
        <v>6.620863475979232</v>
      </c>
      <c r="D451" s="11">
        <v>14.315205903125802</v>
      </c>
    </row>
    <row r="452" spans="2:4">
      <c r="B452" s="9">
        <v>449</v>
      </c>
      <c r="C452" s="11">
        <v>4.4347581500228808</v>
      </c>
      <c r="D452" s="11">
        <v>16.811798632677842</v>
      </c>
    </row>
    <row r="453" spans="2:4">
      <c r="B453" s="9">
        <v>450</v>
      </c>
      <c r="C453" s="11">
        <v>3.9921403522566323</v>
      </c>
      <c r="D453" s="11">
        <v>21.542031926452058</v>
      </c>
    </row>
    <row r="454" spans="2:4">
      <c r="B454" s="9">
        <v>451</v>
      </c>
      <c r="C454" s="11">
        <v>4.6345964188226105</v>
      </c>
      <c r="D454" s="11">
        <v>16.453497977627393</v>
      </c>
    </row>
    <row r="455" spans="2:4">
      <c r="B455" s="9">
        <v>452</v>
      </c>
      <c r="C455" s="11">
        <v>12.505365023752935</v>
      </c>
      <c r="D455" s="11">
        <v>19.2156977640037</v>
      </c>
    </row>
    <row r="456" spans="2:4">
      <c r="B456" s="9">
        <v>453</v>
      </c>
      <c r="C456" s="11">
        <v>6.3107317767342064</v>
      </c>
      <c r="D456" s="11">
        <v>19.521235217660532</v>
      </c>
    </row>
    <row r="457" spans="2:4">
      <c r="B457" s="9">
        <v>454</v>
      </c>
      <c r="C457" s="11">
        <v>4.0277383984463491</v>
      </c>
      <c r="D457" s="11">
        <v>17.629995100082652</v>
      </c>
    </row>
    <row r="458" spans="2:4">
      <c r="B458" s="9">
        <v>455</v>
      </c>
      <c r="C458" s="11">
        <v>3.5331705442130339</v>
      </c>
      <c r="D458" s="11">
        <v>19.370566234631855</v>
      </c>
    </row>
    <row r="459" spans="2:4">
      <c r="B459" s="9">
        <v>456</v>
      </c>
      <c r="C459" s="11">
        <v>4.8462517915954431</v>
      </c>
      <c r="D459" s="11">
        <v>17.234383340241568</v>
      </c>
    </row>
    <row r="460" spans="2:4">
      <c r="B460" s="9">
        <v>457</v>
      </c>
      <c r="C460" s="11">
        <v>5.8454616295590318</v>
      </c>
      <c r="D460" s="11">
        <v>18.191165793406512</v>
      </c>
    </row>
    <row r="461" spans="2:4">
      <c r="B461" s="9">
        <v>458</v>
      </c>
      <c r="C461" s="11">
        <v>4.781776883969215</v>
      </c>
      <c r="D461" s="11">
        <v>17.245774316510222</v>
      </c>
    </row>
    <row r="462" spans="2:4">
      <c r="B462" s="9">
        <v>459</v>
      </c>
      <c r="C462" s="11">
        <v>6.6776543463770546</v>
      </c>
      <c r="D462" s="11">
        <v>15.296807049518069</v>
      </c>
    </row>
    <row r="463" spans="2:4">
      <c r="B463" s="9">
        <v>460</v>
      </c>
      <c r="C463" s="11">
        <v>14.097001464985704</v>
      </c>
      <c r="D463" s="11">
        <v>13.576948278830489</v>
      </c>
    </row>
    <row r="464" spans="2:4">
      <c r="B464" s="9">
        <v>461</v>
      </c>
      <c r="C464" s="11">
        <v>5.3192598876060631</v>
      </c>
      <c r="D464" s="11">
        <v>18.688019786328645</v>
      </c>
    </row>
    <row r="465" spans="2:4">
      <c r="B465" s="9">
        <v>462</v>
      </c>
      <c r="C465" s="11">
        <v>7.4349221044944995</v>
      </c>
      <c r="D465" s="11">
        <v>20.643422660495148</v>
      </c>
    </row>
    <row r="466" spans="2:4">
      <c r="B466" s="9">
        <v>463</v>
      </c>
      <c r="C466" s="11">
        <v>3.5318412673370605</v>
      </c>
      <c r="D466" s="11">
        <v>21.339281858989612</v>
      </c>
    </row>
    <row r="467" spans="2:4">
      <c r="B467" s="9">
        <v>464</v>
      </c>
      <c r="C467" s="11">
        <v>7.6030133395034456</v>
      </c>
      <c r="D467" s="11">
        <v>19.280686874008818</v>
      </c>
    </row>
    <row r="468" spans="2:4">
      <c r="B468" s="9">
        <v>465</v>
      </c>
      <c r="C468" s="11">
        <v>10.464514732172232</v>
      </c>
      <c r="D468" s="11">
        <v>16.913862061917172</v>
      </c>
    </row>
    <row r="469" spans="2:4">
      <c r="B469" s="9">
        <v>466</v>
      </c>
      <c r="C469" s="11">
        <v>11.057461759336819</v>
      </c>
      <c r="D469" s="11">
        <v>18.554247199607083</v>
      </c>
    </row>
    <row r="470" spans="2:4">
      <c r="B470" s="9">
        <v>467</v>
      </c>
      <c r="C470" s="11">
        <v>7.7194572435466196</v>
      </c>
      <c r="D470" s="11">
        <v>19.085608646146564</v>
      </c>
    </row>
    <row r="471" spans="2:4">
      <c r="B471" s="9">
        <v>468</v>
      </c>
      <c r="C471" s="11">
        <v>6.5874451501314262</v>
      </c>
      <c r="D471" s="11">
        <v>18.728759279782711</v>
      </c>
    </row>
    <row r="472" spans="2:4">
      <c r="B472" s="9">
        <v>469</v>
      </c>
      <c r="C472" s="11">
        <v>4.2045700556921544</v>
      </c>
      <c r="D472" s="11">
        <v>17.55750774318237</v>
      </c>
    </row>
    <row r="473" spans="2:4">
      <c r="B473" s="9">
        <v>470</v>
      </c>
      <c r="C473" s="11">
        <v>5.4216992487155951</v>
      </c>
      <c r="D473" s="11">
        <v>12.843361901607516</v>
      </c>
    </row>
    <row r="474" spans="2:4">
      <c r="B474" s="9">
        <v>471</v>
      </c>
      <c r="C474" s="11">
        <v>5.191584742595321</v>
      </c>
      <c r="D474" s="11">
        <v>18.021300202858971</v>
      </c>
    </row>
    <row r="475" spans="2:4">
      <c r="B475" s="9">
        <v>472</v>
      </c>
      <c r="C475" s="11">
        <v>10.246135500887663</v>
      </c>
      <c r="D475" s="11">
        <v>19.905729606052024</v>
      </c>
    </row>
    <row r="476" spans="2:4">
      <c r="B476" s="9">
        <v>473</v>
      </c>
      <c r="C476" s="11">
        <v>4.8144035945652837</v>
      </c>
      <c r="D476" s="11">
        <v>15.643727682886221</v>
      </c>
    </row>
    <row r="477" spans="2:4">
      <c r="B477" s="9">
        <v>474</v>
      </c>
      <c r="C477" s="11">
        <v>4.4127920637372595</v>
      </c>
      <c r="D477" s="11">
        <v>17.200168756183963</v>
      </c>
    </row>
    <row r="478" spans="2:4">
      <c r="B478" s="9">
        <v>475</v>
      </c>
      <c r="C478" s="11">
        <v>7.0708649288894101</v>
      </c>
      <c r="D478" s="11">
        <v>15.411737940058844</v>
      </c>
    </row>
    <row r="479" spans="2:4">
      <c r="B479" s="9">
        <v>476</v>
      </c>
      <c r="C479" s="11">
        <v>7.9825820146960806</v>
      </c>
      <c r="D479" s="11">
        <v>16.25762692414154</v>
      </c>
    </row>
    <row r="480" spans="2:4">
      <c r="B480" s="9">
        <v>477</v>
      </c>
      <c r="C480" s="11">
        <v>5.9864528267928288</v>
      </c>
      <c r="D480" s="11">
        <v>19.471279684723683</v>
      </c>
    </row>
    <row r="481" spans="2:4">
      <c r="B481" s="9">
        <v>478</v>
      </c>
      <c r="C481" s="11">
        <v>7.187849503284319</v>
      </c>
      <c r="D481" s="11">
        <v>20.229436385757936</v>
      </c>
    </row>
    <row r="482" spans="2:4">
      <c r="B482" s="9">
        <v>479</v>
      </c>
      <c r="C482" s="11">
        <v>5.7622432135602892</v>
      </c>
      <c r="D482" s="11">
        <v>18.349290130204537</v>
      </c>
    </row>
    <row r="483" spans="2:4">
      <c r="B483" s="9">
        <v>480</v>
      </c>
      <c r="C483" s="11">
        <v>6.9129191674807418</v>
      </c>
      <c r="D483" s="11">
        <v>16.116229990524054</v>
      </c>
    </row>
    <row r="484" spans="2:4">
      <c r="B484" s="9">
        <v>481</v>
      </c>
      <c r="C484" s="11">
        <v>5.3703522024127439</v>
      </c>
      <c r="D484" s="11">
        <v>16.244027517770494</v>
      </c>
    </row>
    <row r="485" spans="2:4">
      <c r="B485" s="9">
        <v>482</v>
      </c>
      <c r="C485" s="11">
        <v>5.9805504388315107</v>
      </c>
      <c r="D485" s="11">
        <v>19.592957229588002</v>
      </c>
    </row>
    <row r="486" spans="2:4">
      <c r="B486" s="9">
        <v>483</v>
      </c>
      <c r="C486" s="11">
        <v>3.5387944673730605</v>
      </c>
      <c r="D486" s="11">
        <v>13.995101963256047</v>
      </c>
    </row>
    <row r="487" spans="2:4">
      <c r="B487" s="9">
        <v>484</v>
      </c>
      <c r="C487" s="11">
        <v>13.321604514915421</v>
      </c>
      <c r="D487" s="11">
        <v>16.034296219909717</v>
      </c>
    </row>
    <row r="488" spans="2:4">
      <c r="B488" s="9">
        <v>485</v>
      </c>
      <c r="C488" s="11">
        <v>5.1367285767372151</v>
      </c>
      <c r="D488" s="11">
        <v>20.263518046847693</v>
      </c>
    </row>
    <row r="489" spans="2:4">
      <c r="B489" s="9">
        <v>486</v>
      </c>
      <c r="C489" s="11">
        <v>11.240897146059545</v>
      </c>
      <c r="D489" s="11">
        <v>13.129286767024523</v>
      </c>
    </row>
    <row r="490" spans="2:4">
      <c r="B490" s="9">
        <v>487</v>
      </c>
      <c r="C490" s="11">
        <v>5.7855386739761565</v>
      </c>
      <c r="D490" s="11">
        <v>17.142382473626128</v>
      </c>
    </row>
    <row r="491" spans="2:4">
      <c r="B491" s="9">
        <v>488</v>
      </c>
      <c r="C491" s="11">
        <v>4.2023493189589303</v>
      </c>
      <c r="D491" s="11">
        <v>17.247145737644473</v>
      </c>
    </row>
    <row r="492" spans="2:4">
      <c r="B492" s="9">
        <v>489</v>
      </c>
      <c r="C492" s="11">
        <v>4.9377961993111166</v>
      </c>
      <c r="D492" s="11">
        <v>17.781772623499084</v>
      </c>
    </row>
    <row r="493" spans="2:4">
      <c r="B493" s="9">
        <v>490</v>
      </c>
      <c r="C493" s="11">
        <v>4.7286696202287972</v>
      </c>
      <c r="D493" s="11">
        <v>15.77855260957336</v>
      </c>
    </row>
    <row r="494" spans="2:4">
      <c r="B494" s="9">
        <v>491</v>
      </c>
      <c r="C494" s="11">
        <v>11.267233072014509</v>
      </c>
      <c r="D494" s="11">
        <v>17.582380035743611</v>
      </c>
    </row>
    <row r="495" spans="2:4">
      <c r="B495" s="9">
        <v>492</v>
      </c>
      <c r="C495" s="11">
        <v>3.2451124605758941</v>
      </c>
      <c r="D495" s="11">
        <v>19.972131688022987</v>
      </c>
    </row>
    <row r="496" spans="2:4">
      <c r="B496" s="9">
        <v>493</v>
      </c>
      <c r="C496" s="11">
        <v>4.1588909052277039</v>
      </c>
      <c r="D496" s="11">
        <v>17.321326162717426</v>
      </c>
    </row>
    <row r="497" spans="2:4">
      <c r="B497" s="9">
        <v>494</v>
      </c>
      <c r="C497" s="11">
        <v>9.8952533483865341</v>
      </c>
      <c r="D497" s="11">
        <v>18.799745642780053</v>
      </c>
    </row>
    <row r="498" spans="2:4">
      <c r="B498" s="9">
        <v>495</v>
      </c>
      <c r="C498" s="11">
        <v>5.8187672660035181</v>
      </c>
      <c r="D498" s="11">
        <v>17.797570667201562</v>
      </c>
    </row>
    <row r="499" spans="2:4">
      <c r="B499" s="9">
        <v>496</v>
      </c>
      <c r="C499" s="11">
        <v>6.007634240306567</v>
      </c>
      <c r="D499" s="11">
        <v>18.781729800680612</v>
      </c>
    </row>
    <row r="500" spans="2:4">
      <c r="B500" s="9">
        <v>497</v>
      </c>
      <c r="C500" s="11">
        <v>4.4647044958859308</v>
      </c>
      <c r="D500" s="11">
        <v>19.646257209646521</v>
      </c>
    </row>
    <row r="501" spans="2:4">
      <c r="B501" s="9">
        <v>498</v>
      </c>
      <c r="C501" s="11">
        <v>11.679142041693474</v>
      </c>
      <c r="D501" s="11">
        <v>17.052547979559876</v>
      </c>
    </row>
    <row r="502" spans="2:4">
      <c r="B502" s="9">
        <v>499</v>
      </c>
      <c r="C502" s="11">
        <v>7.1847303570790846</v>
      </c>
      <c r="D502" s="11">
        <v>18.643539397657793</v>
      </c>
    </row>
    <row r="503" spans="2:4">
      <c r="B503" s="9">
        <v>500</v>
      </c>
      <c r="C503" s="11">
        <v>3.273412210944735</v>
      </c>
      <c r="D503" s="11">
        <v>18.542770882300935</v>
      </c>
    </row>
    <row r="504" spans="2:4">
      <c r="B504" s="9">
        <v>501</v>
      </c>
      <c r="C504" s="11">
        <v>8.8662632469083071</v>
      </c>
      <c r="D504" s="11">
        <v>20.885013973188034</v>
      </c>
    </row>
    <row r="505" spans="2:4">
      <c r="B505" s="9">
        <v>502</v>
      </c>
      <c r="C505" s="11">
        <v>4.1368542960621317</v>
      </c>
      <c r="D505" s="11">
        <v>18.258547040412918</v>
      </c>
    </row>
    <row r="506" spans="2:4">
      <c r="B506" s="9">
        <v>503</v>
      </c>
      <c r="C506" s="11">
        <v>6.0562449676789116</v>
      </c>
      <c r="D506" s="11">
        <v>18.039505013878276</v>
      </c>
    </row>
    <row r="507" spans="2:4">
      <c r="B507" s="9">
        <v>504</v>
      </c>
      <c r="C507" s="11">
        <v>6.2985262201405874</v>
      </c>
      <c r="D507" s="11">
        <v>20.073517393348265</v>
      </c>
    </row>
    <row r="508" spans="2:4">
      <c r="B508" s="9">
        <v>505</v>
      </c>
      <c r="C508" s="11">
        <v>5.4713741234104738</v>
      </c>
      <c r="D508" s="11">
        <v>20.211706539351599</v>
      </c>
    </row>
    <row r="509" spans="2:4">
      <c r="B509" s="9">
        <v>506</v>
      </c>
      <c r="C509" s="11">
        <v>4.3785998239553301</v>
      </c>
      <c r="D509" s="11">
        <v>11.417377609428366</v>
      </c>
    </row>
    <row r="510" spans="2:4">
      <c r="B510" s="9">
        <v>507</v>
      </c>
      <c r="C510" s="11">
        <v>5.179301727662124</v>
      </c>
      <c r="D510" s="11">
        <v>18.441228299924813</v>
      </c>
    </row>
    <row r="511" spans="2:4">
      <c r="B511" s="9">
        <v>508</v>
      </c>
      <c r="C511" s="11">
        <v>6.1438638232162059</v>
      </c>
      <c r="D511" s="11">
        <v>18.872002825057407</v>
      </c>
    </row>
    <row r="512" spans="2:4">
      <c r="B512" s="9">
        <v>509</v>
      </c>
      <c r="C512" s="11">
        <v>4.1862888068380748</v>
      </c>
      <c r="D512" s="11">
        <v>16.903480849317532</v>
      </c>
    </row>
    <row r="513" spans="2:4">
      <c r="B513" s="9">
        <v>510</v>
      </c>
      <c r="C513" s="11">
        <v>6.1449975776856176</v>
      </c>
      <c r="D513" s="11">
        <v>18.258935536104588</v>
      </c>
    </row>
    <row r="514" spans="2:4">
      <c r="B514" s="9">
        <v>511</v>
      </c>
      <c r="C514" s="11">
        <v>6.5764427711670468</v>
      </c>
      <c r="D514" s="11">
        <v>14.213625942337643</v>
      </c>
    </row>
    <row r="515" spans="2:4">
      <c r="B515" s="9">
        <v>512</v>
      </c>
      <c r="C515" s="11">
        <v>4.1011134024501992</v>
      </c>
      <c r="D515" s="11">
        <v>15.625569185561009</v>
      </c>
    </row>
    <row r="516" spans="2:4">
      <c r="B516" s="9">
        <v>513</v>
      </c>
      <c r="C516" s="11">
        <v>6.2091476428604784</v>
      </c>
      <c r="D516" s="11">
        <v>19.64849055262512</v>
      </c>
    </row>
    <row r="517" spans="2:4">
      <c r="B517" s="9">
        <v>514</v>
      </c>
      <c r="C517" s="11">
        <v>8.6456396586424198</v>
      </c>
      <c r="D517" s="11">
        <v>15.491430617008474</v>
      </c>
    </row>
    <row r="518" spans="2:4">
      <c r="B518" s="9">
        <v>515</v>
      </c>
      <c r="C518" s="11">
        <v>5.8838660243581309</v>
      </c>
      <c r="D518" s="11">
        <v>14.527773144074171</v>
      </c>
    </row>
    <row r="519" spans="2:4">
      <c r="B519" s="9">
        <v>516</v>
      </c>
      <c r="C519" s="11">
        <v>7.1813779742899717</v>
      </c>
      <c r="D519" s="11">
        <v>18.787724406564937</v>
      </c>
    </row>
    <row r="520" spans="2:4">
      <c r="B520" s="9">
        <v>517</v>
      </c>
      <c r="C520" s="11">
        <v>7.7197986852854923</v>
      </c>
      <c r="D520" s="11">
        <v>20.359989086633991</v>
      </c>
    </row>
    <row r="521" spans="2:4">
      <c r="B521" s="9">
        <v>518</v>
      </c>
      <c r="C521" s="11">
        <v>6.8834605699590146</v>
      </c>
      <c r="D521" s="11">
        <v>19.986645282864369</v>
      </c>
    </row>
    <row r="522" spans="2:4">
      <c r="B522" s="9">
        <v>519</v>
      </c>
      <c r="C522" s="11">
        <v>5.5407231254436589</v>
      </c>
      <c r="D522" s="11">
        <v>18.231502096710742</v>
      </c>
    </row>
    <row r="523" spans="2:4">
      <c r="B523" s="9">
        <v>520</v>
      </c>
      <c r="C523" s="11">
        <v>14.383809131912011</v>
      </c>
      <c r="D523" s="11">
        <v>20.441625675142632</v>
      </c>
    </row>
    <row r="524" spans="2:4">
      <c r="B524" s="9">
        <v>521</v>
      </c>
      <c r="C524" s="11">
        <v>5.2230641838821814</v>
      </c>
      <c r="D524" s="11">
        <v>14.528763466644886</v>
      </c>
    </row>
    <row r="525" spans="2:4">
      <c r="B525" s="9">
        <v>522</v>
      </c>
      <c r="C525" s="11">
        <v>5.4339474776374024</v>
      </c>
      <c r="D525" s="11">
        <v>20.907993085385097</v>
      </c>
    </row>
    <row r="526" spans="2:4">
      <c r="B526" s="9">
        <v>523</v>
      </c>
      <c r="C526" s="11">
        <v>4.0885727357225425</v>
      </c>
      <c r="D526" s="11">
        <v>18.731856363599942</v>
      </c>
    </row>
    <row r="527" spans="2:4">
      <c r="B527" s="9">
        <v>524</v>
      </c>
      <c r="C527" s="11">
        <v>6.0649842455823029</v>
      </c>
      <c r="D527" s="11">
        <v>14.604801135546392</v>
      </c>
    </row>
    <row r="528" spans="2:4">
      <c r="B528" s="9">
        <v>525</v>
      </c>
      <c r="C528" s="11">
        <v>6.2725481507014491</v>
      </c>
      <c r="D528" s="11">
        <v>18.449718451364411</v>
      </c>
    </row>
    <row r="529" spans="2:4">
      <c r="B529" s="9">
        <v>526</v>
      </c>
      <c r="C529" s="11">
        <v>4.677050008074862</v>
      </c>
      <c r="D529" s="11">
        <v>20.544324738302912</v>
      </c>
    </row>
    <row r="530" spans="2:4">
      <c r="B530" s="9">
        <v>527</v>
      </c>
      <c r="C530" s="11">
        <v>5.8534468115157408</v>
      </c>
      <c r="D530" s="11">
        <v>15.72822375405369</v>
      </c>
    </row>
    <row r="531" spans="2:4">
      <c r="B531" s="9">
        <v>528</v>
      </c>
      <c r="C531" s="11">
        <v>5.0448502196524787</v>
      </c>
      <c r="D531" s="11">
        <v>16.466217568255004</v>
      </c>
    </row>
    <row r="532" spans="2:4">
      <c r="B532" s="9">
        <v>529</v>
      </c>
      <c r="C532" s="11">
        <v>6.839957800051943</v>
      </c>
      <c r="D532" s="11">
        <v>16.255637450990381</v>
      </c>
    </row>
    <row r="533" spans="2:4">
      <c r="B533" s="9">
        <v>530</v>
      </c>
      <c r="C533" s="11">
        <v>6.249742870543705</v>
      </c>
      <c r="D533" s="11">
        <v>17.139598947117292</v>
      </c>
    </row>
    <row r="534" spans="2:4">
      <c r="B534" s="9">
        <v>531</v>
      </c>
      <c r="C534" s="11">
        <v>9.8115240763473448</v>
      </c>
      <c r="D534" s="11">
        <v>17.308007740074743</v>
      </c>
    </row>
    <row r="535" spans="2:4">
      <c r="B535" s="9">
        <v>532</v>
      </c>
      <c r="C535" s="11">
        <v>7.855051274669969</v>
      </c>
      <c r="D535" s="11">
        <v>17.166168471851684</v>
      </c>
    </row>
    <row r="536" spans="2:4">
      <c r="B536" s="9">
        <v>533</v>
      </c>
      <c r="C536" s="11">
        <v>4.1091607042652125</v>
      </c>
      <c r="D536" s="11">
        <v>15.935022674338256</v>
      </c>
    </row>
    <row r="537" spans="2:4">
      <c r="B537" s="9">
        <v>534</v>
      </c>
      <c r="C537" s="11">
        <v>8.386893402376348</v>
      </c>
      <c r="D537" s="11">
        <v>17.008433365583308</v>
      </c>
    </row>
    <row r="538" spans="2:4">
      <c r="B538" s="9">
        <v>535</v>
      </c>
      <c r="C538" s="11">
        <v>14.248931073623389</v>
      </c>
      <c r="D538" s="11">
        <v>17.797343045820853</v>
      </c>
    </row>
    <row r="539" spans="2:4">
      <c r="B539" s="9">
        <v>536</v>
      </c>
      <c r="C539" s="11">
        <v>6.0823411919749724</v>
      </c>
      <c r="D539" s="11">
        <v>15.8143388170341</v>
      </c>
    </row>
    <row r="540" spans="2:4">
      <c r="B540" s="9">
        <v>537</v>
      </c>
      <c r="C540" s="11">
        <v>5.5022196188418766</v>
      </c>
      <c r="D540" s="11">
        <v>18.38903095471078</v>
      </c>
    </row>
    <row r="541" spans="2:4">
      <c r="B541" s="9">
        <v>538</v>
      </c>
      <c r="C541" s="11">
        <v>5.068298103998008</v>
      </c>
      <c r="D541" s="11">
        <v>14.073872177706949</v>
      </c>
    </row>
    <row r="542" spans="2:4">
      <c r="B542" s="9">
        <v>539</v>
      </c>
      <c r="C542" s="11">
        <v>6.7163864582072383</v>
      </c>
      <c r="D542" s="11">
        <v>19.443205298485548</v>
      </c>
    </row>
    <row r="543" spans="2:4">
      <c r="B543" s="9">
        <v>540</v>
      </c>
      <c r="C543" s="11">
        <v>4.9169880205908587</v>
      </c>
      <c r="D543" s="11">
        <v>18.734055369806708</v>
      </c>
    </row>
    <row r="544" spans="2:4">
      <c r="B544" s="9">
        <v>541</v>
      </c>
      <c r="C544" s="11">
        <v>4.3169289854000539</v>
      </c>
      <c r="D544" s="11">
        <v>16.563980916797291</v>
      </c>
    </row>
    <row r="545" spans="2:4">
      <c r="B545" s="9">
        <v>542</v>
      </c>
      <c r="C545" s="11">
        <v>5.0218518179396652</v>
      </c>
      <c r="D545" s="11">
        <v>18.322260459754141</v>
      </c>
    </row>
    <row r="546" spans="2:4">
      <c r="B546" s="9">
        <v>543</v>
      </c>
      <c r="C546" s="11">
        <v>5.7550710755296954</v>
      </c>
      <c r="D546" s="11">
        <v>14.865354014822467</v>
      </c>
    </row>
    <row r="547" spans="2:4">
      <c r="B547" s="9">
        <v>544</v>
      </c>
      <c r="C547" s="11">
        <v>7.7928554892957891</v>
      </c>
      <c r="D547" s="11">
        <v>20.446885589194299</v>
      </c>
    </row>
    <row r="548" spans="2:4">
      <c r="B548" s="9">
        <v>545</v>
      </c>
      <c r="C548" s="11">
        <v>7.9672680302967871</v>
      </c>
      <c r="D548" s="11">
        <v>17.825169005000259</v>
      </c>
    </row>
    <row r="549" spans="2:4">
      <c r="B549" s="9">
        <v>546</v>
      </c>
      <c r="C549" s="11">
        <v>5.0640978435212407</v>
      </c>
      <c r="D549" s="11">
        <v>18.603219048248906</v>
      </c>
    </row>
    <row r="550" spans="2:4">
      <c r="B550" s="9">
        <v>547</v>
      </c>
      <c r="C550" s="11">
        <v>8.8855818930982355</v>
      </c>
      <c r="D550" s="11">
        <v>18.079194001815516</v>
      </c>
    </row>
    <row r="551" spans="2:4">
      <c r="B551" s="9">
        <v>548</v>
      </c>
      <c r="C551" s="11">
        <v>6.3872158542811999</v>
      </c>
      <c r="D551" s="11">
        <v>19.405237946364238</v>
      </c>
    </row>
    <row r="552" spans="2:4">
      <c r="B552" s="9">
        <v>549</v>
      </c>
      <c r="C552" s="11">
        <v>4.406648567323189</v>
      </c>
      <c r="D552" s="11">
        <v>17.451218502792333</v>
      </c>
    </row>
    <row r="553" spans="2:4">
      <c r="B553" s="9">
        <v>550</v>
      </c>
      <c r="C553" s="11">
        <v>5.773792452543435</v>
      </c>
      <c r="D553" s="11">
        <v>19.758581048414996</v>
      </c>
    </row>
    <row r="554" spans="2:4">
      <c r="B554" s="9">
        <v>551</v>
      </c>
      <c r="C554" s="11">
        <v>9.6150411506121785</v>
      </c>
      <c r="D554" s="11">
        <v>13.462683414607657</v>
      </c>
    </row>
    <row r="555" spans="2:4">
      <c r="B555" s="9">
        <v>552</v>
      </c>
      <c r="C555" s="11">
        <v>5.5763997035906767</v>
      </c>
      <c r="D555" s="11">
        <v>20.654837353139925</v>
      </c>
    </row>
    <row r="556" spans="2:4">
      <c r="B556" s="9">
        <v>553</v>
      </c>
      <c r="C556" s="11">
        <v>2.5550719489177389</v>
      </c>
      <c r="D556" s="11">
        <v>17.680811896403675</v>
      </c>
    </row>
    <row r="557" spans="2:4">
      <c r="B557" s="9">
        <v>554</v>
      </c>
      <c r="C557" s="11">
        <v>4.7525853078123053</v>
      </c>
      <c r="D557" s="11">
        <v>18.945414039882596</v>
      </c>
    </row>
    <row r="558" spans="2:4">
      <c r="B558" s="9">
        <v>555</v>
      </c>
      <c r="C558" s="11">
        <v>4.5348407883395598</v>
      </c>
      <c r="D558" s="11">
        <v>19.263164138838313</v>
      </c>
    </row>
    <row r="559" spans="2:4">
      <c r="B559" s="9">
        <v>556</v>
      </c>
      <c r="C559" s="11">
        <v>7.1207187934094796</v>
      </c>
      <c r="D559" s="11">
        <v>19.287756854697346</v>
      </c>
    </row>
    <row r="560" spans="2:4">
      <c r="B560" s="9">
        <v>557</v>
      </c>
      <c r="C560" s="11">
        <v>5.0580219904158366</v>
      </c>
      <c r="D560" s="11">
        <v>16.710557583730612</v>
      </c>
    </row>
    <row r="561" spans="2:4">
      <c r="B561" s="9">
        <v>558</v>
      </c>
      <c r="C561" s="11">
        <v>3.3318430042941594</v>
      </c>
      <c r="D561" s="11">
        <v>18.627884791027775</v>
      </c>
    </row>
    <row r="562" spans="2:4">
      <c r="B562" s="9">
        <v>559</v>
      </c>
      <c r="C562" s="11">
        <v>4.2139759840042919</v>
      </c>
      <c r="D562" s="11">
        <v>19.863966413679471</v>
      </c>
    </row>
    <row r="563" spans="2:4">
      <c r="B563" s="9">
        <v>560</v>
      </c>
      <c r="C563" s="11">
        <v>12.930325527738676</v>
      </c>
      <c r="D563" s="11">
        <v>21.55724583516108</v>
      </c>
    </row>
    <row r="564" spans="2:4">
      <c r="B564" s="9">
        <v>561</v>
      </c>
      <c r="C564" s="11">
        <v>5.0528845566977818</v>
      </c>
      <c r="D564" s="11">
        <v>13.332663976559632</v>
      </c>
    </row>
    <row r="565" spans="2:4">
      <c r="B565" s="9">
        <v>562</v>
      </c>
      <c r="C565" s="11">
        <v>5.5258452797535611</v>
      </c>
      <c r="D565" s="11">
        <v>19.58598446615644</v>
      </c>
    </row>
    <row r="566" spans="2:4">
      <c r="B566" s="9">
        <v>563</v>
      </c>
      <c r="C566" s="11">
        <v>6.9489018704549252</v>
      </c>
      <c r="D566" s="11">
        <v>18.101037125802517</v>
      </c>
    </row>
    <row r="567" spans="2:4">
      <c r="B567" s="9">
        <v>564</v>
      </c>
      <c r="C567" s="11">
        <v>5.216723147691634</v>
      </c>
      <c r="D567" s="11">
        <v>16.021682159317983</v>
      </c>
    </row>
    <row r="568" spans="2:4">
      <c r="B568" s="9">
        <v>565</v>
      </c>
      <c r="C568" s="11">
        <v>4.7055154125639698</v>
      </c>
      <c r="D568" s="11">
        <v>19.659684206829297</v>
      </c>
    </row>
    <row r="569" spans="2:4">
      <c r="B569" s="9">
        <v>566</v>
      </c>
      <c r="C569" s="11">
        <v>7.1382210045959305</v>
      </c>
      <c r="D569" s="11">
        <v>17.931827410977384</v>
      </c>
    </row>
    <row r="570" spans="2:4">
      <c r="B570" s="9">
        <v>567</v>
      </c>
      <c r="C570" s="11">
        <v>5.9680734797157706</v>
      </c>
      <c r="D570" s="11">
        <v>15.752146822616668</v>
      </c>
    </row>
    <row r="571" spans="2:4">
      <c r="B571" s="9">
        <v>568</v>
      </c>
      <c r="C571" s="11">
        <v>6.251411103367567</v>
      </c>
      <c r="D571" s="11">
        <v>19.884256768689351</v>
      </c>
    </row>
    <row r="572" spans="2:4">
      <c r="B572" s="9">
        <v>569</v>
      </c>
      <c r="C572" s="11">
        <v>8.4404876268957008</v>
      </c>
      <c r="D572" s="11">
        <v>18.660414697873847</v>
      </c>
    </row>
    <row r="573" spans="2:4">
      <c r="B573" s="9">
        <v>570</v>
      </c>
      <c r="C573" s="11">
        <v>4.2671861771775994</v>
      </c>
      <c r="D573" s="11">
        <v>17.920928407071756</v>
      </c>
    </row>
    <row r="574" spans="2:4">
      <c r="B574" s="9">
        <v>571</v>
      </c>
      <c r="C574" s="11">
        <v>3.5276444215781781</v>
      </c>
      <c r="D574" s="11">
        <v>17.610048446263669</v>
      </c>
    </row>
    <row r="575" spans="2:4">
      <c r="B575" s="9">
        <v>572</v>
      </c>
      <c r="C575" s="11">
        <v>4.2044364257878648</v>
      </c>
      <c r="D575" s="11">
        <v>17.871987245768615</v>
      </c>
    </row>
    <row r="576" spans="2:4">
      <c r="B576" s="9">
        <v>573</v>
      </c>
      <c r="C576" s="11">
        <v>5.39527705253444</v>
      </c>
      <c r="D576" s="11">
        <v>16.31748318031525</v>
      </c>
    </row>
    <row r="577" spans="2:4">
      <c r="B577" s="9">
        <v>574</v>
      </c>
      <c r="C577" s="11">
        <v>7.3312356281730322</v>
      </c>
      <c r="D577" s="11">
        <v>19.286384162845998</v>
      </c>
    </row>
    <row r="578" spans="2:4">
      <c r="B578" s="9">
        <v>575</v>
      </c>
      <c r="C578" s="11">
        <v>4.6554847363504415</v>
      </c>
      <c r="D578" s="11">
        <v>17.386900564632384</v>
      </c>
    </row>
    <row r="579" spans="2:4">
      <c r="B579" s="9">
        <v>576</v>
      </c>
      <c r="C579" s="11">
        <v>7.5665581730629734</v>
      </c>
      <c r="D579" s="11">
        <v>11.298081841038286</v>
      </c>
    </row>
    <row r="580" spans="2:4">
      <c r="B580" s="9">
        <v>577</v>
      </c>
      <c r="C580" s="11">
        <v>5.4644786500475657</v>
      </c>
      <c r="D580" s="11">
        <v>17.293858630363989</v>
      </c>
    </row>
    <row r="581" spans="2:4">
      <c r="B581" s="9">
        <v>578</v>
      </c>
      <c r="C581" s="11">
        <v>3.3677415617551252</v>
      </c>
      <c r="D581" s="11">
        <v>17.855894953113953</v>
      </c>
    </row>
    <row r="582" spans="2:4">
      <c r="B582" s="9">
        <v>579</v>
      </c>
      <c r="C582" s="11">
        <v>7.0500988570055121</v>
      </c>
      <c r="D582" s="11">
        <v>17.249222631776693</v>
      </c>
    </row>
    <row r="583" spans="2:4">
      <c r="B583" s="9">
        <v>580</v>
      </c>
      <c r="C583" s="11">
        <v>5.278079255019553</v>
      </c>
      <c r="D583" s="11">
        <v>16.421206479677863</v>
      </c>
    </row>
    <row r="584" spans="2:4">
      <c r="B584" s="9">
        <v>581</v>
      </c>
      <c r="C584" s="11">
        <v>10.205511118752769</v>
      </c>
      <c r="D584" s="11">
        <v>20.192945814935261</v>
      </c>
    </row>
    <row r="585" spans="2:4">
      <c r="B585" s="9">
        <v>582</v>
      </c>
      <c r="C585" s="11">
        <v>6.0153690458303428</v>
      </c>
      <c r="D585" s="11">
        <v>17.556896482808984</v>
      </c>
    </row>
    <row r="586" spans="2:4">
      <c r="B586" s="9">
        <v>583</v>
      </c>
      <c r="C586" s="11">
        <v>10.791297901878444</v>
      </c>
      <c r="D586" s="11">
        <v>18.639329363508367</v>
      </c>
    </row>
    <row r="587" spans="2:4">
      <c r="B587" s="9">
        <v>584</v>
      </c>
      <c r="C587" s="11">
        <v>5.1953213242803375</v>
      </c>
      <c r="D587" s="11">
        <v>13.984769089790989</v>
      </c>
    </row>
    <row r="588" spans="2:4">
      <c r="B588" s="9">
        <v>585</v>
      </c>
      <c r="C588" s="11">
        <v>6.2342733608230807</v>
      </c>
      <c r="D588" s="11">
        <v>17.182289786367544</v>
      </c>
    </row>
    <row r="589" spans="2:4">
      <c r="B589" s="9">
        <v>586</v>
      </c>
      <c r="C589" s="11">
        <v>6.5834442610905803</v>
      </c>
      <c r="D589" s="11">
        <v>14.346656989609754</v>
      </c>
    </row>
    <row r="590" spans="2:4">
      <c r="B590" s="9">
        <v>587</v>
      </c>
      <c r="C590" s="11">
        <v>6.7181867800859445</v>
      </c>
      <c r="D590" s="11">
        <v>17.408669266439635</v>
      </c>
    </row>
    <row r="591" spans="2:4">
      <c r="B591" s="9">
        <v>588</v>
      </c>
      <c r="C591" s="11">
        <v>6.9624593305523037</v>
      </c>
      <c r="D591" s="11">
        <v>18.482015371664847</v>
      </c>
    </row>
    <row r="592" spans="2:4">
      <c r="B592" s="9">
        <v>589</v>
      </c>
      <c r="C592" s="11">
        <v>3.6738171650605005</v>
      </c>
      <c r="D592" s="11">
        <v>12.587148826638442</v>
      </c>
    </row>
    <row r="593" spans="2:4">
      <c r="B593" s="9">
        <v>590</v>
      </c>
      <c r="C593" s="11">
        <v>7.4611148986343068</v>
      </c>
      <c r="D593" s="11">
        <v>19.487253899951419</v>
      </c>
    </row>
    <row r="594" spans="2:4">
      <c r="B594" s="9">
        <v>591</v>
      </c>
      <c r="C594" s="11">
        <v>4.9353785678011635</v>
      </c>
      <c r="D594" s="11">
        <v>17.463422745548009</v>
      </c>
    </row>
    <row r="595" spans="2:4">
      <c r="B595" s="9">
        <v>592</v>
      </c>
      <c r="C595" s="11">
        <v>5.3088664406749846</v>
      </c>
      <c r="D595" s="11">
        <v>21.386803099507642</v>
      </c>
    </row>
    <row r="596" spans="2:4">
      <c r="B596" s="9">
        <v>593</v>
      </c>
      <c r="C596" s="11">
        <v>6.9149243818019199</v>
      </c>
      <c r="D596" s="11">
        <v>18.752233575347812</v>
      </c>
    </row>
    <row r="597" spans="2:4">
      <c r="B597" s="9">
        <v>594</v>
      </c>
      <c r="C597" s="11">
        <v>4.6775197697202158</v>
      </c>
      <c r="D597" s="11">
        <v>19.467835383863733</v>
      </c>
    </row>
    <row r="598" spans="2:4">
      <c r="B598" s="9">
        <v>595</v>
      </c>
      <c r="C598" s="11">
        <v>7.8459329590610363</v>
      </c>
      <c r="D598" s="11">
        <v>20.642947461445967</v>
      </c>
    </row>
    <row r="599" spans="2:4">
      <c r="B599" s="9">
        <v>596</v>
      </c>
      <c r="C599" s="11">
        <v>6.1938809964320871</v>
      </c>
      <c r="D599" s="11">
        <v>20.002637512836063</v>
      </c>
    </row>
    <row r="600" spans="2:4">
      <c r="B600" s="9">
        <v>597</v>
      </c>
      <c r="C600" s="11">
        <v>5.6537676362671245</v>
      </c>
      <c r="D600" s="11">
        <v>17.665880546628447</v>
      </c>
    </row>
    <row r="601" spans="2:4">
      <c r="B601" s="9">
        <v>598</v>
      </c>
      <c r="C601" s="11">
        <v>7.5979093910969571</v>
      </c>
      <c r="D601" s="11">
        <v>16.375388282921659</v>
      </c>
    </row>
    <row r="602" spans="2:4">
      <c r="B602" s="9">
        <v>599</v>
      </c>
      <c r="C602" s="11">
        <v>7.1490174100761372</v>
      </c>
      <c r="D602" s="11">
        <v>18.413729709663524</v>
      </c>
    </row>
    <row r="603" spans="2:4">
      <c r="B603" s="9">
        <v>600</v>
      </c>
      <c r="C603" s="11">
        <v>7.2228597540087716</v>
      </c>
      <c r="D603" s="11">
        <v>20.794554415724569</v>
      </c>
    </row>
    <row r="604" spans="2:4">
      <c r="B604" s="9">
        <v>601</v>
      </c>
      <c r="C604" s="11">
        <v>6.5864561925508669</v>
      </c>
      <c r="D604" s="11">
        <v>16.888103895644583</v>
      </c>
    </row>
    <row r="605" spans="2:4">
      <c r="B605" s="9">
        <v>602</v>
      </c>
      <c r="C605" s="11">
        <v>4.5744312545820014</v>
      </c>
      <c r="D605" s="11">
        <v>16.56637790828713</v>
      </c>
    </row>
    <row r="606" spans="2:4">
      <c r="B606" s="9">
        <v>603</v>
      </c>
      <c r="C606" s="11">
        <v>10.148096813166539</v>
      </c>
      <c r="D606" s="11">
        <v>18.615182751796866</v>
      </c>
    </row>
    <row r="607" spans="2:4">
      <c r="B607" s="9">
        <v>604</v>
      </c>
      <c r="C607" s="11">
        <v>2.6227093436123181</v>
      </c>
      <c r="D607" s="11">
        <v>18.780593907360846</v>
      </c>
    </row>
    <row r="608" spans="2:4">
      <c r="B608" s="9">
        <v>605</v>
      </c>
      <c r="C608" s="11">
        <v>6.1261202592258188</v>
      </c>
      <c r="D608" s="11">
        <v>17.357438456167799</v>
      </c>
    </row>
    <row r="609" spans="2:4">
      <c r="B609" s="9">
        <v>606</v>
      </c>
      <c r="C609" s="11">
        <v>10.313257460268776</v>
      </c>
      <c r="D609" s="11">
        <v>20.238396880340844</v>
      </c>
    </row>
    <row r="610" spans="2:4">
      <c r="B610" s="9">
        <v>607</v>
      </c>
      <c r="C610" s="11">
        <v>4.313502352440401</v>
      </c>
      <c r="D610" s="11">
        <v>19.57404901056335</v>
      </c>
    </row>
    <row r="611" spans="2:4">
      <c r="B611" s="9">
        <v>608</v>
      </c>
      <c r="C611" s="11">
        <v>8.4541583557471665</v>
      </c>
      <c r="D611" s="11">
        <v>17.774077879340869</v>
      </c>
    </row>
    <row r="612" spans="2:4">
      <c r="B612" s="9">
        <v>609</v>
      </c>
      <c r="C612" s="11">
        <v>3.9494924370832534</v>
      </c>
      <c r="D612" s="11">
        <v>19.68648284235476</v>
      </c>
    </row>
    <row r="613" spans="2:4">
      <c r="B613" s="9">
        <v>610</v>
      </c>
      <c r="C613" s="11">
        <v>6.1248879388456707</v>
      </c>
      <c r="D613" s="11">
        <v>21.403148915373873</v>
      </c>
    </row>
    <row r="614" spans="2:4">
      <c r="B614" s="9">
        <v>611</v>
      </c>
      <c r="C614" s="11">
        <v>8.9508063417090771</v>
      </c>
      <c r="D614" s="11">
        <v>20.364615199512652</v>
      </c>
    </row>
    <row r="615" spans="2:4">
      <c r="B615" s="9">
        <v>612</v>
      </c>
      <c r="C615" s="11">
        <v>7.5098138035727002</v>
      </c>
      <c r="D615" s="11">
        <v>18.828244964312791</v>
      </c>
    </row>
    <row r="616" spans="2:4">
      <c r="B616" s="9">
        <v>613</v>
      </c>
      <c r="C616" s="11">
        <v>4.4639603262202154</v>
      </c>
      <c r="D616" s="11">
        <v>19.806333642528255</v>
      </c>
    </row>
    <row r="617" spans="2:4">
      <c r="B617" s="9">
        <v>614</v>
      </c>
      <c r="C617" s="11">
        <v>12.461722007686424</v>
      </c>
      <c r="D617" s="11">
        <v>13.928397067274478</v>
      </c>
    </row>
    <row r="618" spans="2:4">
      <c r="B618" s="9">
        <v>615</v>
      </c>
      <c r="C618" s="11">
        <v>4.4958558082870566</v>
      </c>
      <c r="D618" s="11">
        <v>15.014801930175413</v>
      </c>
    </row>
    <row r="619" spans="2:4">
      <c r="B619" s="9">
        <v>616</v>
      </c>
      <c r="C619" s="11">
        <v>5.7679702700619258</v>
      </c>
      <c r="D619" s="11">
        <v>13.190483549565688</v>
      </c>
    </row>
    <row r="620" spans="2:4">
      <c r="B620" s="9">
        <v>617</v>
      </c>
      <c r="C620" s="11">
        <v>5.969465467973289</v>
      </c>
      <c r="D620" s="11">
        <v>19.789293878029405</v>
      </c>
    </row>
    <row r="621" spans="2:4">
      <c r="B621" s="9">
        <v>618</v>
      </c>
      <c r="C621" s="11">
        <v>8.2372730222206023</v>
      </c>
      <c r="D621" s="11">
        <v>18.456046643861477</v>
      </c>
    </row>
    <row r="622" spans="2:4">
      <c r="B622" s="9">
        <v>619</v>
      </c>
      <c r="C622" s="11">
        <v>5.8636474322105601</v>
      </c>
      <c r="D622" s="11">
        <v>16.688380499466462</v>
      </c>
    </row>
    <row r="623" spans="2:4">
      <c r="B623" s="9">
        <v>620</v>
      </c>
      <c r="C623" s="11">
        <v>5.3456344131302718</v>
      </c>
      <c r="D623" s="11">
        <v>20.044770434253213</v>
      </c>
    </row>
    <row r="624" spans="2:4">
      <c r="B624" s="9">
        <v>621</v>
      </c>
      <c r="C624" s="11">
        <v>3.6071037283135059</v>
      </c>
      <c r="D624" s="11">
        <v>17.933342072520777</v>
      </c>
    </row>
    <row r="625" spans="2:4">
      <c r="B625" s="9">
        <v>622</v>
      </c>
      <c r="C625" s="11">
        <v>6.2601695038434633</v>
      </c>
      <c r="D625" s="11">
        <v>17.499203495822474</v>
      </c>
    </row>
    <row r="626" spans="2:4">
      <c r="B626" s="9">
        <v>623</v>
      </c>
      <c r="C626" s="11">
        <v>4.7905955851167441</v>
      </c>
      <c r="D626" s="11">
        <v>16.207335414600767</v>
      </c>
    </row>
    <row r="627" spans="2:4">
      <c r="B627" s="9">
        <v>624</v>
      </c>
      <c r="C627" s="11">
        <v>3.8874602324901293</v>
      </c>
      <c r="D627" s="11">
        <v>13.41406105494033</v>
      </c>
    </row>
    <row r="628" spans="2:4">
      <c r="B628" s="9">
        <v>625</v>
      </c>
      <c r="C628" s="11">
        <v>3.7572137794352227</v>
      </c>
      <c r="D628" s="11">
        <v>20.15251576843902</v>
      </c>
    </row>
    <row r="629" spans="2:4">
      <c r="B629" s="9">
        <v>626</v>
      </c>
      <c r="C629" s="11">
        <v>4.4243698822156556</v>
      </c>
      <c r="D629" s="11">
        <v>19.687420891523786</v>
      </c>
    </row>
    <row r="630" spans="2:4">
      <c r="B630" s="9">
        <v>627</v>
      </c>
      <c r="C630" s="11">
        <v>5.3389773121416226</v>
      </c>
      <c r="D630" s="11">
        <v>19.760740332949624</v>
      </c>
    </row>
    <row r="631" spans="2:4">
      <c r="B631" s="9">
        <v>628</v>
      </c>
      <c r="C631" s="11">
        <v>6.5567793413466289</v>
      </c>
      <c r="D631" s="11">
        <v>18.454167167634164</v>
      </c>
    </row>
    <row r="632" spans="2:4">
      <c r="B632" s="9">
        <v>629</v>
      </c>
      <c r="C632" s="11">
        <v>9.1171863634076651</v>
      </c>
      <c r="D632" s="11">
        <v>13.509509044521121</v>
      </c>
    </row>
    <row r="633" spans="2:4">
      <c r="B633" s="9">
        <v>630</v>
      </c>
      <c r="C633" s="11">
        <v>4.708625088011023</v>
      </c>
      <c r="D633" s="11">
        <v>18.542225665917915</v>
      </c>
    </row>
    <row r="634" spans="2:4">
      <c r="B634" s="9">
        <v>631</v>
      </c>
      <c r="C634" s="11">
        <v>6.149813649656922</v>
      </c>
      <c r="D634" s="11">
        <v>17.166516162616666</v>
      </c>
    </row>
    <row r="635" spans="2:4">
      <c r="B635" s="9">
        <v>632</v>
      </c>
      <c r="C635" s="11">
        <v>7.9284945192920935</v>
      </c>
      <c r="D635" s="11">
        <v>19.170899975419911</v>
      </c>
    </row>
    <row r="636" spans="2:4">
      <c r="B636" s="9">
        <v>633</v>
      </c>
      <c r="C636" s="11">
        <v>3.411616888386038</v>
      </c>
      <c r="D636" s="11">
        <v>13.950411240768798</v>
      </c>
    </row>
    <row r="637" spans="2:4">
      <c r="B637" s="9">
        <v>634</v>
      </c>
      <c r="C637" s="11">
        <v>4.5250055090517458</v>
      </c>
      <c r="D637" s="11">
        <v>18.30605859773253</v>
      </c>
    </row>
    <row r="638" spans="2:4">
      <c r="B638" s="9">
        <v>635</v>
      </c>
      <c r="C638" s="11">
        <v>4.7699065940361152</v>
      </c>
      <c r="D638" s="11">
        <v>17.775694971780798</v>
      </c>
    </row>
    <row r="639" spans="2:4">
      <c r="B639" s="9">
        <v>636</v>
      </c>
      <c r="C639" s="11">
        <v>3.2712864581124168</v>
      </c>
      <c r="D639" s="11">
        <v>18.734692611302442</v>
      </c>
    </row>
    <row r="640" spans="2:4">
      <c r="B640" s="9">
        <v>637</v>
      </c>
      <c r="C640" s="11">
        <v>6.6715119708094015</v>
      </c>
      <c r="D640" s="11">
        <v>15.253649368058932</v>
      </c>
    </row>
    <row r="641" spans="2:4">
      <c r="B641" s="9">
        <v>638</v>
      </c>
      <c r="C641" s="11">
        <v>3.6894911335817748</v>
      </c>
      <c r="D641" s="11">
        <v>18.770842511104405</v>
      </c>
    </row>
    <row r="642" spans="2:4">
      <c r="B642" s="9">
        <v>639</v>
      </c>
      <c r="C642" s="11">
        <v>5.0653936828553876</v>
      </c>
      <c r="D642" s="11">
        <v>20.27678489216364</v>
      </c>
    </row>
    <row r="643" spans="2:4">
      <c r="B643" s="9">
        <v>640</v>
      </c>
      <c r="C643" s="11">
        <v>5.1275916352745545</v>
      </c>
      <c r="D643" s="11">
        <v>19.113240389339431</v>
      </c>
    </row>
    <row r="644" spans="2:4">
      <c r="B644" s="9">
        <v>641</v>
      </c>
      <c r="C644" s="11">
        <v>3.9874670354501238</v>
      </c>
      <c r="D644" s="11">
        <v>19.828180058719109</v>
      </c>
    </row>
    <row r="645" spans="2:4">
      <c r="B645" s="9">
        <v>642</v>
      </c>
      <c r="C645" s="11">
        <v>5.667936635245753</v>
      </c>
      <c r="D645" s="11">
        <v>12.024639618221659</v>
      </c>
    </row>
    <row r="646" spans="2:4">
      <c r="B646" s="9">
        <v>643</v>
      </c>
      <c r="C646" s="11">
        <v>5.8430020984092446</v>
      </c>
      <c r="D646" s="11">
        <v>14.738241442363545</v>
      </c>
    </row>
    <row r="647" spans="2:4">
      <c r="B647" s="9">
        <v>644</v>
      </c>
      <c r="C647" s="11">
        <v>7.0662424129002117</v>
      </c>
      <c r="D647" s="11">
        <v>18.708904721649922</v>
      </c>
    </row>
    <row r="648" spans="2:4">
      <c r="B648" s="9">
        <v>645</v>
      </c>
      <c r="C648" s="11">
        <v>9.1510956008901054</v>
      </c>
      <c r="D648" s="11">
        <v>19.131816210076781</v>
      </c>
    </row>
    <row r="649" spans="2:4">
      <c r="B649" s="9">
        <v>646</v>
      </c>
      <c r="C649" s="11">
        <v>7.4753869307481118</v>
      </c>
      <c r="D649" s="11">
        <v>19.395542971912842</v>
      </c>
    </row>
    <row r="650" spans="2:4">
      <c r="B650" s="9">
        <v>647</v>
      </c>
      <c r="C650" s="11">
        <v>4.6716756545776992</v>
      </c>
      <c r="D650" s="11">
        <v>20.766970963592147</v>
      </c>
    </row>
    <row r="651" spans="2:4">
      <c r="B651" s="9">
        <v>648</v>
      </c>
      <c r="C651" s="11">
        <v>3.9420560134346054</v>
      </c>
      <c r="D651" s="11">
        <v>18.359291650637747</v>
      </c>
    </row>
    <row r="652" spans="2:4">
      <c r="B652" s="9">
        <v>649</v>
      </c>
      <c r="C652" s="11">
        <v>6.1647975287704861</v>
      </c>
      <c r="D652" s="11">
        <v>15.017260042277574</v>
      </c>
    </row>
    <row r="653" spans="2:4">
      <c r="B653" s="9">
        <v>650</v>
      </c>
      <c r="C653" s="11">
        <v>2.6175867914994209</v>
      </c>
      <c r="D653" s="11">
        <v>15.742184968108718</v>
      </c>
    </row>
    <row r="654" spans="2:4">
      <c r="B654" s="9">
        <v>651</v>
      </c>
      <c r="C654" s="11">
        <v>5.2347083459823924</v>
      </c>
      <c r="D654" s="11">
        <v>17.224464832264339</v>
      </c>
    </row>
    <row r="655" spans="2:4">
      <c r="B655" s="9">
        <v>652</v>
      </c>
      <c r="C655" s="11">
        <v>5.0919035491532991</v>
      </c>
      <c r="D655" s="11">
        <v>18.090719330880596</v>
      </c>
    </row>
    <row r="656" spans="2:4">
      <c r="B656" s="9">
        <v>653</v>
      </c>
      <c r="C656" s="11">
        <v>5.6376522078425557</v>
      </c>
      <c r="D656" s="11">
        <v>18.568618798559346</v>
      </c>
    </row>
    <row r="657" spans="2:4">
      <c r="B657" s="9">
        <v>654</v>
      </c>
      <c r="C657" s="11">
        <v>7.7767580869844304</v>
      </c>
      <c r="D657" s="11">
        <v>18.309427384930778</v>
      </c>
    </row>
    <row r="658" spans="2:4">
      <c r="B658" s="9">
        <v>655</v>
      </c>
      <c r="C658" s="11">
        <v>6.5514017270467271</v>
      </c>
      <c r="D658" s="11">
        <v>18.168379275600344</v>
      </c>
    </row>
    <row r="659" spans="2:4">
      <c r="B659" s="9">
        <v>656</v>
      </c>
      <c r="C659" s="11">
        <v>5.0306969411024243</v>
      </c>
      <c r="D659" s="11">
        <v>18.235353130625562</v>
      </c>
    </row>
    <row r="660" spans="2:4">
      <c r="B660" s="9">
        <v>657</v>
      </c>
      <c r="C660" s="11">
        <v>7.111771227642163</v>
      </c>
      <c r="D660" s="11">
        <v>18.971007631338665</v>
      </c>
    </row>
    <row r="661" spans="2:4">
      <c r="B661" s="9">
        <v>658</v>
      </c>
      <c r="C661" s="11">
        <v>6.4778926372813483</v>
      </c>
      <c r="D661" s="11">
        <v>18.682676613652191</v>
      </c>
    </row>
    <row r="662" spans="2:4">
      <c r="B662" s="9">
        <v>659</v>
      </c>
      <c r="C662" s="11">
        <v>5.8678049941885861</v>
      </c>
      <c r="D662" s="11">
        <v>18.864222429946107</v>
      </c>
    </row>
    <row r="663" spans="2:4">
      <c r="B663" s="9">
        <v>660</v>
      </c>
      <c r="C663" s="11">
        <v>6.1124985450591067</v>
      </c>
      <c r="D663" s="11">
        <v>19.675634074990288</v>
      </c>
    </row>
    <row r="664" spans="2:4">
      <c r="B664" s="9">
        <v>661</v>
      </c>
      <c r="C664" s="11">
        <v>5.8503007236780533</v>
      </c>
      <c r="D664" s="11">
        <v>15.392463901341756</v>
      </c>
    </row>
    <row r="665" spans="2:4">
      <c r="B665" s="9">
        <v>662</v>
      </c>
      <c r="C665" s="11">
        <v>5.2033771261857957</v>
      </c>
      <c r="D665" s="11">
        <v>18.342684759336706</v>
      </c>
    </row>
    <row r="666" spans="2:4">
      <c r="B666" s="9">
        <v>663</v>
      </c>
      <c r="C666" s="11">
        <v>7.8174572344797193</v>
      </c>
      <c r="D666" s="11">
        <v>16.038115560839458</v>
      </c>
    </row>
    <row r="667" spans="2:4">
      <c r="B667" s="9">
        <v>664</v>
      </c>
      <c r="C667" s="11">
        <v>6.4049698934891826</v>
      </c>
      <c r="D667" s="11">
        <v>21.481301598279909</v>
      </c>
    </row>
    <row r="668" spans="2:4">
      <c r="B668" s="9">
        <v>665</v>
      </c>
      <c r="C668" s="11">
        <v>4.6318993468468319</v>
      </c>
      <c r="D668" s="11">
        <v>11.252669525696794</v>
      </c>
    </row>
    <row r="669" spans="2:4">
      <c r="B669" s="9">
        <v>666</v>
      </c>
      <c r="C669" s="11">
        <v>6.774193372071589</v>
      </c>
      <c r="D669" s="11">
        <v>17.363119795244799</v>
      </c>
    </row>
    <row r="670" spans="2:4">
      <c r="B670" s="9">
        <v>667</v>
      </c>
      <c r="C670" s="11">
        <v>5.0428003418678085</v>
      </c>
      <c r="D670" s="11">
        <v>18.695908359917098</v>
      </c>
    </row>
    <row r="671" spans="2:4">
      <c r="B671" s="9">
        <v>668</v>
      </c>
      <c r="C671" s="11">
        <v>5.8499007909034502</v>
      </c>
      <c r="D671" s="11">
        <v>15.96355462257582</v>
      </c>
    </row>
    <row r="672" spans="2:4">
      <c r="B672" s="9">
        <v>669</v>
      </c>
      <c r="C672" s="11">
        <v>5.4964211560078962</v>
      </c>
      <c r="D672" s="11">
        <v>18.076838561583404</v>
      </c>
    </row>
    <row r="673" spans="2:4">
      <c r="B673" s="9">
        <v>670</v>
      </c>
      <c r="C673" s="11">
        <v>3.3933449588284876</v>
      </c>
      <c r="D673" s="11">
        <v>19.735622988690949</v>
      </c>
    </row>
    <row r="674" spans="2:4">
      <c r="B674" s="9">
        <v>671</v>
      </c>
      <c r="C674" s="11">
        <v>5.4430163707910975</v>
      </c>
      <c r="D674" s="11">
        <v>17.983135383238064</v>
      </c>
    </row>
    <row r="675" spans="2:4">
      <c r="B675" s="9">
        <v>672</v>
      </c>
      <c r="C675" s="11">
        <v>6.7964867542510552</v>
      </c>
      <c r="D675" s="11">
        <v>17.914719074221711</v>
      </c>
    </row>
    <row r="676" spans="2:4">
      <c r="B676" s="9">
        <v>673</v>
      </c>
      <c r="C676" s="11">
        <v>5.9598984568644218</v>
      </c>
      <c r="D676" s="11">
        <v>19.595311216079871</v>
      </c>
    </row>
    <row r="677" spans="2:4">
      <c r="B677" s="9">
        <v>674</v>
      </c>
      <c r="C677" s="11">
        <v>10.31136709001858</v>
      </c>
      <c r="D677" s="11">
        <v>18.18257909075411</v>
      </c>
    </row>
    <row r="678" spans="2:4">
      <c r="B678" s="9">
        <v>675</v>
      </c>
      <c r="C678" s="11">
        <v>3.2128512313163826</v>
      </c>
      <c r="D678" s="11">
        <v>17.430503324448427</v>
      </c>
    </row>
    <row r="679" spans="2:4">
      <c r="B679" s="9">
        <v>676</v>
      </c>
      <c r="C679" s="11">
        <v>6.9001310220326033</v>
      </c>
      <c r="D679" s="11">
        <v>18.452260181348649</v>
      </c>
    </row>
    <row r="680" spans="2:4">
      <c r="B680" s="9">
        <v>677</v>
      </c>
      <c r="C680" s="11">
        <v>8.596242808502172</v>
      </c>
      <c r="D680" s="11">
        <v>15.770964988981628</v>
      </c>
    </row>
    <row r="681" spans="2:4">
      <c r="B681" s="9">
        <v>678</v>
      </c>
      <c r="C681" s="11">
        <v>6.5252987610007658</v>
      </c>
      <c r="D681" s="11">
        <v>18.050519860240762</v>
      </c>
    </row>
    <row r="682" spans="2:4">
      <c r="B682" s="9">
        <v>679</v>
      </c>
      <c r="C682" s="11">
        <v>8.2641890017176216</v>
      </c>
      <c r="D682" s="11">
        <v>19.765716753053621</v>
      </c>
    </row>
    <row r="683" spans="2:4">
      <c r="B683" s="9">
        <v>680</v>
      </c>
      <c r="C683" s="11">
        <v>6.3295465342911106</v>
      </c>
      <c r="D683" s="11">
        <v>16.178782015998166</v>
      </c>
    </row>
    <row r="684" spans="2:4">
      <c r="B684" s="9">
        <v>681</v>
      </c>
      <c r="C684" s="11">
        <v>7.4224072478773699</v>
      </c>
      <c r="D684" s="11">
        <v>18.392697691635174</v>
      </c>
    </row>
    <row r="685" spans="2:4">
      <c r="B685" s="9">
        <v>682</v>
      </c>
      <c r="C685" s="11">
        <v>5.3886251294700083</v>
      </c>
      <c r="D685" s="11">
        <v>17.983525336226613</v>
      </c>
    </row>
    <row r="686" spans="2:4">
      <c r="B686" s="9">
        <v>683</v>
      </c>
      <c r="C686" s="11">
        <v>5.5212139031166902</v>
      </c>
      <c r="D686" s="11">
        <v>16.182455107467646</v>
      </c>
    </row>
    <row r="687" spans="2:4">
      <c r="B687" s="9">
        <v>684</v>
      </c>
      <c r="C687" s="11">
        <v>6.0692066805985156</v>
      </c>
      <c r="D687" s="11">
        <v>21.475372135605053</v>
      </c>
    </row>
    <row r="688" spans="2:4">
      <c r="B688" s="9">
        <v>685</v>
      </c>
      <c r="C688" s="11">
        <v>4.1696478048155319</v>
      </c>
      <c r="D688" s="11">
        <v>12.825900694920787</v>
      </c>
    </row>
    <row r="689" spans="2:4">
      <c r="B689" s="9">
        <v>686</v>
      </c>
      <c r="C689" s="11">
        <v>3.8090034420232906</v>
      </c>
      <c r="D689" s="11">
        <v>16.558869158750021</v>
      </c>
    </row>
    <row r="690" spans="2:4">
      <c r="B690" s="9">
        <v>687</v>
      </c>
      <c r="C690" s="11">
        <v>5.8441668952706793</v>
      </c>
      <c r="D690" s="11">
        <v>16.048275237767687</v>
      </c>
    </row>
    <row r="691" spans="2:4">
      <c r="B691" s="9">
        <v>688</v>
      </c>
      <c r="C691" s="11">
        <v>9.0583652050183794</v>
      </c>
      <c r="D691" s="11">
        <v>20.323310735991384</v>
      </c>
    </row>
    <row r="692" spans="2:4">
      <c r="B692" s="9">
        <v>689</v>
      </c>
      <c r="C692" s="11">
        <v>4.4636344188057127</v>
      </c>
      <c r="D692" s="11">
        <v>19.684502559379503</v>
      </c>
    </row>
    <row r="693" spans="2:4">
      <c r="B693" s="9">
        <v>690</v>
      </c>
      <c r="C693" s="11">
        <v>7.7257494110962579</v>
      </c>
      <c r="D693" s="11">
        <v>15.839401703348509</v>
      </c>
    </row>
    <row r="694" spans="2:4">
      <c r="B694" s="9">
        <v>691</v>
      </c>
      <c r="C694" s="11">
        <v>5.9372578861268694</v>
      </c>
      <c r="D694" s="11">
        <v>18.949468405088687</v>
      </c>
    </row>
    <row r="695" spans="2:4">
      <c r="B695" s="9">
        <v>692</v>
      </c>
      <c r="C695" s="11">
        <v>10.054941525967264</v>
      </c>
      <c r="D695" s="11">
        <v>15.273717005117705</v>
      </c>
    </row>
    <row r="696" spans="2:4">
      <c r="B696" s="9">
        <v>693</v>
      </c>
      <c r="C696" s="11">
        <v>4.3206134389729023</v>
      </c>
      <c r="D696" s="11">
        <v>17.179808606693349</v>
      </c>
    </row>
    <row r="697" spans="2:4">
      <c r="B697" s="9">
        <v>694</v>
      </c>
      <c r="C697" s="11">
        <v>9.2789953804743472</v>
      </c>
      <c r="D697" s="11">
        <v>20.339123606131935</v>
      </c>
    </row>
    <row r="698" spans="2:4">
      <c r="B698" s="9">
        <v>695</v>
      </c>
      <c r="C698" s="11">
        <v>5.3263072446052755</v>
      </c>
      <c r="D698" s="11">
        <v>20.280342624720049</v>
      </c>
    </row>
    <row r="699" spans="2:4">
      <c r="B699" s="9">
        <v>696</v>
      </c>
      <c r="C699" s="11">
        <v>5.8036597679986128</v>
      </c>
      <c r="D699" s="11">
        <v>19.155244285067276</v>
      </c>
    </row>
    <row r="700" spans="2:4">
      <c r="B700" s="9">
        <v>697</v>
      </c>
      <c r="C700" s="11">
        <v>6.2229471775071143</v>
      </c>
      <c r="D700" s="11">
        <v>17.000664855926996</v>
      </c>
    </row>
    <row r="701" spans="2:4">
      <c r="B701" s="9">
        <v>698</v>
      </c>
      <c r="C701" s="11">
        <v>7.3814466745345531</v>
      </c>
      <c r="D701" s="11">
        <v>18.977518825783427</v>
      </c>
    </row>
    <row r="702" spans="2:4">
      <c r="B702" s="9">
        <v>699</v>
      </c>
      <c r="C702" s="11">
        <v>6.1757384470202945</v>
      </c>
      <c r="D702" s="11">
        <v>18.60233505388031</v>
      </c>
    </row>
    <row r="703" spans="2:4">
      <c r="B703" s="9">
        <v>700</v>
      </c>
      <c r="C703" s="11">
        <v>7.2951292829950631</v>
      </c>
      <c r="D703" s="11">
        <v>20.796343344289554</v>
      </c>
    </row>
    <row r="704" spans="2:4">
      <c r="B704" s="9">
        <v>701</v>
      </c>
      <c r="C704" s="11">
        <v>5.8816020892107543</v>
      </c>
      <c r="D704" s="11">
        <v>16.95094485178133</v>
      </c>
    </row>
    <row r="705" spans="2:4">
      <c r="B705" s="9">
        <v>702</v>
      </c>
      <c r="C705" s="11">
        <v>4.7524814851120505</v>
      </c>
      <c r="D705" s="11">
        <v>17.976604520481388</v>
      </c>
    </row>
    <row r="706" spans="2:4">
      <c r="B706" s="9">
        <v>703</v>
      </c>
      <c r="C706" s="11">
        <v>8.0940204240060361</v>
      </c>
      <c r="D706" s="11">
        <v>18.225070023295022</v>
      </c>
    </row>
    <row r="707" spans="2:4">
      <c r="B707" s="9">
        <v>704</v>
      </c>
      <c r="C707" s="11">
        <v>3.5616702606572406</v>
      </c>
      <c r="D707" s="11">
        <v>16.34607271443614</v>
      </c>
    </row>
    <row r="708" spans="2:4">
      <c r="B708" s="9">
        <v>705</v>
      </c>
      <c r="C708" s="11">
        <v>5.4622102350325568</v>
      </c>
      <c r="D708" s="11">
        <v>19.699254100613391</v>
      </c>
    </row>
    <row r="709" spans="2:4">
      <c r="B709" s="9">
        <v>706</v>
      </c>
      <c r="C709" s="11">
        <v>14.563930982480624</v>
      </c>
      <c r="D709" s="11">
        <v>17.369848845444441</v>
      </c>
    </row>
    <row r="710" spans="2:4">
      <c r="B710" s="9">
        <v>707</v>
      </c>
      <c r="C710" s="11">
        <v>6.7993085553535266</v>
      </c>
      <c r="D710" s="11">
        <v>19.773566837544418</v>
      </c>
    </row>
    <row r="711" spans="2:4">
      <c r="B711" s="9">
        <v>708</v>
      </c>
      <c r="C711" s="11">
        <v>8.7432892421185855</v>
      </c>
      <c r="D711" s="11">
        <v>15.754393137930247</v>
      </c>
    </row>
    <row r="712" spans="2:4">
      <c r="B712" s="9">
        <v>709</v>
      </c>
      <c r="C712" s="11">
        <v>7.5500883004468333</v>
      </c>
      <c r="D712" s="11">
        <v>17.186882566062543</v>
      </c>
    </row>
    <row r="713" spans="2:4">
      <c r="B713" s="9">
        <v>710</v>
      </c>
      <c r="C713" s="11">
        <v>6.0721626635774868</v>
      </c>
      <c r="D713" s="11">
        <v>18.128742072761064</v>
      </c>
    </row>
    <row r="714" spans="2:4">
      <c r="B714" s="9">
        <v>711</v>
      </c>
      <c r="C714" s="11">
        <v>6.1429332071276619</v>
      </c>
      <c r="D714" s="11">
        <v>19.035244922436313</v>
      </c>
    </row>
    <row r="715" spans="2:4">
      <c r="B715" s="9">
        <v>712</v>
      </c>
      <c r="C715" s="11">
        <v>5.9479195560925673</v>
      </c>
      <c r="D715" s="11">
        <v>20.428662336811058</v>
      </c>
    </row>
    <row r="716" spans="2:4">
      <c r="B716" s="9">
        <v>713</v>
      </c>
      <c r="C716" s="11">
        <v>7.4493534243444435</v>
      </c>
      <c r="D716" s="11">
        <v>16.188534678579714</v>
      </c>
    </row>
    <row r="717" spans="2:4">
      <c r="B717" s="9">
        <v>714</v>
      </c>
      <c r="C717" s="11">
        <v>7.0851749719464037</v>
      </c>
      <c r="D717" s="11">
        <v>18.177417677392256</v>
      </c>
    </row>
    <row r="718" spans="2:4">
      <c r="B718" s="9">
        <v>715</v>
      </c>
      <c r="C718" s="11">
        <v>6.1000404886702677</v>
      </c>
      <c r="D718" s="11">
        <v>20.610777359536737</v>
      </c>
    </row>
    <row r="719" spans="2:4">
      <c r="B719" s="9">
        <v>716</v>
      </c>
      <c r="C719" s="11">
        <v>4.5475912111456047</v>
      </c>
      <c r="D719" s="11">
        <v>17.861394880720027</v>
      </c>
    </row>
    <row r="720" spans="2:4">
      <c r="B720" s="9">
        <v>717</v>
      </c>
      <c r="C720" s="11">
        <v>7.4272935261706037</v>
      </c>
      <c r="D720" s="11">
        <v>15.167845977954801</v>
      </c>
    </row>
    <row r="721" spans="2:4">
      <c r="B721" s="9">
        <v>718</v>
      </c>
      <c r="C721" s="11">
        <v>4.6821897106330317</v>
      </c>
      <c r="D721" s="11">
        <v>20.017552431913934</v>
      </c>
    </row>
    <row r="722" spans="2:4">
      <c r="B722" s="9">
        <v>719</v>
      </c>
      <c r="C722" s="11">
        <v>5.8153438055550595</v>
      </c>
      <c r="D722" s="11">
        <v>19.598296136923917</v>
      </c>
    </row>
    <row r="723" spans="2:4">
      <c r="B723" s="9">
        <v>720</v>
      </c>
      <c r="C723" s="11">
        <v>5.8046795941799596</v>
      </c>
      <c r="D723" s="11">
        <v>20.403507905471095</v>
      </c>
    </row>
    <row r="724" spans="2:4">
      <c r="B724" s="9">
        <v>721</v>
      </c>
      <c r="C724" s="11">
        <v>4.5223779366681702</v>
      </c>
      <c r="D724" s="11">
        <v>16.470636365542116</v>
      </c>
    </row>
    <row r="725" spans="2:4">
      <c r="B725" s="9">
        <v>722</v>
      </c>
      <c r="C725" s="11">
        <v>6.6035018179821767</v>
      </c>
      <c r="D725" s="11">
        <v>19.223965564123127</v>
      </c>
    </row>
    <row r="726" spans="2:4">
      <c r="B726" s="9">
        <v>723</v>
      </c>
      <c r="C726" s="11">
        <v>7.3133514374036634</v>
      </c>
      <c r="D726" s="11">
        <v>18.007962358514796</v>
      </c>
    </row>
    <row r="727" spans="2:4">
      <c r="B727" s="9">
        <v>724</v>
      </c>
      <c r="C727" s="11">
        <v>7.5282850294100401</v>
      </c>
      <c r="D727" s="11">
        <v>17.984426867165631</v>
      </c>
    </row>
    <row r="728" spans="2:4">
      <c r="B728" s="9">
        <v>725</v>
      </c>
      <c r="C728" s="11">
        <v>5.2703408604296058</v>
      </c>
      <c r="D728" s="11">
        <v>19.243730472326451</v>
      </c>
    </row>
    <row r="729" spans="2:4">
      <c r="B729" s="9">
        <v>726</v>
      </c>
      <c r="C729" s="11">
        <v>6.1388467284534185</v>
      </c>
      <c r="D729" s="11">
        <v>16.940546844391527</v>
      </c>
    </row>
    <row r="730" spans="2:4">
      <c r="B730" s="9">
        <v>727</v>
      </c>
      <c r="C730" s="11">
        <v>5.0967978780649288</v>
      </c>
      <c r="D730" s="11">
        <v>17.491427229463348</v>
      </c>
    </row>
    <row r="731" spans="2:4">
      <c r="B731" s="9">
        <v>728</v>
      </c>
      <c r="C731" s="11">
        <v>6.7191184582493273</v>
      </c>
      <c r="D731" s="11">
        <v>19.407452776206235</v>
      </c>
    </row>
    <row r="732" spans="2:4">
      <c r="B732" s="9">
        <v>729</v>
      </c>
      <c r="C732" s="11">
        <v>6.0719634277479102</v>
      </c>
      <c r="D732" s="11">
        <v>18.095630293571091</v>
      </c>
    </row>
    <row r="733" spans="2:4">
      <c r="B733" s="9">
        <v>730</v>
      </c>
      <c r="C733" s="11">
        <v>9.0830796655372552</v>
      </c>
      <c r="D733" s="11">
        <v>18.513418519676105</v>
      </c>
    </row>
    <row r="734" spans="2:4">
      <c r="B734" s="9">
        <v>731</v>
      </c>
      <c r="C734" s="11">
        <v>7.7082051139467289</v>
      </c>
      <c r="D734" s="11">
        <v>15.998558979139851</v>
      </c>
    </row>
    <row r="735" spans="2:4">
      <c r="B735" s="9">
        <v>732</v>
      </c>
      <c r="C735" s="11">
        <v>4.2227669275903441</v>
      </c>
      <c r="D735" s="11">
        <v>16.626296747782188</v>
      </c>
    </row>
    <row r="736" spans="2:4">
      <c r="B736" s="9">
        <v>733</v>
      </c>
      <c r="C736" s="11">
        <v>4.2413573446973629</v>
      </c>
      <c r="D736" s="11">
        <v>19.197822854681114</v>
      </c>
    </row>
    <row r="737" spans="2:4">
      <c r="B737" s="9">
        <v>734</v>
      </c>
      <c r="C737" s="11">
        <v>4.4699250978153913</v>
      </c>
      <c r="D737" s="11">
        <v>17.660288203053113</v>
      </c>
    </row>
    <row r="738" spans="2:4">
      <c r="B738" s="9">
        <v>735</v>
      </c>
      <c r="C738" s="11">
        <v>6.559206725460605</v>
      </c>
      <c r="D738" s="11">
        <v>12.667383572572309</v>
      </c>
    </row>
    <row r="739" spans="2:4">
      <c r="B739" s="9">
        <v>736</v>
      </c>
      <c r="C739" s="11">
        <v>5.6153210662003472</v>
      </c>
      <c r="D739" s="11">
        <v>14.606195036263204</v>
      </c>
    </row>
    <row r="740" spans="2:4">
      <c r="B740" s="9">
        <v>737</v>
      </c>
      <c r="C740" s="11">
        <v>6.3476937497631392</v>
      </c>
      <c r="D740" s="11">
        <v>13.284405827737633</v>
      </c>
    </row>
    <row r="741" spans="2:4">
      <c r="B741" s="9">
        <v>738</v>
      </c>
      <c r="C741" s="11">
        <v>3.5413058848829566</v>
      </c>
      <c r="D741" s="11">
        <v>16.881866488775749</v>
      </c>
    </row>
    <row r="742" spans="2:4">
      <c r="B742" s="9">
        <v>739</v>
      </c>
      <c r="C742" s="11">
        <v>3.0385110893458949</v>
      </c>
      <c r="D742" s="11">
        <v>20.357538405286149</v>
      </c>
    </row>
    <row r="743" spans="2:4">
      <c r="B743" s="9">
        <v>740</v>
      </c>
      <c r="C743" s="11">
        <v>8.9697824758392741</v>
      </c>
      <c r="D743" s="11">
        <v>17.884357433382807</v>
      </c>
    </row>
    <row r="744" spans="2:4">
      <c r="B744" s="9">
        <v>741</v>
      </c>
      <c r="C744" s="11">
        <v>3.344462300562002</v>
      </c>
      <c r="D744" s="11">
        <v>18.396150424574294</v>
      </c>
    </row>
    <row r="745" spans="2:4">
      <c r="B745" s="9">
        <v>742</v>
      </c>
      <c r="C745" s="11">
        <v>5.5131726202751459</v>
      </c>
      <c r="D745" s="11">
        <v>19.260346735057034</v>
      </c>
    </row>
    <row r="746" spans="2:4">
      <c r="B746" s="9">
        <v>743</v>
      </c>
      <c r="C746" s="11">
        <v>5.8644574023405109</v>
      </c>
      <c r="D746" s="11">
        <v>16.62627212558365</v>
      </c>
    </row>
    <row r="747" spans="2:4">
      <c r="B747" s="9">
        <v>744</v>
      </c>
      <c r="C747" s="11">
        <v>3.5377823310532532</v>
      </c>
      <c r="D747" s="11">
        <v>16.903545489340498</v>
      </c>
    </row>
    <row r="748" spans="2:4">
      <c r="B748" s="9">
        <v>745</v>
      </c>
      <c r="C748" s="11">
        <v>7.6610019659131341</v>
      </c>
      <c r="D748" s="11">
        <v>17.530593832954828</v>
      </c>
    </row>
    <row r="749" spans="2:4">
      <c r="B749" s="9">
        <v>746</v>
      </c>
      <c r="C749" s="11">
        <v>6.748086172822342</v>
      </c>
      <c r="D749" s="11">
        <v>16.464983413356236</v>
      </c>
    </row>
    <row r="750" spans="2:4">
      <c r="B750" s="9">
        <v>747</v>
      </c>
      <c r="C750" s="11">
        <v>5.7574428840304757</v>
      </c>
      <c r="D750" s="11">
        <v>17.005977796688551</v>
      </c>
    </row>
    <row r="751" spans="2:4">
      <c r="B751" s="9">
        <v>748</v>
      </c>
      <c r="C751" s="11">
        <v>5.2478475862862339</v>
      </c>
      <c r="D751" s="11">
        <v>19.054668101422333</v>
      </c>
    </row>
    <row r="752" spans="2:4">
      <c r="B752" s="9">
        <v>749</v>
      </c>
      <c r="C752" s="11">
        <v>7.6105921467490605</v>
      </c>
      <c r="D752" s="11">
        <v>19.718944745256078</v>
      </c>
    </row>
    <row r="753" spans="2:4">
      <c r="B753" s="9">
        <v>750</v>
      </c>
      <c r="C753" s="11">
        <v>6.4431925273425712</v>
      </c>
      <c r="D753" s="11">
        <v>15.364454696517795</v>
      </c>
    </row>
    <row r="754" spans="2:4">
      <c r="B754" s="9">
        <v>751</v>
      </c>
      <c r="C754" s="11">
        <v>6.3244785261558976</v>
      </c>
      <c r="D754" s="11">
        <v>15.512828386928886</v>
      </c>
    </row>
    <row r="755" spans="2:4">
      <c r="B755" s="9">
        <v>752</v>
      </c>
      <c r="C755" s="11">
        <v>4.6649168894096835</v>
      </c>
      <c r="D755" s="11">
        <v>18.348355062578669</v>
      </c>
    </row>
    <row r="756" spans="2:4">
      <c r="B756" s="9">
        <v>753</v>
      </c>
      <c r="C756" s="11">
        <v>6.6853149585853737</v>
      </c>
      <c r="D756" s="11">
        <v>16.331450213277293</v>
      </c>
    </row>
    <row r="757" spans="2:4">
      <c r="B757" s="9">
        <v>754</v>
      </c>
      <c r="C757" s="11">
        <v>3.068633973751592</v>
      </c>
      <c r="D757" s="11">
        <v>10.669838175758876</v>
      </c>
    </row>
    <row r="758" spans="2:4">
      <c r="B758" s="9">
        <v>755</v>
      </c>
      <c r="C758" s="11">
        <v>7.7073935991715787</v>
      </c>
      <c r="D758" s="11">
        <v>20.24457750697913</v>
      </c>
    </row>
    <row r="759" spans="2:4">
      <c r="B759" s="9">
        <v>756</v>
      </c>
      <c r="C759" s="11">
        <v>7.9171315021738886</v>
      </c>
      <c r="D759" s="11">
        <v>14.969756127613769</v>
      </c>
    </row>
    <row r="760" spans="2:4">
      <c r="B760" s="9">
        <v>757</v>
      </c>
      <c r="C760" s="11">
        <v>8.1214623833957464</v>
      </c>
      <c r="D760" s="11">
        <v>18.310882809460917</v>
      </c>
    </row>
    <row r="761" spans="2:4">
      <c r="B761" s="9">
        <v>758</v>
      </c>
      <c r="C761" s="11">
        <v>5.5363498406652853</v>
      </c>
      <c r="D761" s="11">
        <v>17.125006833632408</v>
      </c>
    </row>
    <row r="762" spans="2:4">
      <c r="B762" s="9">
        <v>759</v>
      </c>
      <c r="C762" s="11">
        <v>6.3837329341219977</v>
      </c>
      <c r="D762" s="11">
        <v>16.557696823491796</v>
      </c>
    </row>
    <row r="763" spans="2:4">
      <c r="B763" s="9">
        <v>760</v>
      </c>
      <c r="C763" s="11">
        <v>4.6650397848303653</v>
      </c>
      <c r="D763" s="11">
        <v>17.846196037033973</v>
      </c>
    </row>
    <row r="764" spans="2:4">
      <c r="B764" s="9">
        <v>761</v>
      </c>
      <c r="C764" s="11">
        <v>8.1707379381595846</v>
      </c>
      <c r="D764" s="11">
        <v>13.836396802183756</v>
      </c>
    </row>
    <row r="765" spans="2:4">
      <c r="B765" s="9">
        <v>762</v>
      </c>
      <c r="C765" s="11">
        <v>5.9267590947399329</v>
      </c>
      <c r="D765" s="11">
        <v>9.6547047267108166</v>
      </c>
    </row>
    <row r="766" spans="2:4">
      <c r="B766" s="9">
        <v>763</v>
      </c>
      <c r="C766" s="11">
        <v>6.093019804973399</v>
      </c>
      <c r="D766" s="11">
        <v>17.231409950908315</v>
      </c>
    </row>
    <row r="767" spans="2:4">
      <c r="B767" s="9">
        <v>764</v>
      </c>
      <c r="C767" s="11">
        <v>11.48749726566682</v>
      </c>
      <c r="D767" s="11">
        <v>15.293881960046003</v>
      </c>
    </row>
    <row r="768" spans="2:4">
      <c r="B768" s="9">
        <v>765</v>
      </c>
      <c r="C768" s="11">
        <v>8.7718717364459184</v>
      </c>
      <c r="D768" s="11">
        <v>17.019541340772889</v>
      </c>
    </row>
    <row r="769" spans="2:4">
      <c r="B769" s="9">
        <v>766</v>
      </c>
      <c r="C769" s="11">
        <v>4.0300208221372857</v>
      </c>
      <c r="D769" s="11">
        <v>20.827446166433532</v>
      </c>
    </row>
    <row r="770" spans="2:4">
      <c r="B770" s="9">
        <v>767</v>
      </c>
      <c r="C770" s="11">
        <v>6.574267924263796</v>
      </c>
      <c r="D770" s="11">
        <v>14.788302014836447</v>
      </c>
    </row>
    <row r="771" spans="2:4">
      <c r="B771" s="9">
        <v>768</v>
      </c>
      <c r="C771" s="11">
        <v>4.226436204508988</v>
      </c>
      <c r="D771" s="11">
        <v>18.921242696213376</v>
      </c>
    </row>
    <row r="772" spans="2:4">
      <c r="B772" s="9">
        <v>769</v>
      </c>
      <c r="C772" s="11">
        <v>5.1863052361370219</v>
      </c>
      <c r="D772" s="11">
        <v>19.496777996084965</v>
      </c>
    </row>
    <row r="773" spans="2:4">
      <c r="B773" s="9">
        <v>770</v>
      </c>
      <c r="C773" s="11">
        <v>7.2809856601530827</v>
      </c>
      <c r="D773" s="11">
        <v>17.714483404506598</v>
      </c>
    </row>
    <row r="774" spans="2:4">
      <c r="B774" s="9">
        <v>771</v>
      </c>
      <c r="C774" s="11">
        <v>5.2266329488765741</v>
      </c>
      <c r="D774" s="11">
        <v>18.579730028994465</v>
      </c>
    </row>
    <row r="775" spans="2:4">
      <c r="B775" s="9">
        <v>772</v>
      </c>
      <c r="C775" s="11">
        <v>4.0279443137345714</v>
      </c>
      <c r="D775" s="11">
        <v>17.276047332086772</v>
      </c>
    </row>
    <row r="776" spans="2:4">
      <c r="B776" s="9">
        <v>773</v>
      </c>
      <c r="C776" s="11">
        <v>3.1981621370939664</v>
      </c>
      <c r="D776" s="11">
        <v>18.858060612919175</v>
      </c>
    </row>
    <row r="777" spans="2:4">
      <c r="B777" s="9">
        <v>774</v>
      </c>
      <c r="C777" s="11">
        <v>3.7239331126096995</v>
      </c>
      <c r="D777" s="11">
        <v>18.46311870878624</v>
      </c>
    </row>
    <row r="778" spans="2:4">
      <c r="B778" s="9">
        <v>775</v>
      </c>
      <c r="C778" s="11">
        <v>4.6355760649780056</v>
      </c>
      <c r="D778" s="11">
        <v>15.478219257047304</v>
      </c>
    </row>
    <row r="779" spans="2:4">
      <c r="B779" s="9">
        <v>776</v>
      </c>
      <c r="C779" s="11">
        <v>6.1461349761974722</v>
      </c>
      <c r="D779" s="11">
        <v>20.828868194137534</v>
      </c>
    </row>
    <row r="780" spans="2:4">
      <c r="B780" s="9">
        <v>777</v>
      </c>
      <c r="C780" s="11">
        <v>10.811268405294824</v>
      </c>
      <c r="D780" s="11">
        <v>16.011744620401537</v>
      </c>
    </row>
    <row r="781" spans="2:4">
      <c r="B781" s="9">
        <v>778</v>
      </c>
      <c r="C781" s="11">
        <v>5.6944526719261486</v>
      </c>
      <c r="D781" s="11">
        <v>18.465948114003748</v>
      </c>
    </row>
    <row r="782" spans="2:4">
      <c r="B782" s="9">
        <v>779</v>
      </c>
      <c r="C782" s="11">
        <v>9.0609626184936065</v>
      </c>
      <c r="D782" s="11">
        <v>16.374553797619352</v>
      </c>
    </row>
    <row r="783" spans="2:4">
      <c r="B783" s="9">
        <v>780</v>
      </c>
      <c r="C783" s="11">
        <v>5.3233596332411892</v>
      </c>
      <c r="D783" s="11">
        <v>20.856065934992611</v>
      </c>
    </row>
    <row r="784" spans="2:4">
      <c r="B784" s="9">
        <v>781</v>
      </c>
      <c r="C784" s="11">
        <v>7.8328653794870764</v>
      </c>
      <c r="D784" s="11">
        <v>16.912087503765601</v>
      </c>
    </row>
    <row r="785" spans="2:4">
      <c r="B785" s="9">
        <v>782</v>
      </c>
      <c r="C785" s="11">
        <v>10.717090494398793</v>
      </c>
      <c r="D785" s="11">
        <v>20.131663966094138</v>
      </c>
    </row>
    <row r="786" spans="2:4">
      <c r="B786" s="9">
        <v>783</v>
      </c>
      <c r="C786" s="11">
        <v>3.460536129990198</v>
      </c>
      <c r="D786" s="11">
        <v>19.434381272120255</v>
      </c>
    </row>
    <row r="787" spans="2:4">
      <c r="B787" s="9">
        <v>784</v>
      </c>
      <c r="C787" s="11">
        <v>16.723374250295802</v>
      </c>
      <c r="D787" s="11">
        <v>19.152979806694034</v>
      </c>
    </row>
    <row r="788" spans="2:4">
      <c r="B788" s="9">
        <v>785</v>
      </c>
      <c r="C788" s="11">
        <v>7.9962940272410066</v>
      </c>
      <c r="D788" s="11">
        <v>17.908254760992289</v>
      </c>
    </row>
    <row r="789" spans="2:4">
      <c r="B789" s="9">
        <v>786</v>
      </c>
      <c r="C789" s="11">
        <v>5.8723822226980005</v>
      </c>
      <c r="D789" s="11">
        <v>18.313240607050844</v>
      </c>
    </row>
    <row r="790" spans="2:4">
      <c r="B790" s="9">
        <v>787</v>
      </c>
      <c r="C790" s="11">
        <v>5.1820847445513607</v>
      </c>
      <c r="D790" s="11">
        <v>17.540336960624138</v>
      </c>
    </row>
    <row r="791" spans="2:4">
      <c r="B791" s="9">
        <v>788</v>
      </c>
      <c r="C791" s="11">
        <v>7.8718854717350579</v>
      </c>
      <c r="D791" s="11">
        <v>17.764750149643056</v>
      </c>
    </row>
    <row r="792" spans="2:4">
      <c r="B792" s="9">
        <v>789</v>
      </c>
      <c r="C792" s="11">
        <v>4.3275507841472072</v>
      </c>
      <c r="D792" s="11">
        <v>19.079173241750393</v>
      </c>
    </row>
    <row r="793" spans="2:4">
      <c r="B793" s="9">
        <v>790</v>
      </c>
      <c r="C793" s="11">
        <v>4.0140235554119377</v>
      </c>
      <c r="D793" s="11">
        <v>19.471310977209544</v>
      </c>
    </row>
    <row r="794" spans="2:4">
      <c r="B794" s="9">
        <v>791</v>
      </c>
      <c r="C794" s="11">
        <v>5.2493908287930475</v>
      </c>
      <c r="D794" s="11">
        <v>18.371905771467819</v>
      </c>
    </row>
    <row r="795" spans="2:4">
      <c r="B795" s="9">
        <v>792</v>
      </c>
      <c r="C795" s="11">
        <v>8.1161963928658736</v>
      </c>
      <c r="D795" s="11">
        <v>19.24287639700961</v>
      </c>
    </row>
    <row r="796" spans="2:4">
      <c r="B796" s="9">
        <v>793</v>
      </c>
      <c r="C796" s="11">
        <v>5.5870802415656557</v>
      </c>
      <c r="D796" s="11">
        <v>15.159094106682316</v>
      </c>
    </row>
    <row r="797" spans="2:4">
      <c r="B797" s="9">
        <v>794</v>
      </c>
      <c r="C797" s="11">
        <v>4.5000177292117289</v>
      </c>
      <c r="D797" s="11">
        <v>17.853225113835069</v>
      </c>
    </row>
    <row r="798" spans="2:4">
      <c r="B798" s="9">
        <v>795</v>
      </c>
      <c r="C798" s="11">
        <v>4.2635249778276743</v>
      </c>
      <c r="D798" s="11">
        <v>17.85641941664111</v>
      </c>
    </row>
    <row r="799" spans="2:4">
      <c r="B799" s="9">
        <v>796</v>
      </c>
      <c r="C799" s="11">
        <v>6.5176780791196878</v>
      </c>
      <c r="D799" s="11">
        <v>14.702084788642413</v>
      </c>
    </row>
    <row r="800" spans="2:4">
      <c r="B800" s="9">
        <v>797</v>
      </c>
      <c r="C800" s="11">
        <v>7.0523894957894022</v>
      </c>
      <c r="D800" s="11">
        <v>19.492179282404461</v>
      </c>
    </row>
    <row r="801" spans="2:4">
      <c r="B801" s="9">
        <v>798</v>
      </c>
      <c r="C801" s="11">
        <v>9.0617363429099207</v>
      </c>
      <c r="D801" s="11">
        <v>18.121943230709881</v>
      </c>
    </row>
    <row r="802" spans="2:4">
      <c r="B802" s="9">
        <v>799</v>
      </c>
      <c r="C802" s="11">
        <v>3.3657087871643894</v>
      </c>
      <c r="D802" s="11">
        <v>16.632006221336841</v>
      </c>
    </row>
    <row r="803" spans="2:4">
      <c r="B803" s="9">
        <v>800</v>
      </c>
      <c r="C803" s="11">
        <v>4.7601101017023053</v>
      </c>
      <c r="D803" s="11">
        <v>19.530307119344748</v>
      </c>
    </row>
    <row r="804" spans="2:4">
      <c r="B804" s="9">
        <v>801</v>
      </c>
      <c r="C804" s="11">
        <v>10.630746296233491</v>
      </c>
      <c r="D804" s="11">
        <v>21.114941163729107</v>
      </c>
    </row>
    <row r="805" spans="2:4">
      <c r="B805" s="9">
        <v>802</v>
      </c>
      <c r="C805" s="11">
        <v>3.6460791391062322</v>
      </c>
      <c r="D805" s="11">
        <v>17.697765364172099</v>
      </c>
    </row>
    <row r="806" spans="2:4">
      <c r="B806" s="9">
        <v>803</v>
      </c>
      <c r="C806" s="11">
        <v>5.0673566630189573</v>
      </c>
      <c r="D806" s="11">
        <v>21.170960095438822</v>
      </c>
    </row>
    <row r="807" spans="2:4">
      <c r="B807" s="9">
        <v>804</v>
      </c>
      <c r="C807" s="11">
        <v>4.5384276342323586</v>
      </c>
      <c r="D807" s="11">
        <v>18.650098255922142</v>
      </c>
    </row>
    <row r="808" spans="2:4">
      <c r="B808" s="9">
        <v>805</v>
      </c>
      <c r="C808" s="11">
        <v>8.2043456024215491</v>
      </c>
      <c r="D808" s="11">
        <v>15.208729607152364</v>
      </c>
    </row>
    <row r="809" spans="2:4">
      <c r="B809" s="9">
        <v>806</v>
      </c>
      <c r="C809" s="11">
        <v>5.6939322977763593</v>
      </c>
      <c r="D809" s="11">
        <v>19.560426371882272</v>
      </c>
    </row>
    <row r="810" spans="2:4">
      <c r="B810" s="9">
        <v>807</v>
      </c>
      <c r="C810" s="11">
        <v>5.5355762133108248</v>
      </c>
      <c r="D810" s="11">
        <v>18.868088895399151</v>
      </c>
    </row>
    <row r="811" spans="2:4">
      <c r="B811" s="9">
        <v>808</v>
      </c>
      <c r="C811" s="11">
        <v>9.0237375850787309</v>
      </c>
      <c r="D811" s="11">
        <v>19.088227465696413</v>
      </c>
    </row>
    <row r="812" spans="2:4">
      <c r="B812" s="9">
        <v>809</v>
      </c>
      <c r="C812" s="11">
        <v>7.727263022299601</v>
      </c>
      <c r="D812" s="11">
        <v>20.880516884296135</v>
      </c>
    </row>
    <row r="813" spans="2:4">
      <c r="B813" s="9">
        <v>810</v>
      </c>
      <c r="C813" s="11">
        <v>5.8214724505281499</v>
      </c>
      <c r="D813" s="11">
        <v>13.870809234741502</v>
      </c>
    </row>
    <row r="814" spans="2:4">
      <c r="B814" s="9">
        <v>811</v>
      </c>
      <c r="C814" s="11">
        <v>7.9501798230853344</v>
      </c>
      <c r="D814" s="11">
        <v>18.12609682959549</v>
      </c>
    </row>
    <row r="815" spans="2:4">
      <c r="B815" s="9">
        <v>812</v>
      </c>
      <c r="C815" s="11">
        <v>6.3111248343613529</v>
      </c>
      <c r="D815" s="11">
        <v>16.608613354978488</v>
      </c>
    </row>
    <row r="816" spans="2:4">
      <c r="B816" s="9">
        <v>813</v>
      </c>
      <c r="C816" s="11">
        <v>7.2912512185824774</v>
      </c>
      <c r="D816" s="11">
        <v>16.629058273290966</v>
      </c>
    </row>
    <row r="817" spans="2:4">
      <c r="B817" s="9">
        <v>814</v>
      </c>
      <c r="C817" s="11">
        <v>5.045848160920885</v>
      </c>
      <c r="D817" s="11">
        <v>18.254131067026357</v>
      </c>
    </row>
    <row r="818" spans="2:4">
      <c r="B818" s="9">
        <v>815</v>
      </c>
      <c r="C818" s="11">
        <v>4.1072612296891142</v>
      </c>
      <c r="D818" s="11">
        <v>15.698828974057669</v>
      </c>
    </row>
    <row r="819" spans="2:4">
      <c r="B819" s="9">
        <v>816</v>
      </c>
      <c r="C819" s="11">
        <v>6.3021814357553847</v>
      </c>
      <c r="D819" s="11">
        <v>14.663354434835842</v>
      </c>
    </row>
    <row r="820" spans="2:4">
      <c r="B820" s="9">
        <v>817</v>
      </c>
      <c r="C820" s="11">
        <v>5.2187609012793938</v>
      </c>
      <c r="D820" s="11">
        <v>17.222150237688577</v>
      </c>
    </row>
    <row r="821" spans="2:4">
      <c r="B821" s="9">
        <v>818</v>
      </c>
      <c r="C821" s="11">
        <v>5.5168252227893655</v>
      </c>
      <c r="D821" s="11">
        <v>21.242745786029264</v>
      </c>
    </row>
    <row r="822" spans="2:4">
      <c r="B822" s="9">
        <v>819</v>
      </c>
      <c r="C822" s="11">
        <v>5.1231445229309882</v>
      </c>
      <c r="D822" s="11">
        <v>10.151145189629794</v>
      </c>
    </row>
    <row r="823" spans="2:4">
      <c r="B823" s="9">
        <v>820</v>
      </c>
      <c r="C823" s="11">
        <v>3.7491766848469541</v>
      </c>
      <c r="D823" s="11">
        <v>17.591165482095384</v>
      </c>
    </row>
    <row r="824" spans="2:4">
      <c r="B824" s="9">
        <v>821</v>
      </c>
      <c r="C824" s="11">
        <v>3.6143307277687153</v>
      </c>
      <c r="D824" s="11">
        <v>16.575638618639658</v>
      </c>
    </row>
    <row r="825" spans="2:4">
      <c r="B825" s="9">
        <v>822</v>
      </c>
      <c r="C825" s="11">
        <v>4.8119837609420362</v>
      </c>
      <c r="D825" s="11">
        <v>18.110351013702513</v>
      </c>
    </row>
    <row r="826" spans="2:4">
      <c r="B826" s="9">
        <v>823</v>
      </c>
      <c r="C826" s="11">
        <v>6.5506248576488124</v>
      </c>
      <c r="D826" s="11">
        <v>16.53368728159495</v>
      </c>
    </row>
    <row r="827" spans="2:4">
      <c r="B827" s="9">
        <v>824</v>
      </c>
      <c r="C827" s="11">
        <v>4.2030330700987522</v>
      </c>
      <c r="D827" s="11">
        <v>17.722541972807203</v>
      </c>
    </row>
    <row r="828" spans="2:4">
      <c r="B828" s="9">
        <v>825</v>
      </c>
      <c r="C828" s="11">
        <v>7.6752930249880951</v>
      </c>
      <c r="D828" s="11">
        <v>19.291276763767627</v>
      </c>
    </row>
    <row r="829" spans="2:4">
      <c r="B829" s="9">
        <v>826</v>
      </c>
      <c r="C829" s="11">
        <v>6.1936652977065263</v>
      </c>
      <c r="D829" s="11">
        <v>15.99502224967142</v>
      </c>
    </row>
    <row r="830" spans="2:4">
      <c r="B830" s="9">
        <v>827</v>
      </c>
      <c r="C830" s="11">
        <v>5.4514792350036085</v>
      </c>
      <c r="D830" s="11">
        <v>15.359998981552849</v>
      </c>
    </row>
    <row r="831" spans="2:4">
      <c r="B831" s="9">
        <v>828</v>
      </c>
      <c r="C831" s="11">
        <v>4.9931351849072723</v>
      </c>
      <c r="D831" s="11">
        <v>18.540170572600761</v>
      </c>
    </row>
    <row r="832" spans="2:4">
      <c r="B832" s="9">
        <v>829</v>
      </c>
      <c r="C832" s="11">
        <v>4.6770326204441552</v>
      </c>
      <c r="D832" s="11">
        <v>18.7891739311146</v>
      </c>
    </row>
    <row r="833" spans="2:4">
      <c r="B833" s="9">
        <v>830</v>
      </c>
      <c r="C833" s="11">
        <v>4.38846679968308</v>
      </c>
      <c r="D833" s="11">
        <v>12.661418286708924</v>
      </c>
    </row>
    <row r="834" spans="2:4">
      <c r="B834" s="9">
        <v>831</v>
      </c>
      <c r="C834" s="11">
        <v>3.9597327768992834</v>
      </c>
      <c r="D834" s="11">
        <v>17.871949096257065</v>
      </c>
    </row>
    <row r="835" spans="2:4">
      <c r="B835" s="9">
        <v>832</v>
      </c>
      <c r="C835" s="11">
        <v>12.66167621228616</v>
      </c>
      <c r="D835" s="11">
        <v>18.223936408201297</v>
      </c>
    </row>
    <row r="836" spans="2:4">
      <c r="B836" s="9">
        <v>833</v>
      </c>
      <c r="C836" s="11">
        <v>8.0807519960634391</v>
      </c>
      <c r="D836" s="11">
        <v>18.598275434674512</v>
      </c>
    </row>
    <row r="837" spans="2:4">
      <c r="B837" s="9">
        <v>834</v>
      </c>
      <c r="C837" s="11">
        <v>6.3851360881497907</v>
      </c>
      <c r="D837" s="11">
        <v>16.226756670264429</v>
      </c>
    </row>
    <row r="838" spans="2:4">
      <c r="B838" s="9">
        <v>835</v>
      </c>
      <c r="C838" s="11">
        <v>4.7037615995455022</v>
      </c>
      <c r="D838" s="11">
        <v>17.829194547655376</v>
      </c>
    </row>
    <row r="839" spans="2:4">
      <c r="B839" s="9">
        <v>836</v>
      </c>
      <c r="C839" s="11">
        <v>7.2941945300989239</v>
      </c>
      <c r="D839" s="11">
        <v>17.671254746966266</v>
      </c>
    </row>
    <row r="840" spans="2:4">
      <c r="B840" s="9">
        <v>837</v>
      </c>
      <c r="C840" s="11">
        <v>3.8945506711745579</v>
      </c>
      <c r="D840" s="11">
        <v>16.973401687724547</v>
      </c>
    </row>
    <row r="841" spans="2:4">
      <c r="B841" s="9">
        <v>838</v>
      </c>
      <c r="C841" s="11">
        <v>5.7794882903835028</v>
      </c>
      <c r="D841" s="11">
        <v>20.243798580344336</v>
      </c>
    </row>
    <row r="842" spans="2:4">
      <c r="B842" s="9">
        <v>839</v>
      </c>
      <c r="C842" s="11">
        <v>4.8622406298802812</v>
      </c>
      <c r="D842" s="11">
        <v>20.468532985830294</v>
      </c>
    </row>
    <row r="843" spans="2:4">
      <c r="B843" s="9">
        <v>840</v>
      </c>
      <c r="C843" s="11">
        <v>8.070151396541922</v>
      </c>
      <c r="D843" s="11">
        <v>16.745774543985377</v>
      </c>
    </row>
    <row r="844" spans="2:4">
      <c r="B844" s="9">
        <v>841</v>
      </c>
      <c r="C844" s="11">
        <v>4.3005717259433807</v>
      </c>
      <c r="D844" s="11">
        <v>18.00138091940028</v>
      </c>
    </row>
    <row r="845" spans="2:4">
      <c r="B845" s="9">
        <v>842</v>
      </c>
      <c r="C845" s="11">
        <v>7.1025801167283564</v>
      </c>
      <c r="D845" s="11">
        <v>18.661545146972315</v>
      </c>
    </row>
    <row r="846" spans="2:4">
      <c r="B846" s="9">
        <v>843</v>
      </c>
      <c r="C846" s="11">
        <v>4.9820549478464127</v>
      </c>
      <c r="D846" s="11">
        <v>15.496890040019728</v>
      </c>
    </row>
    <row r="847" spans="2:4">
      <c r="B847" s="9">
        <v>844</v>
      </c>
      <c r="C847" s="11">
        <v>6.146128220046438</v>
      </c>
      <c r="D847" s="11">
        <v>15.674988565799858</v>
      </c>
    </row>
    <row r="848" spans="2:4">
      <c r="B848" s="9">
        <v>845</v>
      </c>
      <c r="C848" s="11">
        <v>5.7020813585491954</v>
      </c>
      <c r="D848" s="11">
        <v>21.552402921561008</v>
      </c>
    </row>
    <row r="849" spans="2:4">
      <c r="B849" s="9">
        <v>846</v>
      </c>
      <c r="C849" s="11">
        <v>7.8241571640938368</v>
      </c>
      <c r="D849" s="11">
        <v>20.692484817569266</v>
      </c>
    </row>
    <row r="850" spans="2:4">
      <c r="B850" s="9">
        <v>847</v>
      </c>
      <c r="C850" s="11">
        <v>7.5595486111048178</v>
      </c>
      <c r="D850" s="11">
        <v>16.340338933034808</v>
      </c>
    </row>
    <row r="851" spans="2:4">
      <c r="B851" s="9">
        <v>848</v>
      </c>
      <c r="C851" s="11">
        <v>7.894072108979743</v>
      </c>
      <c r="D851" s="11">
        <v>19.637234476689866</v>
      </c>
    </row>
    <row r="852" spans="2:4">
      <c r="B852" s="9">
        <v>849</v>
      </c>
      <c r="C852" s="11">
        <v>7.3769520306857581</v>
      </c>
      <c r="D852" s="11">
        <v>20.783593427753921</v>
      </c>
    </row>
    <row r="853" spans="2:4">
      <c r="B853" s="9">
        <v>850</v>
      </c>
      <c r="C853" s="11">
        <v>5.368277939431116</v>
      </c>
      <c r="D853" s="11">
        <v>15.05841128229968</v>
      </c>
    </row>
    <row r="854" spans="2:4">
      <c r="B854" s="9">
        <v>851</v>
      </c>
      <c r="C854" s="11">
        <v>4.4419340096773992</v>
      </c>
      <c r="D854" s="11">
        <v>18.675755869530576</v>
      </c>
    </row>
    <row r="855" spans="2:4">
      <c r="B855" s="9">
        <v>852</v>
      </c>
      <c r="C855" s="11">
        <v>5.8347555070106303</v>
      </c>
      <c r="D855" s="11">
        <v>15.181372477873563</v>
      </c>
    </row>
    <row r="856" spans="2:4">
      <c r="B856" s="9">
        <v>853</v>
      </c>
      <c r="C856" s="11">
        <v>8.4424652068606267</v>
      </c>
      <c r="D856" s="11">
        <v>16.834385133060564</v>
      </c>
    </row>
    <row r="857" spans="2:4">
      <c r="B857" s="9">
        <v>854</v>
      </c>
      <c r="C857" s="11">
        <v>8.7386535694603484</v>
      </c>
      <c r="D857" s="11">
        <v>20.296684190229733</v>
      </c>
    </row>
    <row r="858" spans="2:4">
      <c r="B858" s="9">
        <v>855</v>
      </c>
      <c r="C858" s="11">
        <v>6.6004050402435208</v>
      </c>
      <c r="D858" s="11">
        <v>13.220836595954102</v>
      </c>
    </row>
    <row r="859" spans="2:4">
      <c r="B859" s="9">
        <v>856</v>
      </c>
      <c r="C859" s="11">
        <v>5.5547722290874688</v>
      </c>
      <c r="D859" s="11">
        <v>16.734825412120223</v>
      </c>
    </row>
    <row r="860" spans="2:4">
      <c r="B860" s="9">
        <v>857</v>
      </c>
      <c r="C860" s="11">
        <v>4.8749490262272444</v>
      </c>
      <c r="D860" s="11">
        <v>15.854173641850176</v>
      </c>
    </row>
    <row r="861" spans="2:4">
      <c r="B861" s="9">
        <v>858</v>
      </c>
      <c r="C861" s="11">
        <v>4.791381752438693</v>
      </c>
      <c r="D861" s="11">
        <v>18.430247099845385</v>
      </c>
    </row>
    <row r="862" spans="2:4">
      <c r="B862" s="9">
        <v>859</v>
      </c>
      <c r="C862" s="11">
        <v>6.3994131369786933</v>
      </c>
      <c r="D862" s="11">
        <v>18.283227417952425</v>
      </c>
    </row>
    <row r="863" spans="2:4">
      <c r="B863" s="9">
        <v>860</v>
      </c>
      <c r="C863" s="11">
        <v>6.8680893761693476</v>
      </c>
      <c r="D863" s="11">
        <v>14.888232543475784</v>
      </c>
    </row>
    <row r="864" spans="2:4">
      <c r="B864" s="9">
        <v>861</v>
      </c>
      <c r="C864" s="11">
        <v>6.9568639804492536</v>
      </c>
      <c r="D864" s="11">
        <v>19.313101965399557</v>
      </c>
    </row>
    <row r="865" spans="2:4">
      <c r="B865" s="9">
        <v>862</v>
      </c>
      <c r="C865" s="11">
        <v>5.9666279087858642</v>
      </c>
      <c r="D865" s="11">
        <v>16.735152368189148</v>
      </c>
    </row>
    <row r="866" spans="2:4">
      <c r="B866" s="9">
        <v>863</v>
      </c>
      <c r="C866" s="11">
        <v>5.8409225466019574</v>
      </c>
      <c r="D866" s="11">
        <v>17.48098381289951</v>
      </c>
    </row>
    <row r="867" spans="2:4">
      <c r="B867" s="9">
        <v>864</v>
      </c>
      <c r="C867" s="11">
        <v>5.0719907104432815</v>
      </c>
      <c r="D867" s="11">
        <v>15.772453052727341</v>
      </c>
    </row>
    <row r="868" spans="2:4">
      <c r="B868" s="9">
        <v>865</v>
      </c>
      <c r="C868" s="11">
        <v>5.3858491334985619</v>
      </c>
      <c r="D868" s="11">
        <v>18.378389297134106</v>
      </c>
    </row>
    <row r="869" spans="2:4">
      <c r="B869" s="9">
        <v>866</v>
      </c>
      <c r="C869" s="11">
        <v>2.9705800255946215</v>
      </c>
      <c r="D869" s="11">
        <v>18.820968304154178</v>
      </c>
    </row>
    <row r="870" spans="2:4">
      <c r="B870" s="9">
        <v>867</v>
      </c>
      <c r="C870" s="11">
        <v>5.7500251553174273</v>
      </c>
      <c r="D870" s="11">
        <v>17.803375012202178</v>
      </c>
    </row>
    <row r="871" spans="2:4">
      <c r="B871" s="9">
        <v>868</v>
      </c>
      <c r="C871" s="11">
        <v>6.7354941358860243</v>
      </c>
      <c r="D871" s="11">
        <v>20.692713389089814</v>
      </c>
    </row>
    <row r="872" spans="2:4">
      <c r="B872" s="9">
        <v>869</v>
      </c>
      <c r="C872" s="11">
        <v>6.38341074355864</v>
      </c>
      <c r="D872" s="11">
        <v>16.050758516037249</v>
      </c>
    </row>
    <row r="873" spans="2:4">
      <c r="B873" s="9">
        <v>870</v>
      </c>
      <c r="C873" s="11">
        <v>5.9118586967112474</v>
      </c>
      <c r="D873" s="11">
        <v>15.833599196484409</v>
      </c>
    </row>
    <row r="874" spans="2:4">
      <c r="B874" s="9">
        <v>871</v>
      </c>
      <c r="C874" s="11">
        <v>12.970328524723309</v>
      </c>
      <c r="D874" s="11">
        <v>20.185268789213559</v>
      </c>
    </row>
    <row r="875" spans="2:4">
      <c r="B875" s="9">
        <v>872</v>
      </c>
      <c r="C875" s="11">
        <v>4.4421722616795849</v>
      </c>
      <c r="D875" s="11">
        <v>17.69928634073456</v>
      </c>
    </row>
    <row r="876" spans="2:4">
      <c r="B876" s="9">
        <v>873</v>
      </c>
      <c r="C876" s="11">
        <v>13.001795500465144</v>
      </c>
      <c r="D876" s="11">
        <v>19.314428078336981</v>
      </c>
    </row>
    <row r="877" spans="2:4">
      <c r="B877" s="9">
        <v>874</v>
      </c>
      <c r="C877" s="11">
        <v>5.6920626052918983</v>
      </c>
      <c r="D877" s="11">
        <v>16.001164691554209</v>
      </c>
    </row>
    <row r="878" spans="2:4">
      <c r="B878" s="9">
        <v>875</v>
      </c>
      <c r="C878" s="11">
        <v>5.86117872034096</v>
      </c>
      <c r="D878" s="11">
        <v>16.330688576665516</v>
      </c>
    </row>
    <row r="879" spans="2:4">
      <c r="B879" s="9">
        <v>876</v>
      </c>
      <c r="C879" s="11">
        <v>3.8365468828293965</v>
      </c>
      <c r="D879" s="11">
        <v>20.167516391988773</v>
      </c>
    </row>
    <row r="880" spans="2:4">
      <c r="B880" s="9">
        <v>877</v>
      </c>
      <c r="C880" s="11">
        <v>4.7727168517507419</v>
      </c>
      <c r="D880" s="11">
        <v>22.044534455449352</v>
      </c>
    </row>
    <row r="881" spans="2:4">
      <c r="B881" s="9">
        <v>878</v>
      </c>
      <c r="C881" s="11">
        <v>9.2535558054238738</v>
      </c>
      <c r="D881" s="11">
        <v>18.053854448624367</v>
      </c>
    </row>
    <row r="882" spans="2:4">
      <c r="B882" s="9">
        <v>879</v>
      </c>
      <c r="C882" s="11">
        <v>3.9582826791313384</v>
      </c>
      <c r="D882" s="11">
        <v>20.602085216437111</v>
      </c>
    </row>
    <row r="883" spans="2:4">
      <c r="B883" s="9">
        <v>880</v>
      </c>
      <c r="C883" s="11">
        <v>7.4280292525401599</v>
      </c>
      <c r="D883" s="11">
        <v>18.378882467833979</v>
      </c>
    </row>
    <row r="884" spans="2:4">
      <c r="B884" s="9">
        <v>881</v>
      </c>
      <c r="C884" s="11">
        <v>8.4215881325323032</v>
      </c>
      <c r="D884" s="11">
        <v>18.865547566412509</v>
      </c>
    </row>
    <row r="885" spans="2:4">
      <c r="B885" s="9">
        <v>882</v>
      </c>
      <c r="C885" s="11">
        <v>5.5118022956028661</v>
      </c>
      <c r="D885" s="11">
        <v>16.768223101950717</v>
      </c>
    </row>
    <row r="886" spans="2:4">
      <c r="B886" s="9">
        <v>883</v>
      </c>
      <c r="C886" s="11">
        <v>5.2424281092212155</v>
      </c>
      <c r="D886" s="11">
        <v>19.186166779266632</v>
      </c>
    </row>
    <row r="887" spans="2:4">
      <c r="B887" s="9">
        <v>884</v>
      </c>
      <c r="C887" s="11">
        <v>6.81213406970019</v>
      </c>
      <c r="D887" s="11">
        <v>18.507384967794827</v>
      </c>
    </row>
    <row r="888" spans="2:4">
      <c r="B888" s="9">
        <v>885</v>
      </c>
      <c r="C888" s="11">
        <v>5.2363922795698512</v>
      </c>
      <c r="D888" s="11">
        <v>12.202534972179468</v>
      </c>
    </row>
    <row r="889" spans="2:4">
      <c r="B889" s="9">
        <v>886</v>
      </c>
      <c r="C889" s="11">
        <v>5.2833150064416916</v>
      </c>
      <c r="D889" s="11">
        <v>21.937502364515186</v>
      </c>
    </row>
    <row r="890" spans="2:4">
      <c r="B890" s="9">
        <v>887</v>
      </c>
      <c r="C890" s="11">
        <v>9.2443218200658652</v>
      </c>
      <c r="D890" s="11">
        <v>19.342939436225098</v>
      </c>
    </row>
    <row r="891" spans="2:4">
      <c r="B891" s="9">
        <v>888</v>
      </c>
      <c r="C891" s="11">
        <v>9.4440832298710564</v>
      </c>
      <c r="D891" s="11">
        <v>18.488092642262124</v>
      </c>
    </row>
    <row r="892" spans="2:4">
      <c r="B892" s="9">
        <v>889</v>
      </c>
      <c r="C892" s="11">
        <v>7.5160848237950999</v>
      </c>
      <c r="D892" s="11">
        <v>19.609356199465626</v>
      </c>
    </row>
    <row r="893" spans="2:4">
      <c r="B893" s="9">
        <v>890</v>
      </c>
      <c r="C893" s="11">
        <v>5.5513574326925195</v>
      </c>
      <c r="D893" s="11">
        <v>18.906154275392147</v>
      </c>
    </row>
    <row r="894" spans="2:4">
      <c r="B894" s="9">
        <v>891</v>
      </c>
      <c r="C894" s="11">
        <v>8.0532053011170532</v>
      </c>
      <c r="D894" s="11">
        <v>16.937256625885148</v>
      </c>
    </row>
    <row r="895" spans="2:4">
      <c r="B895" s="9">
        <v>892</v>
      </c>
      <c r="C895" s="11">
        <v>8.3657187843346055</v>
      </c>
      <c r="D895" s="11">
        <v>19.070365367776979</v>
      </c>
    </row>
    <row r="896" spans="2:4">
      <c r="B896" s="9">
        <v>893</v>
      </c>
      <c r="C896" s="11">
        <v>6.4567251674716069</v>
      </c>
      <c r="D896" s="11">
        <v>17.286217323484461</v>
      </c>
    </row>
    <row r="897" spans="2:4">
      <c r="B897" s="9">
        <v>894</v>
      </c>
      <c r="C897" s="11">
        <v>3.4240159244318531</v>
      </c>
      <c r="D897" s="11">
        <v>17.53971694518868</v>
      </c>
    </row>
    <row r="898" spans="2:4">
      <c r="B898" s="9">
        <v>895</v>
      </c>
      <c r="C898" s="11">
        <v>6.0515482419841389</v>
      </c>
      <c r="D898" s="11">
        <v>15.613497917702812</v>
      </c>
    </row>
    <row r="899" spans="2:4">
      <c r="B899" s="9">
        <v>896</v>
      </c>
      <c r="C899" s="11">
        <v>4.2099220888577644</v>
      </c>
      <c r="D899" s="11">
        <v>14.374145570147993</v>
      </c>
    </row>
    <row r="900" spans="2:4">
      <c r="B900" s="9">
        <v>897</v>
      </c>
      <c r="C900" s="11">
        <v>5.4849033479787135</v>
      </c>
      <c r="D900" s="11">
        <v>19.457519581375873</v>
      </c>
    </row>
    <row r="901" spans="2:4">
      <c r="B901" s="9">
        <v>898</v>
      </c>
      <c r="C901" s="11">
        <v>3.9198234889554961</v>
      </c>
      <c r="D901" s="11">
        <v>20.332283128407056</v>
      </c>
    </row>
    <row r="902" spans="2:4">
      <c r="B902" s="9">
        <v>899</v>
      </c>
      <c r="C902" s="11">
        <v>5.4335131436678239</v>
      </c>
      <c r="D902" s="11">
        <v>17.851470386280578</v>
      </c>
    </row>
    <row r="903" spans="2:4">
      <c r="B903" s="9">
        <v>900</v>
      </c>
      <c r="C903" s="11">
        <v>7.2183900044883291</v>
      </c>
      <c r="D903" s="11">
        <v>19.941263810966763</v>
      </c>
    </row>
    <row r="904" spans="2:4">
      <c r="B904" s="9">
        <v>901</v>
      </c>
      <c r="C904" s="11">
        <v>9.9057688076549901</v>
      </c>
      <c r="D904" s="11">
        <v>18.301689430287723</v>
      </c>
    </row>
    <row r="905" spans="2:4">
      <c r="B905" s="9">
        <v>902</v>
      </c>
      <c r="C905" s="11">
        <v>8.1560895256319537</v>
      </c>
      <c r="D905" s="11">
        <v>14.367124991869902</v>
      </c>
    </row>
    <row r="906" spans="2:4">
      <c r="B906" s="9">
        <v>903</v>
      </c>
      <c r="C906" s="11">
        <v>8.9472880233273475</v>
      </c>
      <c r="D906" s="11">
        <v>15.559320884023242</v>
      </c>
    </row>
    <row r="907" spans="2:4">
      <c r="B907" s="9">
        <v>904</v>
      </c>
      <c r="C907" s="11">
        <v>4.7924721315449696</v>
      </c>
      <c r="D907" s="11">
        <v>18.225786159886834</v>
      </c>
    </row>
    <row r="908" spans="2:4">
      <c r="B908" s="9">
        <v>905</v>
      </c>
      <c r="C908" s="11">
        <v>3.5149787806362736</v>
      </c>
      <c r="D908" s="11">
        <v>16.911572860846597</v>
      </c>
    </row>
    <row r="909" spans="2:4">
      <c r="B909" s="9">
        <v>906</v>
      </c>
      <c r="C909" s="11">
        <v>7.3795955722747095</v>
      </c>
      <c r="D909" s="11">
        <v>14.688764100207642</v>
      </c>
    </row>
    <row r="910" spans="2:4">
      <c r="B910" s="9">
        <v>907</v>
      </c>
      <c r="C910" s="11">
        <v>4.590782656728897</v>
      </c>
      <c r="D910" s="11">
        <v>17.342733455017836</v>
      </c>
    </row>
    <row r="911" spans="2:4">
      <c r="B911" s="9">
        <v>908</v>
      </c>
      <c r="C911" s="11">
        <v>4.3635242305493609</v>
      </c>
      <c r="D911" s="11">
        <v>14.428224750726645</v>
      </c>
    </row>
    <row r="912" spans="2:4">
      <c r="B912" s="9">
        <v>909</v>
      </c>
      <c r="C912" s="11">
        <v>4.4100557636930438</v>
      </c>
      <c r="D912" s="11">
        <v>16.038966614514322</v>
      </c>
    </row>
    <row r="913" spans="2:4">
      <c r="B913" s="9">
        <v>910</v>
      </c>
      <c r="C913" s="11">
        <v>5.0286224636286381</v>
      </c>
      <c r="D913" s="11">
        <v>19.179726168071671</v>
      </c>
    </row>
    <row r="914" spans="2:4">
      <c r="B914" s="9">
        <v>911</v>
      </c>
      <c r="C914" s="11">
        <v>5.4150428086802656</v>
      </c>
      <c r="D914" s="11">
        <v>19.271978735568247</v>
      </c>
    </row>
    <row r="915" spans="2:4">
      <c r="B915" s="9">
        <v>912</v>
      </c>
      <c r="C915" s="11">
        <v>9.9828091036998448</v>
      </c>
      <c r="D915" s="11">
        <v>16.626096356211953</v>
      </c>
    </row>
    <row r="916" spans="2:4">
      <c r="B916" s="9">
        <v>913</v>
      </c>
      <c r="C916" s="11">
        <v>3.5889220890517444</v>
      </c>
      <c r="D916" s="11">
        <v>17.441574532125092</v>
      </c>
    </row>
    <row r="917" spans="2:4">
      <c r="B917" s="9">
        <v>914</v>
      </c>
      <c r="C917" s="11">
        <v>3.5420714351088769</v>
      </c>
      <c r="D917" s="11">
        <v>18.852873950093432</v>
      </c>
    </row>
    <row r="918" spans="2:4">
      <c r="B918" s="9">
        <v>915</v>
      </c>
      <c r="C918" s="11">
        <v>9.1606425197628649</v>
      </c>
      <c r="D918" s="11">
        <v>18.001544823966402</v>
      </c>
    </row>
    <row r="919" spans="2:4">
      <c r="B919" s="9">
        <v>916</v>
      </c>
      <c r="C919" s="11">
        <v>8.2732765537969986</v>
      </c>
      <c r="D919" s="11">
        <v>19.894213162352365</v>
      </c>
    </row>
    <row r="920" spans="2:4">
      <c r="B920" s="9">
        <v>917</v>
      </c>
      <c r="C920" s="11">
        <v>6.178493858897391</v>
      </c>
      <c r="D920" s="11">
        <v>19.526906786529839</v>
      </c>
    </row>
    <row r="921" spans="2:4">
      <c r="B921" s="9">
        <v>918</v>
      </c>
      <c r="C921" s="11">
        <v>3.1907435968090048</v>
      </c>
      <c r="D921" s="11">
        <v>17.14276413499395</v>
      </c>
    </row>
    <row r="922" spans="2:4">
      <c r="B922" s="9">
        <v>919</v>
      </c>
      <c r="C922" s="11">
        <v>4.9864414529901859</v>
      </c>
      <c r="D922" s="11">
        <v>17.861358469410973</v>
      </c>
    </row>
    <row r="923" spans="2:4">
      <c r="B923" s="9">
        <v>920</v>
      </c>
      <c r="C923" s="11">
        <v>4.9994189531596538</v>
      </c>
      <c r="D923" s="11">
        <v>16.390872437548499</v>
      </c>
    </row>
    <row r="924" spans="2:4">
      <c r="B924" s="9">
        <v>921</v>
      </c>
      <c r="C924" s="11">
        <v>3.9286339061164992</v>
      </c>
      <c r="D924" s="11">
        <v>18.605462438800799</v>
      </c>
    </row>
    <row r="925" spans="2:4">
      <c r="B925" s="9">
        <v>922</v>
      </c>
      <c r="C925" s="11">
        <v>6.984609852279787</v>
      </c>
      <c r="D925" s="11">
        <v>17.985829346064314</v>
      </c>
    </row>
    <row r="926" spans="2:4">
      <c r="B926" s="9">
        <v>923</v>
      </c>
      <c r="C926" s="11">
        <v>10.202481125560235</v>
      </c>
      <c r="D926" s="11">
        <v>17.760318507224419</v>
      </c>
    </row>
    <row r="927" spans="2:4">
      <c r="B927" s="9">
        <v>924</v>
      </c>
      <c r="C927" s="11">
        <v>8.607636054705214</v>
      </c>
      <c r="D927" s="11">
        <v>15.057105103894209</v>
      </c>
    </row>
    <row r="928" spans="2:4">
      <c r="B928" s="9">
        <v>925</v>
      </c>
      <c r="C928" s="11">
        <v>5.6269802968822704</v>
      </c>
      <c r="D928" s="11">
        <v>17.855851525263038</v>
      </c>
    </row>
    <row r="929" spans="2:4">
      <c r="B929" s="9">
        <v>926</v>
      </c>
      <c r="C929" s="11">
        <v>6.3407094185671991</v>
      </c>
      <c r="D929" s="11">
        <v>18.342919120929253</v>
      </c>
    </row>
    <row r="930" spans="2:4">
      <c r="B930" s="9">
        <v>927</v>
      </c>
      <c r="C930" s="11">
        <v>5.074039864855421</v>
      </c>
      <c r="D930" s="11">
        <v>17.618393616013151</v>
      </c>
    </row>
    <row r="931" spans="2:4">
      <c r="B931" s="9">
        <v>928</v>
      </c>
      <c r="C931" s="11">
        <v>6.4072963569111874</v>
      </c>
      <c r="D931" s="11">
        <v>15.750827023236855</v>
      </c>
    </row>
    <row r="932" spans="2:4">
      <c r="B932" s="9">
        <v>929</v>
      </c>
      <c r="C932" s="11">
        <v>5.5274010504256257</v>
      </c>
      <c r="D932" s="11">
        <v>19.3897044421008</v>
      </c>
    </row>
    <row r="933" spans="2:4">
      <c r="B933" s="9">
        <v>930</v>
      </c>
      <c r="C933" s="11">
        <v>7.2194335034057682</v>
      </c>
      <c r="D933" s="11">
        <v>16.337737131224344</v>
      </c>
    </row>
    <row r="934" spans="2:4">
      <c r="B934" s="9">
        <v>931</v>
      </c>
      <c r="C934" s="11">
        <v>6.1309132747467681</v>
      </c>
      <c r="D934" s="11">
        <v>17.913379070401138</v>
      </c>
    </row>
    <row r="935" spans="2:4">
      <c r="B935" s="9">
        <v>932</v>
      </c>
      <c r="C935" s="11">
        <v>7.7732335176279088</v>
      </c>
      <c r="D935" s="11">
        <v>18.308415236938181</v>
      </c>
    </row>
    <row r="936" spans="2:4">
      <c r="B936" s="9">
        <v>933</v>
      </c>
      <c r="C936" s="11">
        <v>5.978488735065568</v>
      </c>
      <c r="D936" s="11">
        <v>19.181589180934466</v>
      </c>
    </row>
    <row r="937" spans="2:4">
      <c r="B937" s="9">
        <v>934</v>
      </c>
      <c r="C937" s="11">
        <v>6.5512326702459056</v>
      </c>
      <c r="D937" s="11">
        <v>19.513378192377395</v>
      </c>
    </row>
    <row r="938" spans="2:4">
      <c r="B938" s="9">
        <v>935</v>
      </c>
      <c r="C938" s="11">
        <v>4.0796839617582306</v>
      </c>
      <c r="D938" s="11">
        <v>17.480725872144898</v>
      </c>
    </row>
    <row r="939" spans="2:4">
      <c r="B939" s="9">
        <v>936</v>
      </c>
      <c r="C939" s="11">
        <v>5.2729131865833825</v>
      </c>
      <c r="D939" s="11">
        <v>17.965449716280343</v>
      </c>
    </row>
    <row r="940" spans="2:4">
      <c r="B940" s="9">
        <v>937</v>
      </c>
      <c r="C940" s="11">
        <v>5.4366152036524316</v>
      </c>
      <c r="D940" s="11">
        <v>18.108352371729616</v>
      </c>
    </row>
    <row r="941" spans="2:4">
      <c r="B941" s="9">
        <v>938</v>
      </c>
      <c r="C941" s="11">
        <v>7.2845088439183572</v>
      </c>
      <c r="D941" s="11">
        <v>19.373338603521951</v>
      </c>
    </row>
    <row r="942" spans="2:4">
      <c r="B942" s="9">
        <v>939</v>
      </c>
      <c r="C942" s="11">
        <v>5.4246652721337369</v>
      </c>
      <c r="D942" s="11">
        <v>20.63035566248405</v>
      </c>
    </row>
    <row r="943" spans="2:4">
      <c r="B943" s="9">
        <v>940</v>
      </c>
      <c r="C943" s="11">
        <v>5.0291735659160466</v>
      </c>
      <c r="D943" s="11">
        <v>19.620494998906455</v>
      </c>
    </row>
    <row r="944" spans="2:4">
      <c r="B944" s="9">
        <v>941</v>
      </c>
      <c r="C944" s="11">
        <v>10.426967721620324</v>
      </c>
      <c r="D944" s="11">
        <v>16.271967934925932</v>
      </c>
    </row>
    <row r="945" spans="2:4">
      <c r="B945" s="9">
        <v>942</v>
      </c>
      <c r="C945" s="11">
        <v>4.4272969935823774</v>
      </c>
      <c r="D945" s="11">
        <v>19.312479309916327</v>
      </c>
    </row>
    <row r="946" spans="2:4">
      <c r="B946" s="9">
        <v>943</v>
      </c>
      <c r="C946" s="11">
        <v>6.3642608704093355</v>
      </c>
      <c r="D946" s="11">
        <v>17.732109066368285</v>
      </c>
    </row>
    <row r="947" spans="2:4">
      <c r="B947" s="9">
        <v>944</v>
      </c>
      <c r="C947" s="11">
        <v>4.3511613366210131</v>
      </c>
      <c r="D947" s="11">
        <v>19.263726372235773</v>
      </c>
    </row>
    <row r="948" spans="2:4">
      <c r="B948" s="9">
        <v>945</v>
      </c>
      <c r="C948" s="11">
        <v>7.1635552132620282</v>
      </c>
      <c r="D948" s="11">
        <v>19.452514800255393</v>
      </c>
    </row>
    <row r="949" spans="2:4">
      <c r="B949" s="9">
        <v>946</v>
      </c>
      <c r="C949" s="11">
        <v>5.5149563405777196</v>
      </c>
      <c r="D949" s="11">
        <v>20.527899751777976</v>
      </c>
    </row>
    <row r="950" spans="2:4">
      <c r="B950" s="9">
        <v>947</v>
      </c>
      <c r="C950" s="11">
        <v>6.9006569527148303</v>
      </c>
      <c r="D950" s="11">
        <v>17.576201475393194</v>
      </c>
    </row>
    <row r="951" spans="2:4">
      <c r="B951" s="9">
        <v>948</v>
      </c>
      <c r="C951" s="11">
        <v>5.3653077503986282</v>
      </c>
      <c r="D951" s="11">
        <v>17.84703671173947</v>
      </c>
    </row>
    <row r="952" spans="2:4">
      <c r="B952" s="9">
        <v>949</v>
      </c>
      <c r="C952" s="11">
        <v>4.0463702940180948</v>
      </c>
      <c r="D952" s="11">
        <v>15.150796819819933</v>
      </c>
    </row>
    <row r="953" spans="2:4">
      <c r="B953" s="9">
        <v>950</v>
      </c>
      <c r="C953" s="11">
        <v>8.4704963039727925</v>
      </c>
      <c r="D953" s="11">
        <v>17.88932952681343</v>
      </c>
    </row>
    <row r="954" spans="2:4">
      <c r="B954" s="9">
        <v>951</v>
      </c>
      <c r="C954" s="11">
        <v>5.8677499318251467</v>
      </c>
      <c r="D954" s="11">
        <v>15.459326462652458</v>
      </c>
    </row>
    <row r="955" spans="2:4">
      <c r="B955" s="9">
        <v>952</v>
      </c>
      <c r="C955" s="11">
        <v>7.1118110516159847</v>
      </c>
      <c r="D955" s="11">
        <v>17.655416383487498</v>
      </c>
    </row>
    <row r="956" spans="2:4">
      <c r="B956" s="9">
        <v>953</v>
      </c>
      <c r="C956" s="11">
        <v>3.8778084639941905</v>
      </c>
      <c r="D956" s="11">
        <v>19.826462570280064</v>
      </c>
    </row>
    <row r="957" spans="2:4">
      <c r="B957" s="9">
        <v>954</v>
      </c>
      <c r="C957" s="11">
        <v>7.0687554680707327</v>
      </c>
      <c r="D957" s="11">
        <v>16.795877169957809</v>
      </c>
    </row>
    <row r="958" spans="2:4">
      <c r="B958" s="9">
        <v>955</v>
      </c>
      <c r="C958" s="11">
        <v>7.436181851469021</v>
      </c>
      <c r="D958" s="11">
        <v>17.516357688048107</v>
      </c>
    </row>
    <row r="959" spans="2:4">
      <c r="B959" s="9">
        <v>956</v>
      </c>
      <c r="C959" s="11">
        <v>6.7836699211602127</v>
      </c>
      <c r="D959" s="11">
        <v>16.497558446272077</v>
      </c>
    </row>
    <row r="960" spans="2:4">
      <c r="B960" s="9">
        <v>957</v>
      </c>
      <c r="C960" s="11">
        <v>5.0028287794389437</v>
      </c>
      <c r="D960" s="11">
        <v>17.580409431603584</v>
      </c>
    </row>
    <row r="961" spans="2:4">
      <c r="B961" s="9">
        <v>958</v>
      </c>
      <c r="C961" s="11">
        <v>5.4149905486404135</v>
      </c>
      <c r="D961" s="11">
        <v>18.122115182931651</v>
      </c>
    </row>
    <row r="962" spans="2:4">
      <c r="B962" s="9">
        <v>959</v>
      </c>
      <c r="C962" s="11">
        <v>9.739146539425624</v>
      </c>
      <c r="D962" s="11">
        <v>17.512903768442737</v>
      </c>
    </row>
    <row r="963" spans="2:4">
      <c r="B963" s="9">
        <v>960</v>
      </c>
      <c r="C963" s="11">
        <v>6.9099614044934663</v>
      </c>
      <c r="D963" s="11">
        <v>14.516156815566584</v>
      </c>
    </row>
    <row r="964" spans="2:4">
      <c r="B964" s="9">
        <v>961</v>
      </c>
      <c r="C964" s="11">
        <v>5.0057990640168564</v>
      </c>
      <c r="D964" s="11">
        <v>18.240770174569477</v>
      </c>
    </row>
    <row r="965" spans="2:4">
      <c r="B965" s="9">
        <v>962</v>
      </c>
      <c r="C965" s="11">
        <v>5.0693811491427887</v>
      </c>
      <c r="D965" s="11">
        <v>19.772253491851671</v>
      </c>
    </row>
    <row r="966" spans="2:4">
      <c r="B966" s="9">
        <v>963</v>
      </c>
      <c r="C966" s="11">
        <v>9.3714548581072936</v>
      </c>
      <c r="D966" s="11">
        <v>6.3063821586003037</v>
      </c>
    </row>
    <row r="967" spans="2:4">
      <c r="B967" s="9">
        <v>964</v>
      </c>
      <c r="C967" s="11">
        <v>8.1956350929039772</v>
      </c>
      <c r="D967" s="11">
        <v>11.665531561254044</v>
      </c>
    </row>
    <row r="968" spans="2:4">
      <c r="B968" s="9">
        <v>965</v>
      </c>
      <c r="C968" s="11">
        <v>3.8938822376227118</v>
      </c>
      <c r="D968" s="11">
        <v>19.302370068770394</v>
      </c>
    </row>
    <row r="969" spans="2:4">
      <c r="B969" s="9">
        <v>966</v>
      </c>
      <c r="C969" s="11">
        <v>5.4594470797150123</v>
      </c>
      <c r="D969" s="11">
        <v>17.172390943938225</v>
      </c>
    </row>
    <row r="970" spans="2:4">
      <c r="B970" s="9">
        <v>967</v>
      </c>
      <c r="C970" s="11">
        <v>5.4967055680497801</v>
      </c>
      <c r="D970" s="11">
        <v>19.665133561422412</v>
      </c>
    </row>
    <row r="971" spans="2:4">
      <c r="B971" s="9">
        <v>968</v>
      </c>
      <c r="C971" s="11">
        <v>6.8264067710600402</v>
      </c>
      <c r="D971" s="11">
        <v>16.64831720832305</v>
      </c>
    </row>
    <row r="972" spans="2:4">
      <c r="B972" s="9">
        <v>969</v>
      </c>
      <c r="C972" s="11">
        <v>4.3857859393028669</v>
      </c>
      <c r="D972" s="11">
        <v>18.686615930138672</v>
      </c>
    </row>
    <row r="973" spans="2:4">
      <c r="B973" s="9">
        <v>970</v>
      </c>
      <c r="C973" s="11">
        <v>8.6337244573484284</v>
      </c>
      <c r="D973" s="11">
        <v>16.27231561457122</v>
      </c>
    </row>
    <row r="974" spans="2:4">
      <c r="B974" s="9">
        <v>971</v>
      </c>
      <c r="C974" s="11">
        <v>7.6317471944442641</v>
      </c>
      <c r="D974" s="11">
        <v>19.332607026373328</v>
      </c>
    </row>
    <row r="975" spans="2:4">
      <c r="B975" s="9">
        <v>972</v>
      </c>
      <c r="C975" s="11">
        <v>6.5250722367736413</v>
      </c>
      <c r="D975" s="11">
        <v>17.191258743034055</v>
      </c>
    </row>
    <row r="976" spans="2:4">
      <c r="B976" s="9">
        <v>973</v>
      </c>
      <c r="C976" s="11">
        <v>11.455378619436333</v>
      </c>
      <c r="D976" s="11">
        <v>20.523955575119867</v>
      </c>
    </row>
    <row r="977" spans="2:4">
      <c r="B977" s="9">
        <v>974</v>
      </c>
      <c r="C977" s="11">
        <v>5.8601564318274955</v>
      </c>
      <c r="D977" s="11">
        <v>18.431821585161316</v>
      </c>
    </row>
    <row r="978" spans="2:4">
      <c r="B978" s="9">
        <v>975</v>
      </c>
      <c r="C978" s="11">
        <v>3.5974746847322336</v>
      </c>
      <c r="D978" s="11">
        <v>16.248543342827148</v>
      </c>
    </row>
    <row r="979" spans="2:4">
      <c r="B979" s="9">
        <v>976</v>
      </c>
      <c r="C979" s="11">
        <v>7.1064346961999085</v>
      </c>
      <c r="D979" s="11">
        <v>18.404310152913158</v>
      </c>
    </row>
    <row r="980" spans="2:4">
      <c r="B980" s="9">
        <v>977</v>
      </c>
      <c r="C980" s="11">
        <v>5.5308162658496993</v>
      </c>
      <c r="D980" s="11">
        <v>18.408328640916942</v>
      </c>
    </row>
    <row r="981" spans="2:4">
      <c r="B981" s="9">
        <v>978</v>
      </c>
      <c r="C981" s="11">
        <v>4.0939000326268484</v>
      </c>
      <c r="D981" s="11">
        <v>17.090466615732513</v>
      </c>
    </row>
    <row r="982" spans="2:4">
      <c r="B982" s="9">
        <v>979</v>
      </c>
      <c r="C982" s="11">
        <v>8.0628245240433838</v>
      </c>
      <c r="D982" s="11">
        <v>19.802707601011686</v>
      </c>
    </row>
    <row r="983" spans="2:4">
      <c r="B983" s="9">
        <v>980</v>
      </c>
      <c r="C983" s="11">
        <v>6.0413229979984431</v>
      </c>
      <c r="D983" s="11">
        <v>14.384087460731301</v>
      </c>
    </row>
    <row r="984" spans="2:4">
      <c r="B984" s="9">
        <v>981</v>
      </c>
      <c r="C984" s="11">
        <v>4.2690457310167025</v>
      </c>
      <c r="D984" s="11">
        <v>20.993526045696484</v>
      </c>
    </row>
    <row r="985" spans="2:4">
      <c r="B985" s="9">
        <v>982</v>
      </c>
      <c r="C985" s="11">
        <v>7.0700694023925319</v>
      </c>
      <c r="D985" s="11">
        <v>18.344889305334608</v>
      </c>
    </row>
    <row r="986" spans="2:4">
      <c r="B986" s="9">
        <v>983</v>
      </c>
      <c r="C986" s="11">
        <v>4.3562041472236084</v>
      </c>
      <c r="D986" s="11">
        <v>15.716083862324991</v>
      </c>
    </row>
    <row r="987" spans="2:4">
      <c r="B987" s="9">
        <v>984</v>
      </c>
      <c r="C987" s="11">
        <v>5.9546182983275404</v>
      </c>
      <c r="D987" s="11">
        <v>17.969668472899539</v>
      </c>
    </row>
    <row r="988" spans="2:4">
      <c r="B988" s="9">
        <v>985</v>
      </c>
      <c r="C988" s="11">
        <v>7.0988941606020131</v>
      </c>
      <c r="D988" s="11">
        <v>16.337506265763587</v>
      </c>
    </row>
    <row r="989" spans="2:4">
      <c r="B989" s="9">
        <v>986</v>
      </c>
      <c r="C989" s="11">
        <v>6.2383088387256809</v>
      </c>
      <c r="D989" s="11">
        <v>17.168232971682542</v>
      </c>
    </row>
    <row r="990" spans="2:4">
      <c r="B990" s="9">
        <v>987</v>
      </c>
      <c r="C990" s="11">
        <v>6.9236368820413849</v>
      </c>
      <c r="D990" s="11">
        <v>16.733913623082543</v>
      </c>
    </row>
    <row r="991" spans="2:4">
      <c r="B991" s="9">
        <v>988</v>
      </c>
      <c r="C991" s="11">
        <v>3.3531997408209664</v>
      </c>
      <c r="D991" s="11">
        <v>16.91070032322126</v>
      </c>
    </row>
    <row r="992" spans="2:4">
      <c r="B992" s="9">
        <v>989</v>
      </c>
      <c r="C992" s="11">
        <v>7.1828248296103681</v>
      </c>
      <c r="D992" s="11">
        <v>15.371849935744255</v>
      </c>
    </row>
    <row r="993" spans="2:4">
      <c r="B993" s="9">
        <v>990</v>
      </c>
      <c r="C993" s="11">
        <v>7.2267825158200969</v>
      </c>
      <c r="D993" s="11">
        <v>18.073971953646922</v>
      </c>
    </row>
    <row r="994" spans="2:4">
      <c r="B994" s="9">
        <v>991</v>
      </c>
      <c r="C994" s="11">
        <v>7.919925936181051</v>
      </c>
      <c r="D994" s="11">
        <v>16.934699883264571</v>
      </c>
    </row>
    <row r="995" spans="2:4">
      <c r="B995" s="9">
        <v>992</v>
      </c>
      <c r="C995" s="11">
        <v>4.3239686066518788</v>
      </c>
      <c r="D995" s="11">
        <v>15.428841104878785</v>
      </c>
    </row>
    <row r="996" spans="2:4">
      <c r="B996" s="9">
        <v>993</v>
      </c>
      <c r="C996" s="11">
        <v>7.2075767639303034</v>
      </c>
      <c r="D996" s="11">
        <v>20.694843004900161</v>
      </c>
    </row>
    <row r="997" spans="2:4">
      <c r="B997" s="9">
        <v>994</v>
      </c>
      <c r="C997" s="11">
        <v>8.1704664715441631</v>
      </c>
      <c r="D997" s="11">
        <v>16.860153290491724</v>
      </c>
    </row>
    <row r="998" spans="2:4">
      <c r="B998" s="9">
        <v>995</v>
      </c>
      <c r="C998" s="11">
        <v>6.6025368953959278</v>
      </c>
      <c r="D998" s="11">
        <v>16.442987928906962</v>
      </c>
    </row>
    <row r="999" spans="2:4">
      <c r="B999" s="9">
        <v>996</v>
      </c>
      <c r="C999" s="11">
        <v>6.2878974579276958</v>
      </c>
      <c r="D999" s="11">
        <v>15.680084757675447</v>
      </c>
    </row>
    <row r="1000" spans="2:4">
      <c r="B1000" s="9">
        <v>997</v>
      </c>
      <c r="C1000" s="11">
        <v>5.8333387544141555</v>
      </c>
      <c r="D1000" s="11">
        <v>17.977868326593264</v>
      </c>
    </row>
    <row r="1001" spans="2:4">
      <c r="B1001" s="9">
        <v>998</v>
      </c>
      <c r="C1001" s="11">
        <v>5.8865334362708159</v>
      </c>
      <c r="D1001" s="11">
        <v>19.759321195936614</v>
      </c>
    </row>
    <row r="1002" spans="2:4">
      <c r="B1002" s="9">
        <v>999</v>
      </c>
      <c r="C1002" s="11">
        <v>3.7143143964308094</v>
      </c>
      <c r="D1002" s="11">
        <v>19.999825658278926</v>
      </c>
    </row>
    <row r="1003" spans="2:4">
      <c r="B1003" s="10">
        <v>1000</v>
      </c>
      <c r="C1003" s="12">
        <v>3.587428373164999</v>
      </c>
      <c r="D1003" s="12">
        <v>18.179915600490336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workbookViewId="0">
      <selection activeCell="C116" sqref="C116:C217"/>
    </sheetView>
  </sheetViews>
  <sheetFormatPr baseColWidth="10" defaultColWidth="8.83203125" defaultRowHeight="15" outlineLevelRow="1" x14ac:dyDescent="0"/>
  <cols>
    <col min="1" max="1" width="14.6640625" bestFit="1" customWidth="1"/>
  </cols>
  <sheetData>
    <row r="1" spans="1:3">
      <c r="B1" t="s">
        <v>19</v>
      </c>
      <c r="C1" t="s">
        <v>20</v>
      </c>
    </row>
    <row r="2" spans="1:3">
      <c r="A2" t="s">
        <v>3</v>
      </c>
      <c r="B2">
        <f>ROUND( AVERAGE( Benign ), $B$9 )</f>
        <v>6.3</v>
      </c>
      <c r="C2">
        <f>ROUND( AVERAGE( Malicious ), $C$9 )</f>
        <v>17.7</v>
      </c>
    </row>
    <row r="3" spans="1:3">
      <c r="A3" t="s">
        <v>4</v>
      </c>
      <c r="B3" t="str">
        <f>$B$1 &amp; " EV " &amp; $B$2</f>
        <v>Benign EV 6.3</v>
      </c>
      <c r="C3" t="str">
        <f>$C$1 &amp; " EV " &amp; $C$2</f>
        <v>Malicious EV 17.7</v>
      </c>
    </row>
    <row r="4" spans="1:3">
      <c r="A4" t="s">
        <v>5</v>
      </c>
      <c r="B4" s="13" t="b">
        <v>0</v>
      </c>
      <c r="C4" s="13" t="b">
        <v>0</v>
      </c>
    </row>
    <row r="5" spans="1:3">
      <c r="A5" t="s">
        <v>6</v>
      </c>
      <c r="B5" s="13" t="b">
        <v>0</v>
      </c>
      <c r="C5" s="13" t="b">
        <v>0</v>
      </c>
    </row>
    <row r="6" spans="1:3">
      <c r="A6" t="s">
        <v>7</v>
      </c>
      <c r="B6" s="13">
        <f>IF( $B$4, MIN( INT( MAX( Benign ) - MIN( Benign ) + 1 ), 10 ), 10 )</f>
        <v>10</v>
      </c>
      <c r="C6" s="13">
        <f>IF( $C$4, MIN( INT( MAX( Malicious ) - MIN( Malicious ) + 1 ), 10 ), 10 )</f>
        <v>10</v>
      </c>
    </row>
    <row r="7" spans="1:3">
      <c r="A7" t="s">
        <v>8</v>
      </c>
      <c r="B7" s="13">
        <v>10</v>
      </c>
      <c r="C7" s="13">
        <v>10</v>
      </c>
    </row>
    <row r="8" spans="1:3">
      <c r="A8" t="s">
        <v>9</v>
      </c>
      <c r="B8" s="13">
        <f>ROUNDUP(( MAX( Benign ) - $B$13 ) / $B$6, $B$9 )</f>
        <v>1.7000000000000002</v>
      </c>
      <c r="C8" s="13">
        <f>ROUNDUP(( MAX( Malicious ) - $C$13 ) / $C$6, $C$9 )</f>
        <v>1.7000000000000002</v>
      </c>
    </row>
    <row r="9" spans="1:3">
      <c r="A9" t="s">
        <v>10</v>
      </c>
      <c r="B9" s="13">
        <v>1</v>
      </c>
      <c r="C9" s="13">
        <v>1</v>
      </c>
    </row>
    <row r="10" spans="1:3">
      <c r="A10" t="s">
        <v>11</v>
      </c>
      <c r="B10" s="13">
        <v>1</v>
      </c>
      <c r="C10" s="13">
        <v>1</v>
      </c>
    </row>
    <row r="11" spans="1:3">
      <c r="A11" t="s">
        <v>12</v>
      </c>
      <c r="B11" s="13" t="b">
        <v>0</v>
      </c>
      <c r="C11" s="13" t="b">
        <v>0</v>
      </c>
    </row>
    <row r="12" spans="1:3">
      <c r="A12" t="s">
        <v>13</v>
      </c>
      <c r="B12" s="13" t="str">
        <f>IF( AND( $B$11, $B$10 &gt; 1 ), MID( TEXT( $B$10, "#,##0" ), IF( MOD( LEN( TEXT( $B$10, "0" )), 3 ) = 1, 3, 2), 100 ) &amp; "s", "" )</f>
        <v/>
      </c>
      <c r="C12" s="13" t="str">
        <f>IF( AND( $C$11, $C$10 &gt; 1 ), MID( TEXT( $C$10, "#,##0" ), IF( MOD( LEN( TEXT( $C$10, "0" )), 3 ) = 1, 3, 2), 100 ) &amp; "s", "" )</f>
        <v/>
      </c>
    </row>
    <row r="13" spans="1:3">
      <c r="A13" t="s">
        <v>14</v>
      </c>
      <c r="B13" s="13">
        <f>ROUND( MIN( Benign ), $B$9 - LOG( $B$10 )) - IF( $B$4, 1, 0 )</f>
        <v>2.2000000000000002</v>
      </c>
      <c r="C13" s="13">
        <f>ROUND( MIN( Malicious ), $C$9 - LOG( $C$10 )) - IF( $C$4, 1, 0 )</f>
        <v>5.7</v>
      </c>
    </row>
    <row r="14" spans="1:3" outlineLevel="1">
      <c r="A14" s="2" t="s">
        <v>15</v>
      </c>
      <c r="B14" s="2">
        <f>ROUND( $B$13 + $B$8, $B$9 - LOG( $B$10 ))</f>
        <v>3.9</v>
      </c>
      <c r="C14" s="2">
        <f>ROUND( $C$13 + $C$8, $C$9 - LOG( $C$10 ))</f>
        <v>7.4</v>
      </c>
    </row>
    <row r="15" spans="1:3" outlineLevel="1">
      <c r="A15" s="3" t="s">
        <v>16</v>
      </c>
      <c r="B15" s="2">
        <f>ROUND( $B$14 + $B$8, $B$9 - LOG( $B$10 ))</f>
        <v>5.6</v>
      </c>
      <c r="C15" s="2">
        <f>ROUND( $C$14 + $C$8, $C$9 - LOG( $C$10 ))</f>
        <v>9.1</v>
      </c>
    </row>
    <row r="16" spans="1:3" outlineLevel="1">
      <c r="A16" s="4" t="s">
        <v>17</v>
      </c>
      <c r="B16" s="2">
        <f>ROUND( $B$15 + $B$8, $B$9 - LOG( $B$10 ))</f>
        <v>7.3</v>
      </c>
      <c r="C16" s="2">
        <f>ROUND( $C$15 + $C$8, $C$9 - LOG( $C$10 ))</f>
        <v>10.8</v>
      </c>
    </row>
    <row r="17" spans="1:3" outlineLevel="1">
      <c r="A17" s="5" t="s">
        <v>18</v>
      </c>
      <c r="B17" s="2">
        <f>ROUND( $B$16 + $B$8, $B$9 - LOG( $B$10 ))</f>
        <v>9</v>
      </c>
      <c r="C17" s="2">
        <f>ROUND( $C$16 + $C$8, $C$9 - LOG( $C$10 ))</f>
        <v>12.5</v>
      </c>
    </row>
    <row r="18" spans="1:3" outlineLevel="1">
      <c r="B18" s="2">
        <f>ROUND( $B$17 + $B$8, $B$9 - LOG( $B$10 ))</f>
        <v>10.7</v>
      </c>
      <c r="C18" s="2">
        <f>ROUND( $C$17 + $C$8, $C$9 - LOG( $C$10 ))</f>
        <v>14.2</v>
      </c>
    </row>
    <row r="19" spans="1:3" outlineLevel="1">
      <c r="B19" s="2">
        <f>ROUND( $B$18 + $B$8, $B$9 - LOG( $B$10 ))</f>
        <v>12.4</v>
      </c>
      <c r="C19" s="2">
        <f>ROUND( $C$18 + $C$8, $C$9 - LOG( $C$10 ))</f>
        <v>15.9</v>
      </c>
    </row>
    <row r="20" spans="1:3" outlineLevel="1">
      <c r="B20" s="2">
        <f>ROUND( $B$19 + $B$8, $B$9 - LOG( $B$10 ))</f>
        <v>14.1</v>
      </c>
      <c r="C20" s="2">
        <f>ROUND( $C$19 + $C$8, $C$9 - LOG( $C$10 ))</f>
        <v>17.600000000000001</v>
      </c>
    </row>
    <row r="21" spans="1:3" outlineLevel="1">
      <c r="B21" s="2">
        <f>ROUND( $B$20 + $B$8, $B$9 - LOG( $B$10 ))</f>
        <v>15.8</v>
      </c>
      <c r="C21" s="2">
        <f>ROUND( $C$20 + $C$8, $C$9 - LOG( $C$10 ))</f>
        <v>19.3</v>
      </c>
    </row>
    <row r="22" spans="1:3" outlineLevel="1">
      <c r="B22" s="2">
        <f>ROUND( $B$21 + $B$8, $B$9 - LOG( $B$10 ))</f>
        <v>17.5</v>
      </c>
      <c r="C22" s="2">
        <f>ROUND( $C$21 + $C$8, $C$9 - LOG( $C$10 ))</f>
        <v>21</v>
      </c>
    </row>
    <row r="23" spans="1:3" outlineLevel="1">
      <c r="B23" s="2">
        <f>ROUND( $B$22 + $B$8, $B$9 - LOG( $B$10 ))</f>
        <v>19.2</v>
      </c>
      <c r="C23" s="2">
        <f>ROUND( $C$22 + $C$8, $C$9 - LOG( $C$10 ))</f>
        <v>22.7</v>
      </c>
    </row>
    <row r="24" spans="1:3" outlineLevel="1">
      <c r="B24" s="2">
        <f>ROUND( $B$23 + $B$8, $B$9 - LOG( $B$10 ))</f>
        <v>20.9</v>
      </c>
      <c r="C24" s="2">
        <f>ROUND( $C$23 + $C$8, $C$9 - LOG( $C$10 ))</f>
        <v>24.4</v>
      </c>
    </row>
    <row r="25" spans="1:3" outlineLevel="1">
      <c r="B25" s="2">
        <f>ROUND( $B$24 + $B$8, $B$9 - LOG( $B$10 ))</f>
        <v>22.6</v>
      </c>
      <c r="C25" s="2">
        <f>ROUND( $C$24 + $C$8, $C$9 - LOG( $C$10 ))</f>
        <v>26.1</v>
      </c>
    </row>
    <row r="26" spans="1:3" outlineLevel="1">
      <c r="B26" s="2">
        <f>ROUND( $B$25 + $B$8, $B$9 - LOG( $B$10 ))</f>
        <v>24.3</v>
      </c>
      <c r="C26" s="2">
        <f>ROUND( $C$25 + $C$8, $C$9 - LOG( $C$10 ))</f>
        <v>27.8</v>
      </c>
    </row>
    <row r="27" spans="1:3" outlineLevel="1">
      <c r="B27" s="2">
        <f>ROUND( $B$26 + $B$8, $B$9 - LOG( $B$10 ))</f>
        <v>26</v>
      </c>
      <c r="C27" s="2">
        <f>ROUND( $C$26 + $C$8, $C$9 - LOG( $C$10 ))</f>
        <v>29.5</v>
      </c>
    </row>
    <row r="28" spans="1:3" outlineLevel="1">
      <c r="B28" s="2">
        <f>ROUND( $B$27 + $B$8, $B$9 - LOG( $B$10 ))</f>
        <v>27.7</v>
      </c>
      <c r="C28" s="2">
        <f>ROUND( $C$27 + $C$8, $C$9 - LOG( $C$10 ))</f>
        <v>31.2</v>
      </c>
    </row>
    <row r="29" spans="1:3" outlineLevel="1">
      <c r="B29" s="2">
        <f>ROUND( $B$28 + $B$8, $B$9 - LOG( $B$10 ))</f>
        <v>29.4</v>
      </c>
      <c r="C29" s="2">
        <f>ROUND( $C$28 + $C$8, $C$9 - LOG( $C$10 ))</f>
        <v>32.9</v>
      </c>
    </row>
    <row r="30" spans="1:3" outlineLevel="1">
      <c r="B30" s="2">
        <f>ROUND( $B$29 + $B$8, $B$9 - LOG( $B$10 ))</f>
        <v>31.1</v>
      </c>
      <c r="C30" s="2">
        <f>ROUND( $C$29 + $C$8, $C$9 - LOG( $C$10 ))</f>
        <v>34.6</v>
      </c>
    </row>
    <row r="31" spans="1:3" outlineLevel="1">
      <c r="B31" s="2">
        <f>ROUND( $B$30 + $B$8, $B$9 - LOG( $B$10 ))</f>
        <v>32.799999999999997</v>
      </c>
      <c r="C31" s="2">
        <f>ROUND( $C$30 + $C$8, $C$9 - LOG( $C$10 ))</f>
        <v>36.299999999999997</v>
      </c>
    </row>
    <row r="32" spans="1:3" outlineLevel="1">
      <c r="B32" s="2">
        <f>ROUND( $B$31 + $B$8, $B$9 - LOG( $B$10 ))</f>
        <v>34.5</v>
      </c>
      <c r="C32" s="2">
        <f>ROUND( $C$31 + $C$8, $C$9 - LOG( $C$10 ))</f>
        <v>38</v>
      </c>
    </row>
    <row r="33" spans="2:3" outlineLevel="1">
      <c r="B33" s="2">
        <f>ROUND( $B$32 + $B$8, $B$9 - LOG( $B$10 ))</f>
        <v>36.200000000000003</v>
      </c>
      <c r="C33" s="2">
        <f>ROUND( $C$32 + $C$8, $C$9 - LOG( $C$10 ))</f>
        <v>39.700000000000003</v>
      </c>
    </row>
    <row r="34" spans="2:3" outlineLevel="1">
      <c r="B34" s="2">
        <f>ROUND( $B$33 + $B$8, $B$9 - LOG( $B$10 ))</f>
        <v>37.9</v>
      </c>
      <c r="C34" s="2">
        <f>ROUND( $C$33 + $C$8, $C$9 - LOG( $C$10 ))</f>
        <v>41.4</v>
      </c>
    </row>
    <row r="35" spans="2:3" outlineLevel="1">
      <c r="B35" s="2">
        <f>ROUND( $B$34 + $B$8, $B$9 - LOG( $B$10 ))</f>
        <v>39.6</v>
      </c>
      <c r="C35" s="2">
        <f>ROUND( $C$34 + $C$8, $C$9 - LOG( $C$10 ))</f>
        <v>43.1</v>
      </c>
    </row>
    <row r="36" spans="2:3" outlineLevel="1">
      <c r="B36" s="2">
        <f>ROUND( $B$35 + $B$8, $B$9 - LOG( $B$10 ))</f>
        <v>41.3</v>
      </c>
      <c r="C36" s="2">
        <f>ROUND( $C$35 + $C$8, $C$9 - LOG( $C$10 ))</f>
        <v>44.8</v>
      </c>
    </row>
    <row r="37" spans="2:3" outlineLevel="1">
      <c r="B37" s="2">
        <f>ROUND( $B$36 + $B$8, $B$9 - LOG( $B$10 ))</f>
        <v>43</v>
      </c>
      <c r="C37" s="2">
        <f>ROUND( $C$36 + $C$8, $C$9 - LOG( $C$10 ))</f>
        <v>46.5</v>
      </c>
    </row>
    <row r="38" spans="2:3" outlineLevel="1">
      <c r="B38" s="2">
        <f>ROUND( $B$37 + $B$8, $B$9 - LOG( $B$10 ))</f>
        <v>44.7</v>
      </c>
      <c r="C38" s="2">
        <f>ROUND( $C$37 + $C$8, $C$9 - LOG( $C$10 ))</f>
        <v>48.2</v>
      </c>
    </row>
    <row r="39" spans="2:3" outlineLevel="1">
      <c r="B39" s="2">
        <f>ROUND( $B$38 + $B$8, $B$9 - LOG( $B$10 ))</f>
        <v>46.4</v>
      </c>
      <c r="C39" s="2">
        <f>ROUND( $C$38 + $C$8, $C$9 - LOG( $C$10 ))</f>
        <v>49.9</v>
      </c>
    </row>
    <row r="40" spans="2:3" outlineLevel="1">
      <c r="B40" s="2">
        <f>ROUND( $B$39 + $B$8, $B$9 - LOG( $B$10 ))</f>
        <v>48.1</v>
      </c>
      <c r="C40" s="2">
        <f>ROUND( $C$39 + $C$8, $C$9 - LOG( $C$10 ))</f>
        <v>51.6</v>
      </c>
    </row>
    <row r="41" spans="2:3" outlineLevel="1">
      <c r="B41" s="2">
        <f>ROUND( $B$40 + $B$8, $B$9 - LOG( $B$10 ))</f>
        <v>49.8</v>
      </c>
      <c r="C41" s="2">
        <f>ROUND( $C$40 + $C$8, $C$9 - LOG( $C$10 ))</f>
        <v>53.3</v>
      </c>
    </row>
    <row r="42" spans="2:3" outlineLevel="1">
      <c r="B42" s="2">
        <f>ROUND( $B$41 + $B$8, $B$9 - LOG( $B$10 ))</f>
        <v>51.5</v>
      </c>
      <c r="C42" s="2">
        <f>ROUND( $C$41 + $C$8, $C$9 - LOG( $C$10 ))</f>
        <v>55</v>
      </c>
    </row>
    <row r="43" spans="2:3" outlineLevel="1">
      <c r="B43" s="2">
        <f>ROUND( $B$42 + $B$8, $B$9 - LOG( $B$10 ))</f>
        <v>53.2</v>
      </c>
      <c r="C43" s="2">
        <f>ROUND( $C$42 + $C$8, $C$9 - LOG( $C$10 ))</f>
        <v>56.7</v>
      </c>
    </row>
    <row r="44" spans="2:3" outlineLevel="1">
      <c r="B44" s="2">
        <f>ROUND( $B$43 + $B$8, $B$9 - LOG( $B$10 ))</f>
        <v>54.9</v>
      </c>
      <c r="C44" s="2">
        <f>ROUND( $C$43 + $C$8, $C$9 - LOG( $C$10 ))</f>
        <v>58.4</v>
      </c>
    </row>
    <row r="45" spans="2:3" outlineLevel="1">
      <c r="B45" s="2">
        <f>ROUND( $B$44 + $B$8, $B$9 - LOG( $B$10 ))</f>
        <v>56.6</v>
      </c>
      <c r="C45" s="2">
        <f>ROUND( $C$44 + $C$8, $C$9 - LOG( $C$10 ))</f>
        <v>60.1</v>
      </c>
    </row>
    <row r="46" spans="2:3" outlineLevel="1">
      <c r="B46" s="2">
        <f>ROUND( $B$45 + $B$8, $B$9 - LOG( $B$10 ))</f>
        <v>58.3</v>
      </c>
      <c r="C46" s="2">
        <f>ROUND( $C$45 + $C$8, $C$9 - LOG( $C$10 ))</f>
        <v>61.8</v>
      </c>
    </row>
    <row r="47" spans="2:3" outlineLevel="1">
      <c r="B47" s="2">
        <f>ROUND( $B$46 + $B$8, $B$9 - LOG( $B$10 ))</f>
        <v>60</v>
      </c>
      <c r="C47" s="2">
        <f>ROUND( $C$46 + $C$8, $C$9 - LOG( $C$10 ))</f>
        <v>63.5</v>
      </c>
    </row>
    <row r="48" spans="2:3" outlineLevel="1">
      <c r="B48" s="2">
        <f>ROUND( $B$47 + $B$8, $B$9 - LOG( $B$10 ))</f>
        <v>61.7</v>
      </c>
      <c r="C48" s="2">
        <f>ROUND( $C$47 + $C$8, $C$9 - LOG( $C$10 ))</f>
        <v>65.2</v>
      </c>
    </row>
    <row r="49" spans="2:3" outlineLevel="1">
      <c r="B49" s="2">
        <f>ROUND( $B$48 + $B$8, $B$9 - LOG( $B$10 ))</f>
        <v>63.4</v>
      </c>
      <c r="C49" s="2">
        <f>ROUND( $C$48 + $C$8, $C$9 - LOG( $C$10 ))</f>
        <v>66.900000000000006</v>
      </c>
    </row>
    <row r="50" spans="2:3" outlineLevel="1">
      <c r="B50" s="2">
        <f>ROUND( $B$49 + $B$8, $B$9 - LOG( $B$10 ))</f>
        <v>65.099999999999994</v>
      </c>
      <c r="C50" s="2">
        <f>ROUND( $C$49 + $C$8, $C$9 - LOG( $C$10 ))</f>
        <v>68.599999999999994</v>
      </c>
    </row>
    <row r="51" spans="2:3" outlineLevel="1">
      <c r="B51" s="2">
        <f>ROUND( $B$50 + $B$8, $B$9 - LOG( $B$10 ))</f>
        <v>66.8</v>
      </c>
      <c r="C51" s="2">
        <f>ROUND( $C$50 + $C$8, $C$9 - LOG( $C$10 ))</f>
        <v>70.3</v>
      </c>
    </row>
    <row r="52" spans="2:3" outlineLevel="1">
      <c r="B52" s="2">
        <f>ROUND( $B$51 + $B$8, $B$9 - LOG( $B$10 ))</f>
        <v>68.5</v>
      </c>
      <c r="C52" s="2">
        <f>ROUND( $C$51 + $C$8, $C$9 - LOG( $C$10 ))</f>
        <v>72</v>
      </c>
    </row>
    <row r="53" spans="2:3" outlineLevel="1">
      <c r="B53" s="2">
        <f>ROUND( $B$52 + $B$8, $B$9 - LOG( $B$10 ))</f>
        <v>70.2</v>
      </c>
      <c r="C53" s="2">
        <f>ROUND( $C$52 + $C$8, $C$9 - LOG( $C$10 ))</f>
        <v>73.7</v>
      </c>
    </row>
    <row r="54" spans="2:3" outlineLevel="1">
      <c r="B54" s="2">
        <f>ROUND( $B$53 + $B$8, $B$9 - LOG( $B$10 ))</f>
        <v>71.900000000000006</v>
      </c>
      <c r="C54" s="2">
        <f>ROUND( $C$53 + $C$8, $C$9 - LOG( $C$10 ))</f>
        <v>75.400000000000006</v>
      </c>
    </row>
    <row r="55" spans="2:3" outlineLevel="1">
      <c r="B55" s="2">
        <f>ROUND( $B$54 + $B$8, $B$9 - LOG( $B$10 ))</f>
        <v>73.599999999999994</v>
      </c>
      <c r="C55" s="2">
        <f>ROUND( $C$54 + $C$8, $C$9 - LOG( $C$10 ))</f>
        <v>77.099999999999994</v>
      </c>
    </row>
    <row r="56" spans="2:3" outlineLevel="1">
      <c r="B56" s="2">
        <f>ROUND( $B$55 + $B$8, $B$9 - LOG( $B$10 ))</f>
        <v>75.3</v>
      </c>
      <c r="C56" s="2">
        <f>ROUND( $C$55 + $C$8, $C$9 - LOG( $C$10 ))</f>
        <v>78.8</v>
      </c>
    </row>
    <row r="57" spans="2:3" outlineLevel="1">
      <c r="B57" s="2">
        <f>ROUND( $B$56 + $B$8, $B$9 - LOG( $B$10 ))</f>
        <v>77</v>
      </c>
      <c r="C57" s="2">
        <f>ROUND( $C$56 + $C$8, $C$9 - LOG( $C$10 ))</f>
        <v>80.5</v>
      </c>
    </row>
    <row r="58" spans="2:3" outlineLevel="1">
      <c r="B58" s="2">
        <f>ROUND( $B$57 + $B$8, $B$9 - LOG( $B$10 ))</f>
        <v>78.7</v>
      </c>
      <c r="C58" s="2">
        <f>ROUND( $C$57 + $C$8, $C$9 - LOG( $C$10 ))</f>
        <v>82.2</v>
      </c>
    </row>
    <row r="59" spans="2:3" outlineLevel="1">
      <c r="B59" s="2">
        <f>ROUND( $B$58 + $B$8, $B$9 - LOG( $B$10 ))</f>
        <v>80.400000000000006</v>
      </c>
      <c r="C59" s="2">
        <f>ROUND( $C$58 + $C$8, $C$9 - LOG( $C$10 ))</f>
        <v>83.9</v>
      </c>
    </row>
    <row r="60" spans="2:3" outlineLevel="1">
      <c r="B60" s="2">
        <f>ROUND( $B$59 + $B$8, $B$9 - LOG( $B$10 ))</f>
        <v>82.1</v>
      </c>
      <c r="C60" s="2">
        <f>ROUND( $C$59 + $C$8, $C$9 - LOG( $C$10 ))</f>
        <v>85.6</v>
      </c>
    </row>
    <row r="61" spans="2:3" outlineLevel="1">
      <c r="B61" s="2">
        <f>ROUND( $B$60 + $B$8, $B$9 - LOG( $B$10 ))</f>
        <v>83.8</v>
      </c>
      <c r="C61" s="2">
        <f>ROUND( $C$60 + $C$8, $C$9 - LOG( $C$10 ))</f>
        <v>87.3</v>
      </c>
    </row>
    <row r="62" spans="2:3" outlineLevel="1">
      <c r="B62" s="2">
        <f>ROUND( $B$61 + $B$8, $B$9 - LOG( $B$10 ))</f>
        <v>85.5</v>
      </c>
      <c r="C62" s="2">
        <f>ROUND( $C$61 + $C$8, $C$9 - LOG( $C$10 ))</f>
        <v>89</v>
      </c>
    </row>
    <row r="63" spans="2:3" outlineLevel="1">
      <c r="B63" s="2">
        <f>ROUND( $B$62 + $B$8, $B$9 - LOG( $B$10 ))</f>
        <v>87.2</v>
      </c>
      <c r="C63" s="2">
        <f>ROUND( $C$62 + $C$8, $C$9 - LOG( $C$10 ))</f>
        <v>90.7</v>
      </c>
    </row>
    <row r="64" spans="2:3" outlineLevel="1">
      <c r="B64" s="2">
        <f>ROUND( $B$63 + $B$8, $B$9 - LOG( $B$10 ))</f>
        <v>88.9</v>
      </c>
      <c r="C64" s="2">
        <f>ROUND( $C$63 + $C$8, $C$9 - LOG( $C$10 ))</f>
        <v>92.4</v>
      </c>
    </row>
    <row r="65" spans="2:3" outlineLevel="1">
      <c r="B65" s="2">
        <f>ROUND( $B$64 + $B$8, $B$9 - LOG( $B$10 ))</f>
        <v>90.6</v>
      </c>
      <c r="C65" s="2">
        <f>ROUND( $C$64 + $C$8, $C$9 - LOG( $C$10 ))</f>
        <v>94.1</v>
      </c>
    </row>
    <row r="66" spans="2:3" outlineLevel="1">
      <c r="B66" s="2">
        <f>ROUND( $B$65 + $B$8, $B$9 - LOG( $B$10 ))</f>
        <v>92.3</v>
      </c>
      <c r="C66" s="2">
        <f>ROUND( $C$65 + $C$8, $C$9 - LOG( $C$10 ))</f>
        <v>95.8</v>
      </c>
    </row>
    <row r="67" spans="2:3" outlineLevel="1">
      <c r="B67" s="2">
        <f>ROUND( $B$66 + $B$8, $B$9 - LOG( $B$10 ))</f>
        <v>94</v>
      </c>
      <c r="C67" s="2">
        <f>ROUND( $C$66 + $C$8, $C$9 - LOG( $C$10 ))</f>
        <v>97.5</v>
      </c>
    </row>
    <row r="68" spans="2:3" outlineLevel="1">
      <c r="B68" s="2">
        <f>ROUND( $B$67 + $B$8, $B$9 - LOG( $B$10 ))</f>
        <v>95.7</v>
      </c>
      <c r="C68" s="2">
        <f>ROUND( $C$67 + $C$8, $C$9 - LOG( $C$10 ))</f>
        <v>99.2</v>
      </c>
    </row>
    <row r="69" spans="2:3" outlineLevel="1">
      <c r="B69" s="2">
        <f>ROUND( $B$68 + $B$8, $B$9 - LOG( $B$10 ))</f>
        <v>97.4</v>
      </c>
      <c r="C69" s="2">
        <f>ROUND( $C$68 + $C$8, $C$9 - LOG( $C$10 ))</f>
        <v>100.9</v>
      </c>
    </row>
    <row r="70" spans="2:3" outlineLevel="1">
      <c r="B70" s="2">
        <f>ROUND( $B$69 + $B$8, $B$9 - LOG( $B$10 ))</f>
        <v>99.1</v>
      </c>
      <c r="C70" s="2">
        <f>ROUND( $C$69 + $C$8, $C$9 - LOG( $C$10 ))</f>
        <v>102.6</v>
      </c>
    </row>
    <row r="71" spans="2:3" outlineLevel="1">
      <c r="B71" s="2">
        <f>ROUND( $B$70 + $B$8, $B$9 - LOG( $B$10 ))</f>
        <v>100.8</v>
      </c>
      <c r="C71" s="2">
        <f>ROUND( $C$70 + $C$8, $C$9 - LOG( $C$10 ))</f>
        <v>104.3</v>
      </c>
    </row>
    <row r="72" spans="2:3" outlineLevel="1">
      <c r="B72" s="2">
        <f>ROUND( $B$71 + $B$8, $B$9 - LOG( $B$10 ))</f>
        <v>102.5</v>
      </c>
      <c r="C72" s="2">
        <f>ROUND( $C$71 + $C$8, $C$9 - LOG( $C$10 ))</f>
        <v>106</v>
      </c>
    </row>
    <row r="73" spans="2:3" outlineLevel="1">
      <c r="B73" s="2">
        <f>ROUND( $B$72 + $B$8, $B$9 - LOG( $B$10 ))</f>
        <v>104.2</v>
      </c>
      <c r="C73" s="2">
        <f>ROUND( $C$72 + $C$8, $C$9 - LOG( $C$10 ))</f>
        <v>107.7</v>
      </c>
    </row>
    <row r="74" spans="2:3" outlineLevel="1">
      <c r="B74" s="2">
        <f>ROUND( $B$73 + $B$8, $B$9 - LOG( $B$10 ))</f>
        <v>105.9</v>
      </c>
      <c r="C74" s="2">
        <f>ROUND( $C$73 + $C$8, $C$9 - LOG( $C$10 ))</f>
        <v>109.4</v>
      </c>
    </row>
    <row r="75" spans="2:3" outlineLevel="1">
      <c r="B75" s="2">
        <f>ROUND( $B$74 + $B$8, $B$9 - LOG( $B$10 ))</f>
        <v>107.6</v>
      </c>
      <c r="C75" s="2">
        <f>ROUND( $C$74 + $C$8, $C$9 - LOG( $C$10 ))</f>
        <v>111.1</v>
      </c>
    </row>
    <row r="76" spans="2:3" outlineLevel="1">
      <c r="B76" s="2">
        <f>ROUND( $B$75 + $B$8, $B$9 - LOG( $B$10 ))</f>
        <v>109.3</v>
      </c>
      <c r="C76" s="2">
        <f>ROUND( $C$75 + $C$8, $C$9 - LOG( $C$10 ))</f>
        <v>112.8</v>
      </c>
    </row>
    <row r="77" spans="2:3" outlineLevel="1">
      <c r="B77" s="2">
        <f>ROUND( $B$76 + $B$8, $B$9 - LOG( $B$10 ))</f>
        <v>111</v>
      </c>
      <c r="C77" s="2">
        <f>ROUND( $C$76 + $C$8, $C$9 - LOG( $C$10 ))</f>
        <v>114.5</v>
      </c>
    </row>
    <row r="78" spans="2:3" outlineLevel="1">
      <c r="B78" s="2">
        <f>ROUND( $B$77 + $B$8, $B$9 - LOG( $B$10 ))</f>
        <v>112.7</v>
      </c>
      <c r="C78" s="2">
        <f>ROUND( $C$77 + $C$8, $C$9 - LOG( $C$10 ))</f>
        <v>116.2</v>
      </c>
    </row>
    <row r="79" spans="2:3" outlineLevel="1">
      <c r="B79" s="2">
        <f>ROUND( $B$78 + $B$8, $B$9 - LOG( $B$10 ))</f>
        <v>114.4</v>
      </c>
      <c r="C79" s="2">
        <f>ROUND( $C$78 + $C$8, $C$9 - LOG( $C$10 ))</f>
        <v>117.9</v>
      </c>
    </row>
    <row r="80" spans="2:3" outlineLevel="1">
      <c r="B80" s="2">
        <f>ROUND( $B$79 + $B$8, $B$9 - LOG( $B$10 ))</f>
        <v>116.1</v>
      </c>
      <c r="C80" s="2">
        <f>ROUND( $C$79 + $C$8, $C$9 - LOG( $C$10 ))</f>
        <v>119.6</v>
      </c>
    </row>
    <row r="81" spans="2:3" outlineLevel="1">
      <c r="B81" s="2">
        <f>ROUND( $B$80 + $B$8, $B$9 - LOG( $B$10 ))</f>
        <v>117.8</v>
      </c>
      <c r="C81" s="2">
        <f>ROUND( $C$80 + $C$8, $C$9 - LOG( $C$10 ))</f>
        <v>121.3</v>
      </c>
    </row>
    <row r="82" spans="2:3" outlineLevel="1">
      <c r="B82" s="2">
        <f>ROUND( $B$81 + $B$8, $B$9 - LOG( $B$10 ))</f>
        <v>119.5</v>
      </c>
      <c r="C82" s="2">
        <f>ROUND( $C$81 + $C$8, $C$9 - LOG( $C$10 ))</f>
        <v>123</v>
      </c>
    </row>
    <row r="83" spans="2:3" outlineLevel="1">
      <c r="B83" s="2">
        <f>ROUND( $B$82 + $B$8, $B$9 - LOG( $B$10 ))</f>
        <v>121.2</v>
      </c>
      <c r="C83" s="2">
        <f>ROUND( $C$82 + $C$8, $C$9 - LOG( $C$10 ))</f>
        <v>124.7</v>
      </c>
    </row>
    <row r="84" spans="2:3" outlineLevel="1">
      <c r="B84" s="2">
        <f>ROUND( $B$83 + $B$8, $B$9 - LOG( $B$10 ))</f>
        <v>122.9</v>
      </c>
      <c r="C84" s="2">
        <f>ROUND( $C$83 + $C$8, $C$9 - LOG( $C$10 ))</f>
        <v>126.4</v>
      </c>
    </row>
    <row r="85" spans="2:3" outlineLevel="1">
      <c r="B85" s="2">
        <f>ROUND( $B$84 + $B$8, $B$9 - LOG( $B$10 ))</f>
        <v>124.6</v>
      </c>
      <c r="C85" s="2">
        <f>ROUND( $C$84 + $C$8, $C$9 - LOG( $C$10 ))</f>
        <v>128.1</v>
      </c>
    </row>
    <row r="86" spans="2:3" outlineLevel="1">
      <c r="B86" s="2">
        <f>ROUND( $B$85 + $B$8, $B$9 - LOG( $B$10 ))</f>
        <v>126.3</v>
      </c>
      <c r="C86" s="2">
        <f>ROUND( $C$85 + $C$8, $C$9 - LOG( $C$10 ))</f>
        <v>129.80000000000001</v>
      </c>
    </row>
    <row r="87" spans="2:3" outlineLevel="1">
      <c r="B87" s="2">
        <f>ROUND( $B$86 + $B$8, $B$9 - LOG( $B$10 ))</f>
        <v>128</v>
      </c>
      <c r="C87" s="2">
        <f>ROUND( $C$86 + $C$8, $C$9 - LOG( $C$10 ))</f>
        <v>131.5</v>
      </c>
    </row>
    <row r="88" spans="2:3" outlineLevel="1">
      <c r="B88" s="2">
        <f>ROUND( $B$87 + $B$8, $B$9 - LOG( $B$10 ))</f>
        <v>129.69999999999999</v>
      </c>
      <c r="C88" s="2">
        <f>ROUND( $C$87 + $C$8, $C$9 - LOG( $C$10 ))</f>
        <v>133.19999999999999</v>
      </c>
    </row>
    <row r="89" spans="2:3" outlineLevel="1">
      <c r="B89" s="2">
        <f>ROUND( $B$88 + $B$8, $B$9 - LOG( $B$10 ))</f>
        <v>131.4</v>
      </c>
      <c r="C89" s="2">
        <f>ROUND( $C$88 + $C$8, $C$9 - LOG( $C$10 ))</f>
        <v>134.9</v>
      </c>
    </row>
    <row r="90" spans="2:3" outlineLevel="1">
      <c r="B90" s="2">
        <f>ROUND( $B$89 + $B$8, $B$9 - LOG( $B$10 ))</f>
        <v>133.1</v>
      </c>
      <c r="C90" s="2">
        <f>ROUND( $C$89 + $C$8, $C$9 - LOG( $C$10 ))</f>
        <v>136.6</v>
      </c>
    </row>
    <row r="91" spans="2:3" outlineLevel="1">
      <c r="B91" s="2">
        <f>ROUND( $B$90 + $B$8, $B$9 - LOG( $B$10 ))</f>
        <v>134.80000000000001</v>
      </c>
      <c r="C91" s="2">
        <f>ROUND( $C$90 + $C$8, $C$9 - LOG( $C$10 ))</f>
        <v>138.30000000000001</v>
      </c>
    </row>
    <row r="92" spans="2:3" outlineLevel="1">
      <c r="B92" s="2">
        <f>ROUND( $B$91 + $B$8, $B$9 - LOG( $B$10 ))</f>
        <v>136.5</v>
      </c>
      <c r="C92" s="2">
        <f>ROUND( $C$91 + $C$8, $C$9 - LOG( $C$10 ))</f>
        <v>140</v>
      </c>
    </row>
    <row r="93" spans="2:3" outlineLevel="1">
      <c r="B93" s="2">
        <f>ROUND( $B$92 + $B$8, $B$9 - LOG( $B$10 ))</f>
        <v>138.19999999999999</v>
      </c>
      <c r="C93" s="2">
        <f>ROUND( $C$92 + $C$8, $C$9 - LOG( $C$10 ))</f>
        <v>141.69999999999999</v>
      </c>
    </row>
    <row r="94" spans="2:3" outlineLevel="1">
      <c r="B94" s="2">
        <f>ROUND( $B$93 + $B$8, $B$9 - LOG( $B$10 ))</f>
        <v>139.9</v>
      </c>
      <c r="C94" s="2">
        <f>ROUND( $C$93 + $C$8, $C$9 - LOG( $C$10 ))</f>
        <v>143.4</v>
      </c>
    </row>
    <row r="95" spans="2:3" outlineLevel="1">
      <c r="B95" s="2">
        <f>ROUND( $B$94 + $B$8, $B$9 - LOG( $B$10 ))</f>
        <v>141.6</v>
      </c>
      <c r="C95" s="2">
        <f>ROUND( $C$94 + $C$8, $C$9 - LOG( $C$10 ))</f>
        <v>145.1</v>
      </c>
    </row>
    <row r="96" spans="2:3" outlineLevel="1">
      <c r="B96" s="2">
        <f>ROUND( $B$95 + $B$8, $B$9 - LOG( $B$10 ))</f>
        <v>143.30000000000001</v>
      </c>
      <c r="C96" s="2">
        <f>ROUND( $C$95 + $C$8, $C$9 - LOG( $C$10 ))</f>
        <v>146.80000000000001</v>
      </c>
    </row>
    <row r="97" spans="2:3" outlineLevel="1">
      <c r="B97" s="2">
        <f>ROUND( $B$96 + $B$8, $B$9 - LOG( $B$10 ))</f>
        <v>145</v>
      </c>
      <c r="C97" s="2">
        <f>ROUND( $C$96 + $C$8, $C$9 - LOG( $C$10 ))</f>
        <v>148.5</v>
      </c>
    </row>
    <row r="98" spans="2:3" outlineLevel="1">
      <c r="B98" s="2">
        <f>ROUND( $B$97 + $B$8, $B$9 - LOG( $B$10 ))</f>
        <v>146.69999999999999</v>
      </c>
      <c r="C98" s="2">
        <f>ROUND( $C$97 + $C$8, $C$9 - LOG( $C$10 ))</f>
        <v>150.19999999999999</v>
      </c>
    </row>
    <row r="99" spans="2:3" outlineLevel="1">
      <c r="B99" s="2">
        <f>ROUND( $B$98 + $B$8, $B$9 - LOG( $B$10 ))</f>
        <v>148.4</v>
      </c>
      <c r="C99" s="2">
        <f>ROUND( $C$98 + $C$8, $C$9 - LOG( $C$10 ))</f>
        <v>151.9</v>
      </c>
    </row>
    <row r="100" spans="2:3" outlineLevel="1">
      <c r="B100" s="2">
        <f>ROUND( $B$99 + $B$8, $B$9 - LOG( $B$10 ))</f>
        <v>150.1</v>
      </c>
      <c r="C100" s="2">
        <f>ROUND( $C$99 + $C$8, $C$9 - LOG( $C$10 ))</f>
        <v>153.6</v>
      </c>
    </row>
    <row r="101" spans="2:3" outlineLevel="1">
      <c r="B101" s="2">
        <f>ROUND( $B$100 + $B$8, $B$9 - LOG( $B$10 ))</f>
        <v>151.80000000000001</v>
      </c>
      <c r="C101" s="2">
        <f>ROUND( $C$100 + $C$8, $C$9 - LOG( $C$10 ))</f>
        <v>155.30000000000001</v>
      </c>
    </row>
    <row r="102" spans="2:3" outlineLevel="1">
      <c r="B102" s="2">
        <f>ROUND( $B$101 + $B$8, $B$9 - LOG( $B$10 ))</f>
        <v>153.5</v>
      </c>
      <c r="C102" s="2">
        <f>ROUND( $C$101 + $C$8, $C$9 - LOG( $C$10 ))</f>
        <v>157</v>
      </c>
    </row>
    <row r="103" spans="2:3" outlineLevel="1">
      <c r="B103" s="2">
        <f>ROUND( $B$102 + $B$8, $B$9 - LOG( $B$10 ))</f>
        <v>155.19999999999999</v>
      </c>
      <c r="C103" s="2">
        <f>ROUND( $C$102 + $C$8, $C$9 - LOG( $C$10 ))</f>
        <v>158.69999999999999</v>
      </c>
    </row>
    <row r="104" spans="2:3" outlineLevel="1">
      <c r="B104" s="2">
        <f>ROUND( $B$103 + $B$8, $B$9 - LOG( $B$10 ))</f>
        <v>156.9</v>
      </c>
      <c r="C104" s="2">
        <f>ROUND( $C$103 + $C$8, $C$9 - LOG( $C$10 ))</f>
        <v>160.4</v>
      </c>
    </row>
    <row r="105" spans="2:3" outlineLevel="1">
      <c r="B105" s="2">
        <f>ROUND( $B$104 + $B$8, $B$9 - LOG( $B$10 ))</f>
        <v>158.6</v>
      </c>
      <c r="C105" s="2">
        <f>ROUND( $C$104 + $C$8, $C$9 - LOG( $C$10 ))</f>
        <v>162.1</v>
      </c>
    </row>
    <row r="106" spans="2:3" outlineLevel="1">
      <c r="B106" s="2">
        <f>ROUND( $B$105 + $B$8, $B$9 - LOG( $B$10 ))</f>
        <v>160.30000000000001</v>
      </c>
      <c r="C106" s="2">
        <f>ROUND( $C$105 + $C$8, $C$9 - LOG( $C$10 ))</f>
        <v>163.80000000000001</v>
      </c>
    </row>
    <row r="107" spans="2:3" outlineLevel="1">
      <c r="B107" s="2">
        <f>ROUND( $B$106 + $B$8, $B$9 - LOG( $B$10 ))</f>
        <v>162</v>
      </c>
      <c r="C107" s="2">
        <f>ROUND( $C$106 + $C$8, $C$9 - LOG( $C$10 ))</f>
        <v>165.5</v>
      </c>
    </row>
    <row r="108" spans="2:3" outlineLevel="1">
      <c r="B108" s="2">
        <f>ROUND( $B$107 + $B$8, $B$9 - LOG( $B$10 ))</f>
        <v>163.69999999999999</v>
      </c>
      <c r="C108" s="2">
        <f>ROUND( $C$107 + $C$8, $C$9 - LOG( $C$10 ))</f>
        <v>167.2</v>
      </c>
    </row>
    <row r="109" spans="2:3" outlineLevel="1">
      <c r="B109" s="2">
        <f>ROUND( $B$108 + $B$8, $B$9 - LOG( $B$10 ))</f>
        <v>165.4</v>
      </c>
      <c r="C109" s="2">
        <f>ROUND( $C$108 + $C$8, $C$9 - LOG( $C$10 ))</f>
        <v>168.9</v>
      </c>
    </row>
    <row r="110" spans="2:3" outlineLevel="1">
      <c r="B110" s="2">
        <f>ROUND( $B$109 + $B$8, $B$9 - LOG( $B$10 ))</f>
        <v>167.1</v>
      </c>
      <c r="C110" s="2">
        <f>ROUND( $C$109 + $C$8, $C$9 - LOG( $C$10 ))</f>
        <v>170.6</v>
      </c>
    </row>
    <row r="111" spans="2:3" outlineLevel="1">
      <c r="B111" s="2">
        <f>ROUND( $B$110 + $B$8, $B$9 - LOG( $B$10 ))</f>
        <v>168.8</v>
      </c>
      <c r="C111" s="2">
        <f>ROUND( $C$110 + $C$8, $C$9 - LOG( $C$10 ))</f>
        <v>172.3</v>
      </c>
    </row>
    <row r="112" spans="2:3" outlineLevel="1">
      <c r="B112" s="2">
        <f>ROUND( $B$111 + $B$8, $B$9 - LOG( $B$10 ))</f>
        <v>170.5</v>
      </c>
      <c r="C112" s="2">
        <f>ROUND( $C$111 + $C$8, $C$9 - LOG( $C$10 ))</f>
        <v>174</v>
      </c>
    </row>
    <row r="113" spans="2:3" outlineLevel="1">
      <c r="B113" s="2">
        <f>ROUND( $B$112 + $B$8, $B$9 - LOG( $B$10 ))</f>
        <v>172.2</v>
      </c>
      <c r="C113" s="2">
        <f>ROUND( $C$112 + $C$8, $C$9 - LOG( $C$10 ))</f>
        <v>175.7</v>
      </c>
    </row>
    <row r="114" spans="2:3" outlineLevel="1">
      <c r="B114" s="2">
        <f>ROUND( $B$113 + $B$8, $B$9 - LOG( $B$10 ))</f>
        <v>173.9</v>
      </c>
      <c r="C114" s="2">
        <f>ROUND( $C$113 + $C$8, $C$9 - LOG( $C$10 ))</f>
        <v>177.4</v>
      </c>
    </row>
    <row r="115" spans="2:3">
      <c r="B115">
        <f>ROUND( $B$114 + $B$8, $B$9 - LOG( $B$10 ))</f>
        <v>175.6</v>
      </c>
      <c r="C115">
        <f>ROUND( $C$114 + $C$8, $C$9 - LOG( $C$10 ))</f>
        <v>179.1</v>
      </c>
    </row>
    <row r="116" spans="2:3" outlineLevel="1">
      <c r="B116" s="3">
        <f t="array" ref="B116:B217">FREQUENCY( Benign, PM_Benign_bins ) / COUNT( Benign )</f>
        <v>8.3000000000000004E-2</v>
      </c>
      <c r="C116" s="3">
        <f t="array" ref="C116:C217">FREQUENCY( Malicious, PM_Malicious_bins ) / COUNT( Malicious )</f>
        <v>2E-3</v>
      </c>
    </row>
    <row r="117" spans="2:3" outlineLevel="1">
      <c r="B117" s="3">
        <v>0.32500000000000001</v>
      </c>
      <c r="C117" s="3">
        <v>1E-3</v>
      </c>
    </row>
    <row r="118" spans="2:3" outlineLevel="1">
      <c r="B118" s="3">
        <v>0.34200000000000003</v>
      </c>
      <c r="C118" s="3">
        <v>4.0000000000000001E-3</v>
      </c>
    </row>
    <row r="119" spans="2:3" outlineLevel="1">
      <c r="B119" s="3">
        <v>0.158</v>
      </c>
      <c r="C119" s="3">
        <v>0.01</v>
      </c>
    </row>
    <row r="120" spans="2:3" outlineLevel="1">
      <c r="B120" s="3">
        <v>5.7000000000000002E-2</v>
      </c>
      <c r="C120" s="3">
        <v>0.03</v>
      </c>
    </row>
    <row r="121" spans="2:3" outlineLevel="1">
      <c r="B121" s="3">
        <v>1.7999999999999999E-2</v>
      </c>
      <c r="C121" s="3">
        <v>0.124</v>
      </c>
    </row>
    <row r="122" spans="2:3" outlineLevel="1">
      <c r="B122" s="3">
        <v>8.9999999999999993E-3</v>
      </c>
      <c r="C122" s="3">
        <v>0.248</v>
      </c>
    </row>
    <row r="123" spans="2:3" outlineLevel="1">
      <c r="B123" s="3">
        <v>5.0000000000000001E-3</v>
      </c>
      <c r="C123" s="3">
        <v>0.34200000000000003</v>
      </c>
    </row>
    <row r="124" spans="2:3" outlineLevel="1">
      <c r="B124" s="3">
        <v>2E-3</v>
      </c>
      <c r="C124" s="3">
        <v>0.219</v>
      </c>
    </row>
    <row r="125" spans="2:3" outlineLevel="1">
      <c r="B125" s="3">
        <v>1E-3</v>
      </c>
      <c r="C125" s="3">
        <v>0.02</v>
      </c>
    </row>
    <row r="126" spans="2:3" outlineLevel="1">
      <c r="B126" s="3">
        <v>0</v>
      </c>
      <c r="C126" s="3">
        <v>0</v>
      </c>
    </row>
    <row r="127" spans="2:3" outlineLevel="1">
      <c r="B127" s="3">
        <v>0</v>
      </c>
      <c r="C127" s="3">
        <v>0</v>
      </c>
    </row>
    <row r="128" spans="2:3" outlineLevel="1">
      <c r="B128" s="3">
        <v>0</v>
      </c>
      <c r="C128" s="3">
        <v>0</v>
      </c>
    </row>
    <row r="129" spans="2:3" outlineLevel="1">
      <c r="B129" s="3">
        <v>0</v>
      </c>
      <c r="C129" s="3">
        <v>0</v>
      </c>
    </row>
    <row r="130" spans="2:3" outlineLevel="1">
      <c r="B130" s="3">
        <v>0</v>
      </c>
      <c r="C130" s="3">
        <v>0</v>
      </c>
    </row>
    <row r="131" spans="2:3" outlineLevel="1">
      <c r="B131" s="3">
        <v>0</v>
      </c>
      <c r="C131" s="3">
        <v>0</v>
      </c>
    </row>
    <row r="132" spans="2:3" outlineLevel="1">
      <c r="B132" s="3">
        <v>0</v>
      </c>
      <c r="C132" s="3">
        <v>0</v>
      </c>
    </row>
    <row r="133" spans="2:3" outlineLevel="1">
      <c r="B133" s="3">
        <v>0</v>
      </c>
      <c r="C133" s="3">
        <v>0</v>
      </c>
    </row>
    <row r="134" spans="2:3" outlineLevel="1">
      <c r="B134" s="3">
        <v>0</v>
      </c>
      <c r="C134" s="3">
        <v>0</v>
      </c>
    </row>
    <row r="135" spans="2:3" outlineLevel="1">
      <c r="B135" s="3">
        <v>0</v>
      </c>
      <c r="C135" s="3">
        <v>0</v>
      </c>
    </row>
    <row r="136" spans="2:3" outlineLevel="1">
      <c r="B136" s="3">
        <v>0</v>
      </c>
      <c r="C136" s="3">
        <v>0</v>
      </c>
    </row>
    <row r="137" spans="2:3" outlineLevel="1">
      <c r="B137" s="3">
        <v>0</v>
      </c>
      <c r="C137" s="3">
        <v>0</v>
      </c>
    </row>
    <row r="138" spans="2:3" outlineLevel="1">
      <c r="B138" s="3">
        <v>0</v>
      </c>
      <c r="C138" s="3">
        <v>0</v>
      </c>
    </row>
    <row r="139" spans="2:3" outlineLevel="1">
      <c r="B139" s="3">
        <v>0</v>
      </c>
      <c r="C139" s="3">
        <v>0</v>
      </c>
    </row>
    <row r="140" spans="2:3" outlineLevel="1">
      <c r="B140" s="3">
        <v>0</v>
      </c>
      <c r="C140" s="3">
        <v>0</v>
      </c>
    </row>
    <row r="141" spans="2:3" outlineLevel="1">
      <c r="B141" s="3">
        <v>0</v>
      </c>
      <c r="C141" s="3">
        <v>0</v>
      </c>
    </row>
    <row r="142" spans="2:3" outlineLevel="1">
      <c r="B142" s="3">
        <v>0</v>
      </c>
      <c r="C142" s="3">
        <v>0</v>
      </c>
    </row>
    <row r="143" spans="2:3" outlineLevel="1">
      <c r="B143" s="3">
        <v>0</v>
      </c>
      <c r="C143" s="3">
        <v>0</v>
      </c>
    </row>
    <row r="144" spans="2:3" outlineLevel="1">
      <c r="B144" s="3">
        <v>0</v>
      </c>
      <c r="C144" s="3">
        <v>0</v>
      </c>
    </row>
    <row r="145" spans="2:3" outlineLevel="1">
      <c r="B145" s="3">
        <v>0</v>
      </c>
      <c r="C145" s="3">
        <v>0</v>
      </c>
    </row>
    <row r="146" spans="2:3" outlineLevel="1">
      <c r="B146" s="3">
        <v>0</v>
      </c>
      <c r="C146" s="3">
        <v>0</v>
      </c>
    </row>
    <row r="147" spans="2:3" outlineLevel="1">
      <c r="B147" s="3">
        <v>0</v>
      </c>
      <c r="C147" s="3">
        <v>0</v>
      </c>
    </row>
    <row r="148" spans="2:3" outlineLevel="1">
      <c r="B148" s="3">
        <v>0</v>
      </c>
      <c r="C148" s="3">
        <v>0</v>
      </c>
    </row>
    <row r="149" spans="2:3" outlineLevel="1">
      <c r="B149" s="3">
        <v>0</v>
      </c>
      <c r="C149" s="3">
        <v>0</v>
      </c>
    </row>
    <row r="150" spans="2:3" outlineLevel="1">
      <c r="B150" s="3">
        <v>0</v>
      </c>
      <c r="C150" s="3">
        <v>0</v>
      </c>
    </row>
    <row r="151" spans="2:3" outlineLevel="1">
      <c r="B151" s="3">
        <v>0</v>
      </c>
      <c r="C151" s="3">
        <v>0</v>
      </c>
    </row>
    <row r="152" spans="2:3" outlineLevel="1">
      <c r="B152" s="3">
        <v>0</v>
      </c>
      <c r="C152" s="3">
        <v>0</v>
      </c>
    </row>
    <row r="153" spans="2:3" outlineLevel="1">
      <c r="B153" s="3">
        <v>0</v>
      </c>
      <c r="C153" s="3">
        <v>0</v>
      </c>
    </row>
    <row r="154" spans="2:3" outlineLevel="1">
      <c r="B154" s="3">
        <v>0</v>
      </c>
      <c r="C154" s="3">
        <v>0</v>
      </c>
    </row>
    <row r="155" spans="2:3" outlineLevel="1">
      <c r="B155" s="3">
        <v>0</v>
      </c>
      <c r="C155" s="3">
        <v>0</v>
      </c>
    </row>
    <row r="156" spans="2:3" outlineLevel="1">
      <c r="B156" s="3">
        <v>0</v>
      </c>
      <c r="C156" s="3">
        <v>0</v>
      </c>
    </row>
    <row r="157" spans="2:3" outlineLevel="1">
      <c r="B157" s="3">
        <v>0</v>
      </c>
      <c r="C157" s="3">
        <v>0</v>
      </c>
    </row>
    <row r="158" spans="2:3" outlineLevel="1">
      <c r="B158" s="3">
        <v>0</v>
      </c>
      <c r="C158" s="3">
        <v>0</v>
      </c>
    </row>
    <row r="159" spans="2:3" outlineLevel="1">
      <c r="B159" s="3">
        <v>0</v>
      </c>
      <c r="C159" s="3">
        <v>0</v>
      </c>
    </row>
    <row r="160" spans="2:3" outlineLevel="1">
      <c r="B160" s="3">
        <v>0</v>
      </c>
      <c r="C160" s="3">
        <v>0</v>
      </c>
    </row>
    <row r="161" spans="2:3" outlineLevel="1">
      <c r="B161" s="3">
        <v>0</v>
      </c>
      <c r="C161" s="3">
        <v>0</v>
      </c>
    </row>
    <row r="162" spans="2:3" outlineLevel="1">
      <c r="B162" s="3">
        <v>0</v>
      </c>
      <c r="C162" s="3">
        <v>0</v>
      </c>
    </row>
    <row r="163" spans="2:3" outlineLevel="1">
      <c r="B163" s="3">
        <v>0</v>
      </c>
      <c r="C163" s="3">
        <v>0</v>
      </c>
    </row>
    <row r="164" spans="2:3" outlineLevel="1">
      <c r="B164" s="3">
        <v>0</v>
      </c>
      <c r="C164" s="3">
        <v>0</v>
      </c>
    </row>
    <row r="165" spans="2:3" outlineLevel="1">
      <c r="B165" s="3">
        <v>0</v>
      </c>
      <c r="C165" s="3">
        <v>0</v>
      </c>
    </row>
    <row r="166" spans="2:3" outlineLevel="1">
      <c r="B166" s="3">
        <v>0</v>
      </c>
      <c r="C166" s="3">
        <v>0</v>
      </c>
    </row>
    <row r="167" spans="2:3" outlineLevel="1">
      <c r="B167" s="3">
        <v>0</v>
      </c>
      <c r="C167" s="3">
        <v>0</v>
      </c>
    </row>
    <row r="168" spans="2:3" outlineLevel="1">
      <c r="B168" s="3">
        <v>0</v>
      </c>
      <c r="C168" s="3">
        <v>0</v>
      </c>
    </row>
    <row r="169" spans="2:3" outlineLevel="1">
      <c r="B169" s="3">
        <v>0</v>
      </c>
      <c r="C169" s="3">
        <v>0</v>
      </c>
    </row>
    <row r="170" spans="2:3" outlineLevel="1">
      <c r="B170" s="3">
        <v>0</v>
      </c>
      <c r="C170" s="3">
        <v>0</v>
      </c>
    </row>
    <row r="171" spans="2:3" outlineLevel="1">
      <c r="B171" s="3">
        <v>0</v>
      </c>
      <c r="C171" s="3">
        <v>0</v>
      </c>
    </row>
    <row r="172" spans="2:3" outlineLevel="1">
      <c r="B172" s="3">
        <v>0</v>
      </c>
      <c r="C172" s="3">
        <v>0</v>
      </c>
    </row>
    <row r="173" spans="2:3" outlineLevel="1">
      <c r="B173" s="3">
        <v>0</v>
      </c>
      <c r="C173" s="3">
        <v>0</v>
      </c>
    </row>
    <row r="174" spans="2:3" outlineLevel="1">
      <c r="B174" s="3">
        <v>0</v>
      </c>
      <c r="C174" s="3">
        <v>0</v>
      </c>
    </row>
    <row r="175" spans="2:3" outlineLevel="1">
      <c r="B175" s="3">
        <v>0</v>
      </c>
      <c r="C175" s="3">
        <v>0</v>
      </c>
    </row>
    <row r="176" spans="2:3" outlineLevel="1">
      <c r="B176" s="3">
        <v>0</v>
      </c>
      <c r="C176" s="3">
        <v>0</v>
      </c>
    </row>
    <row r="177" spans="2:3" outlineLevel="1">
      <c r="B177" s="3">
        <v>0</v>
      </c>
      <c r="C177" s="3">
        <v>0</v>
      </c>
    </row>
    <row r="178" spans="2:3" outlineLevel="1">
      <c r="B178" s="3">
        <v>0</v>
      </c>
      <c r="C178" s="3">
        <v>0</v>
      </c>
    </row>
    <row r="179" spans="2:3" outlineLevel="1">
      <c r="B179" s="3">
        <v>0</v>
      </c>
      <c r="C179" s="3">
        <v>0</v>
      </c>
    </row>
    <row r="180" spans="2:3" outlineLevel="1">
      <c r="B180" s="3">
        <v>0</v>
      </c>
      <c r="C180" s="3">
        <v>0</v>
      </c>
    </row>
    <row r="181" spans="2:3" outlineLevel="1">
      <c r="B181" s="3">
        <v>0</v>
      </c>
      <c r="C181" s="3">
        <v>0</v>
      </c>
    </row>
    <row r="182" spans="2:3" outlineLevel="1">
      <c r="B182" s="3">
        <v>0</v>
      </c>
      <c r="C182" s="3">
        <v>0</v>
      </c>
    </row>
    <row r="183" spans="2:3" outlineLevel="1">
      <c r="B183" s="3">
        <v>0</v>
      </c>
      <c r="C183" s="3">
        <v>0</v>
      </c>
    </row>
    <row r="184" spans="2:3" outlineLevel="1">
      <c r="B184" s="3">
        <v>0</v>
      </c>
      <c r="C184" s="3">
        <v>0</v>
      </c>
    </row>
    <row r="185" spans="2:3" outlineLevel="1">
      <c r="B185" s="3">
        <v>0</v>
      </c>
      <c r="C185" s="3">
        <v>0</v>
      </c>
    </row>
    <row r="186" spans="2:3" outlineLevel="1">
      <c r="B186" s="3">
        <v>0</v>
      </c>
      <c r="C186" s="3">
        <v>0</v>
      </c>
    </row>
    <row r="187" spans="2:3" outlineLevel="1">
      <c r="B187" s="3">
        <v>0</v>
      </c>
      <c r="C187" s="3">
        <v>0</v>
      </c>
    </row>
    <row r="188" spans="2:3" outlineLevel="1">
      <c r="B188" s="3">
        <v>0</v>
      </c>
      <c r="C188" s="3">
        <v>0</v>
      </c>
    </row>
    <row r="189" spans="2:3" outlineLevel="1">
      <c r="B189" s="3">
        <v>0</v>
      </c>
      <c r="C189" s="3">
        <v>0</v>
      </c>
    </row>
    <row r="190" spans="2:3" outlineLevel="1">
      <c r="B190" s="3">
        <v>0</v>
      </c>
      <c r="C190" s="3">
        <v>0</v>
      </c>
    </row>
    <row r="191" spans="2:3" outlineLevel="1">
      <c r="B191" s="3">
        <v>0</v>
      </c>
      <c r="C191" s="3">
        <v>0</v>
      </c>
    </row>
    <row r="192" spans="2:3" outlineLevel="1">
      <c r="B192" s="3">
        <v>0</v>
      </c>
      <c r="C192" s="3">
        <v>0</v>
      </c>
    </row>
    <row r="193" spans="2:3" outlineLevel="1">
      <c r="B193" s="3">
        <v>0</v>
      </c>
      <c r="C193" s="3">
        <v>0</v>
      </c>
    </row>
    <row r="194" spans="2:3" outlineLevel="1">
      <c r="B194" s="3">
        <v>0</v>
      </c>
      <c r="C194" s="3">
        <v>0</v>
      </c>
    </row>
    <row r="195" spans="2:3" outlineLevel="1">
      <c r="B195" s="3">
        <v>0</v>
      </c>
      <c r="C195" s="3">
        <v>0</v>
      </c>
    </row>
    <row r="196" spans="2:3" outlineLevel="1">
      <c r="B196" s="3">
        <v>0</v>
      </c>
      <c r="C196" s="3">
        <v>0</v>
      </c>
    </row>
    <row r="197" spans="2:3" outlineLevel="1">
      <c r="B197" s="3">
        <v>0</v>
      </c>
      <c r="C197" s="3">
        <v>0</v>
      </c>
    </row>
    <row r="198" spans="2:3" outlineLevel="1">
      <c r="B198" s="3">
        <v>0</v>
      </c>
      <c r="C198" s="3">
        <v>0</v>
      </c>
    </row>
    <row r="199" spans="2:3" outlineLevel="1">
      <c r="B199" s="3">
        <v>0</v>
      </c>
      <c r="C199" s="3">
        <v>0</v>
      </c>
    </row>
    <row r="200" spans="2:3" outlineLevel="1">
      <c r="B200" s="3">
        <v>0</v>
      </c>
      <c r="C200" s="3">
        <v>0</v>
      </c>
    </row>
    <row r="201" spans="2:3" outlineLevel="1">
      <c r="B201" s="3">
        <v>0</v>
      </c>
      <c r="C201" s="3">
        <v>0</v>
      </c>
    </row>
    <row r="202" spans="2:3" outlineLevel="1">
      <c r="B202" s="3">
        <v>0</v>
      </c>
      <c r="C202" s="3">
        <v>0</v>
      </c>
    </row>
    <row r="203" spans="2:3" outlineLevel="1">
      <c r="B203" s="3">
        <v>0</v>
      </c>
      <c r="C203" s="3">
        <v>0</v>
      </c>
    </row>
    <row r="204" spans="2:3" outlineLevel="1">
      <c r="B204" s="3">
        <v>0</v>
      </c>
      <c r="C204" s="3">
        <v>0</v>
      </c>
    </row>
    <row r="205" spans="2:3" outlineLevel="1">
      <c r="B205" s="3">
        <v>0</v>
      </c>
      <c r="C205" s="3">
        <v>0</v>
      </c>
    </row>
    <row r="206" spans="2:3" outlineLevel="1">
      <c r="B206" s="3">
        <v>0</v>
      </c>
      <c r="C206" s="3">
        <v>0</v>
      </c>
    </row>
    <row r="207" spans="2:3" outlineLevel="1">
      <c r="B207" s="3">
        <v>0</v>
      </c>
      <c r="C207" s="3">
        <v>0</v>
      </c>
    </row>
    <row r="208" spans="2:3" outlineLevel="1">
      <c r="B208" s="3">
        <v>0</v>
      </c>
      <c r="C208" s="3">
        <v>0</v>
      </c>
    </row>
    <row r="209" spans="2:3" outlineLevel="1">
      <c r="B209" s="3">
        <v>0</v>
      </c>
      <c r="C209" s="3">
        <v>0</v>
      </c>
    </row>
    <row r="210" spans="2:3" outlineLevel="1">
      <c r="B210" s="3">
        <v>0</v>
      </c>
      <c r="C210" s="3">
        <v>0</v>
      </c>
    </row>
    <row r="211" spans="2:3" outlineLevel="1">
      <c r="B211" s="3">
        <v>0</v>
      </c>
      <c r="C211" s="3">
        <v>0</v>
      </c>
    </row>
    <row r="212" spans="2:3" outlineLevel="1">
      <c r="B212" s="3">
        <v>0</v>
      </c>
      <c r="C212" s="3">
        <v>0</v>
      </c>
    </row>
    <row r="213" spans="2:3" outlineLevel="1">
      <c r="B213" s="3">
        <v>0</v>
      </c>
      <c r="C213" s="3">
        <v>0</v>
      </c>
    </row>
    <row r="214" spans="2:3" outlineLevel="1">
      <c r="B214" s="3">
        <v>0</v>
      </c>
      <c r="C214" s="3">
        <v>0</v>
      </c>
    </row>
    <row r="215" spans="2:3" outlineLevel="1">
      <c r="B215" s="3">
        <v>0</v>
      </c>
      <c r="C215" s="3">
        <v>0</v>
      </c>
    </row>
    <row r="216" spans="2:3" outlineLevel="1">
      <c r="B216" s="3">
        <v>0</v>
      </c>
      <c r="C216" s="3">
        <v>0</v>
      </c>
    </row>
    <row r="217" spans="2:3" outlineLevel="1">
      <c r="B217" s="3">
        <v>0</v>
      </c>
      <c r="C217" s="3">
        <v>0</v>
      </c>
    </row>
    <row r="219" spans="2:3" outlineLevel="1">
      <c r="B219" s="4" t="str">
        <f t="shared" ref="B219:B250" si="0">IF($B$4, $B14, $B13 / $B$10 &amp; REPT( " ", $B$7 ))</f>
        <v xml:space="preserve">2.2          </v>
      </c>
      <c r="C219" s="4" t="str">
        <f t="shared" ref="C219:C250" si="1">IF($C$4, $C14, $C13 / $C$10 &amp; REPT( " ", $C$7 ))</f>
        <v xml:space="preserve">5.7          </v>
      </c>
    </row>
    <row r="220" spans="2:3" outlineLevel="1">
      <c r="B220" s="4" t="str">
        <f t="shared" si="0"/>
        <v xml:space="preserve">3.9          </v>
      </c>
      <c r="C220" s="4" t="str">
        <f t="shared" si="1"/>
        <v xml:space="preserve">7.4          </v>
      </c>
    </row>
    <row r="221" spans="2:3" outlineLevel="1">
      <c r="B221" s="4" t="str">
        <f t="shared" si="0"/>
        <v xml:space="preserve">5.6          </v>
      </c>
      <c r="C221" s="4" t="str">
        <f t="shared" si="1"/>
        <v xml:space="preserve">9.1          </v>
      </c>
    </row>
    <row r="222" spans="2:3" outlineLevel="1">
      <c r="B222" s="4" t="str">
        <f t="shared" si="0"/>
        <v xml:space="preserve">7.3          </v>
      </c>
      <c r="C222" s="4" t="str">
        <f t="shared" si="1"/>
        <v xml:space="preserve">10.8          </v>
      </c>
    </row>
    <row r="223" spans="2:3" outlineLevel="1">
      <c r="B223" s="4" t="str">
        <f t="shared" si="0"/>
        <v xml:space="preserve">9          </v>
      </c>
      <c r="C223" s="4" t="str">
        <f t="shared" si="1"/>
        <v xml:space="preserve">12.5          </v>
      </c>
    </row>
    <row r="224" spans="2:3" outlineLevel="1">
      <c r="B224" s="4" t="str">
        <f t="shared" si="0"/>
        <v xml:space="preserve">10.7          </v>
      </c>
      <c r="C224" s="4" t="str">
        <f t="shared" si="1"/>
        <v xml:space="preserve">14.2          </v>
      </c>
    </row>
    <row r="225" spans="2:3" outlineLevel="1">
      <c r="B225" s="4" t="str">
        <f t="shared" si="0"/>
        <v xml:space="preserve">12.4          </v>
      </c>
      <c r="C225" s="4" t="str">
        <f t="shared" si="1"/>
        <v xml:space="preserve">15.9          </v>
      </c>
    </row>
    <row r="226" spans="2:3" outlineLevel="1">
      <c r="B226" s="4" t="str">
        <f t="shared" si="0"/>
        <v xml:space="preserve">14.1          </v>
      </c>
      <c r="C226" s="4" t="str">
        <f t="shared" si="1"/>
        <v xml:space="preserve">17.6          </v>
      </c>
    </row>
    <row r="227" spans="2:3" outlineLevel="1">
      <c r="B227" s="4" t="str">
        <f t="shared" si="0"/>
        <v xml:space="preserve">15.8          </v>
      </c>
      <c r="C227" s="4" t="str">
        <f t="shared" si="1"/>
        <v xml:space="preserve">19.3          </v>
      </c>
    </row>
    <row r="228" spans="2:3" outlineLevel="1">
      <c r="B228" s="4" t="str">
        <f t="shared" si="0"/>
        <v xml:space="preserve">17.5          </v>
      </c>
      <c r="C228" s="4" t="str">
        <f t="shared" si="1"/>
        <v xml:space="preserve">21          </v>
      </c>
    </row>
    <row r="229" spans="2:3" outlineLevel="1">
      <c r="B229" s="4" t="str">
        <f t="shared" si="0"/>
        <v xml:space="preserve">19.2          </v>
      </c>
      <c r="C229" s="4" t="str">
        <f t="shared" si="1"/>
        <v xml:space="preserve">22.7          </v>
      </c>
    </row>
    <row r="230" spans="2:3" outlineLevel="1">
      <c r="B230" s="4" t="str">
        <f t="shared" si="0"/>
        <v xml:space="preserve">20.9          </v>
      </c>
      <c r="C230" s="4" t="str">
        <f t="shared" si="1"/>
        <v xml:space="preserve">24.4          </v>
      </c>
    </row>
    <row r="231" spans="2:3" outlineLevel="1">
      <c r="B231" s="4" t="str">
        <f t="shared" si="0"/>
        <v xml:space="preserve">22.6          </v>
      </c>
      <c r="C231" s="4" t="str">
        <f t="shared" si="1"/>
        <v xml:space="preserve">26.1          </v>
      </c>
    </row>
    <row r="232" spans="2:3" outlineLevel="1">
      <c r="B232" s="4" t="str">
        <f t="shared" si="0"/>
        <v xml:space="preserve">24.3          </v>
      </c>
      <c r="C232" s="4" t="str">
        <f t="shared" si="1"/>
        <v xml:space="preserve">27.8          </v>
      </c>
    </row>
    <row r="233" spans="2:3" outlineLevel="1">
      <c r="B233" s="4" t="str">
        <f t="shared" si="0"/>
        <v xml:space="preserve">26          </v>
      </c>
      <c r="C233" s="4" t="str">
        <f t="shared" si="1"/>
        <v xml:space="preserve">29.5          </v>
      </c>
    </row>
    <row r="234" spans="2:3" outlineLevel="1">
      <c r="B234" s="4" t="str">
        <f t="shared" si="0"/>
        <v xml:space="preserve">27.7          </v>
      </c>
      <c r="C234" s="4" t="str">
        <f t="shared" si="1"/>
        <v xml:space="preserve">31.2          </v>
      </c>
    </row>
    <row r="235" spans="2:3" outlineLevel="1">
      <c r="B235" s="4" t="str">
        <f t="shared" si="0"/>
        <v xml:space="preserve">29.4          </v>
      </c>
      <c r="C235" s="4" t="str">
        <f t="shared" si="1"/>
        <v xml:space="preserve">32.9          </v>
      </c>
    </row>
    <row r="236" spans="2:3" outlineLevel="1">
      <c r="B236" s="4" t="str">
        <f t="shared" si="0"/>
        <v xml:space="preserve">31.1          </v>
      </c>
      <c r="C236" s="4" t="str">
        <f t="shared" si="1"/>
        <v xml:space="preserve">34.6          </v>
      </c>
    </row>
    <row r="237" spans="2:3" outlineLevel="1">
      <c r="B237" s="4" t="str">
        <f t="shared" si="0"/>
        <v xml:space="preserve">32.8          </v>
      </c>
      <c r="C237" s="4" t="str">
        <f t="shared" si="1"/>
        <v xml:space="preserve">36.3          </v>
      </c>
    </row>
    <row r="238" spans="2:3" outlineLevel="1">
      <c r="B238" s="4" t="str">
        <f t="shared" si="0"/>
        <v xml:space="preserve">34.5          </v>
      </c>
      <c r="C238" s="4" t="str">
        <f t="shared" si="1"/>
        <v xml:space="preserve">38          </v>
      </c>
    </row>
    <row r="239" spans="2:3" outlineLevel="1">
      <c r="B239" s="4" t="str">
        <f t="shared" si="0"/>
        <v xml:space="preserve">36.2          </v>
      </c>
      <c r="C239" s="4" t="str">
        <f t="shared" si="1"/>
        <v xml:space="preserve">39.7          </v>
      </c>
    </row>
    <row r="240" spans="2:3" outlineLevel="1">
      <c r="B240" s="4" t="str">
        <f t="shared" si="0"/>
        <v xml:space="preserve">37.9          </v>
      </c>
      <c r="C240" s="4" t="str">
        <f t="shared" si="1"/>
        <v xml:space="preserve">41.4          </v>
      </c>
    </row>
    <row r="241" spans="2:3" outlineLevel="1">
      <c r="B241" s="4" t="str">
        <f t="shared" si="0"/>
        <v xml:space="preserve">39.6          </v>
      </c>
      <c r="C241" s="4" t="str">
        <f t="shared" si="1"/>
        <v xml:space="preserve">43.1          </v>
      </c>
    </row>
    <row r="242" spans="2:3" outlineLevel="1">
      <c r="B242" s="4" t="str">
        <f t="shared" si="0"/>
        <v xml:space="preserve">41.3          </v>
      </c>
      <c r="C242" s="4" t="str">
        <f t="shared" si="1"/>
        <v xml:space="preserve">44.8          </v>
      </c>
    </row>
    <row r="243" spans="2:3" outlineLevel="1">
      <c r="B243" s="4" t="str">
        <f t="shared" si="0"/>
        <v xml:space="preserve">43          </v>
      </c>
      <c r="C243" s="4" t="str">
        <f t="shared" si="1"/>
        <v xml:space="preserve">46.5          </v>
      </c>
    </row>
    <row r="244" spans="2:3" outlineLevel="1">
      <c r="B244" s="4" t="str">
        <f t="shared" si="0"/>
        <v xml:space="preserve">44.7          </v>
      </c>
      <c r="C244" s="4" t="str">
        <f t="shared" si="1"/>
        <v xml:space="preserve">48.2          </v>
      </c>
    </row>
    <row r="245" spans="2:3" outlineLevel="1">
      <c r="B245" s="4" t="str">
        <f t="shared" si="0"/>
        <v xml:space="preserve">46.4          </v>
      </c>
      <c r="C245" s="4" t="str">
        <f t="shared" si="1"/>
        <v xml:space="preserve">49.9          </v>
      </c>
    </row>
    <row r="246" spans="2:3" outlineLevel="1">
      <c r="B246" s="4" t="str">
        <f t="shared" si="0"/>
        <v xml:space="preserve">48.1          </v>
      </c>
      <c r="C246" s="4" t="str">
        <f t="shared" si="1"/>
        <v xml:space="preserve">51.6          </v>
      </c>
    </row>
    <row r="247" spans="2:3" outlineLevel="1">
      <c r="B247" s="4" t="str">
        <f t="shared" si="0"/>
        <v xml:space="preserve">49.8          </v>
      </c>
      <c r="C247" s="4" t="str">
        <f t="shared" si="1"/>
        <v xml:space="preserve">53.3          </v>
      </c>
    </row>
    <row r="248" spans="2:3" outlineLevel="1">
      <c r="B248" s="4" t="str">
        <f t="shared" si="0"/>
        <v xml:space="preserve">51.5          </v>
      </c>
      <c r="C248" s="4" t="str">
        <f t="shared" si="1"/>
        <v xml:space="preserve">55          </v>
      </c>
    </row>
    <row r="249" spans="2:3" outlineLevel="1">
      <c r="B249" s="4" t="str">
        <f t="shared" si="0"/>
        <v xml:space="preserve">53.2          </v>
      </c>
      <c r="C249" s="4" t="str">
        <f t="shared" si="1"/>
        <v xml:space="preserve">56.7          </v>
      </c>
    </row>
    <row r="250" spans="2:3" outlineLevel="1">
      <c r="B250" s="4" t="str">
        <f t="shared" si="0"/>
        <v xml:space="preserve">54.9          </v>
      </c>
      <c r="C250" s="4" t="str">
        <f t="shared" si="1"/>
        <v xml:space="preserve">58.4          </v>
      </c>
    </row>
    <row r="251" spans="2:3" outlineLevel="1">
      <c r="B251" s="4" t="str">
        <f t="shared" ref="B251:B282" si="2">IF($B$4, $B46, $B45 / $B$10 &amp; REPT( " ", $B$7 ))</f>
        <v xml:space="preserve">56.6          </v>
      </c>
      <c r="C251" s="4" t="str">
        <f t="shared" ref="C251:C282" si="3">IF($C$4, $C46, $C45 / $C$10 &amp; REPT( " ", $C$7 ))</f>
        <v xml:space="preserve">60.1          </v>
      </c>
    </row>
    <row r="252" spans="2:3" outlineLevel="1">
      <c r="B252" s="4" t="str">
        <f t="shared" si="2"/>
        <v xml:space="preserve">58.3          </v>
      </c>
      <c r="C252" s="4" t="str">
        <f t="shared" si="3"/>
        <v xml:space="preserve">61.8          </v>
      </c>
    </row>
    <row r="253" spans="2:3" outlineLevel="1">
      <c r="B253" s="4" t="str">
        <f t="shared" si="2"/>
        <v xml:space="preserve">60          </v>
      </c>
      <c r="C253" s="4" t="str">
        <f t="shared" si="3"/>
        <v xml:space="preserve">63.5          </v>
      </c>
    </row>
    <row r="254" spans="2:3" outlineLevel="1">
      <c r="B254" s="4" t="str">
        <f t="shared" si="2"/>
        <v xml:space="preserve">61.7          </v>
      </c>
      <c r="C254" s="4" t="str">
        <f t="shared" si="3"/>
        <v xml:space="preserve">65.2          </v>
      </c>
    </row>
    <row r="255" spans="2:3" outlineLevel="1">
      <c r="B255" s="4" t="str">
        <f t="shared" si="2"/>
        <v xml:space="preserve">63.4          </v>
      </c>
      <c r="C255" s="4" t="str">
        <f t="shared" si="3"/>
        <v xml:space="preserve">66.9          </v>
      </c>
    </row>
    <row r="256" spans="2:3" outlineLevel="1">
      <c r="B256" s="4" t="str">
        <f t="shared" si="2"/>
        <v xml:space="preserve">65.1          </v>
      </c>
      <c r="C256" s="4" t="str">
        <f t="shared" si="3"/>
        <v xml:space="preserve">68.6          </v>
      </c>
    </row>
    <row r="257" spans="2:3" outlineLevel="1">
      <c r="B257" s="4" t="str">
        <f t="shared" si="2"/>
        <v xml:space="preserve">66.8          </v>
      </c>
      <c r="C257" s="4" t="str">
        <f t="shared" si="3"/>
        <v xml:space="preserve">70.3          </v>
      </c>
    </row>
    <row r="258" spans="2:3" outlineLevel="1">
      <c r="B258" s="4" t="str">
        <f t="shared" si="2"/>
        <v xml:space="preserve">68.5          </v>
      </c>
      <c r="C258" s="4" t="str">
        <f t="shared" si="3"/>
        <v xml:space="preserve">72          </v>
      </c>
    </row>
    <row r="259" spans="2:3" outlineLevel="1">
      <c r="B259" s="4" t="str">
        <f t="shared" si="2"/>
        <v xml:space="preserve">70.2          </v>
      </c>
      <c r="C259" s="4" t="str">
        <f t="shared" si="3"/>
        <v xml:space="preserve">73.7          </v>
      </c>
    </row>
    <row r="260" spans="2:3" outlineLevel="1">
      <c r="B260" s="4" t="str">
        <f t="shared" si="2"/>
        <v xml:space="preserve">71.9          </v>
      </c>
      <c r="C260" s="4" t="str">
        <f t="shared" si="3"/>
        <v xml:space="preserve">75.4          </v>
      </c>
    </row>
    <row r="261" spans="2:3" outlineLevel="1">
      <c r="B261" s="4" t="str">
        <f t="shared" si="2"/>
        <v xml:space="preserve">73.6          </v>
      </c>
      <c r="C261" s="4" t="str">
        <f t="shared" si="3"/>
        <v xml:space="preserve">77.1          </v>
      </c>
    </row>
    <row r="262" spans="2:3" outlineLevel="1">
      <c r="B262" s="4" t="str">
        <f t="shared" si="2"/>
        <v xml:space="preserve">75.3          </v>
      </c>
      <c r="C262" s="4" t="str">
        <f t="shared" si="3"/>
        <v xml:space="preserve">78.8          </v>
      </c>
    </row>
    <row r="263" spans="2:3" outlineLevel="1">
      <c r="B263" s="4" t="str">
        <f t="shared" si="2"/>
        <v xml:space="preserve">77          </v>
      </c>
      <c r="C263" s="4" t="str">
        <f t="shared" si="3"/>
        <v xml:space="preserve">80.5          </v>
      </c>
    </row>
    <row r="264" spans="2:3" outlineLevel="1">
      <c r="B264" s="4" t="str">
        <f t="shared" si="2"/>
        <v xml:space="preserve">78.7          </v>
      </c>
      <c r="C264" s="4" t="str">
        <f t="shared" si="3"/>
        <v xml:space="preserve">82.2          </v>
      </c>
    </row>
    <row r="265" spans="2:3" outlineLevel="1">
      <c r="B265" s="4" t="str">
        <f t="shared" si="2"/>
        <v xml:space="preserve">80.4          </v>
      </c>
      <c r="C265" s="4" t="str">
        <f t="shared" si="3"/>
        <v xml:space="preserve">83.9          </v>
      </c>
    </row>
    <row r="266" spans="2:3" outlineLevel="1">
      <c r="B266" s="4" t="str">
        <f t="shared" si="2"/>
        <v xml:space="preserve">82.1          </v>
      </c>
      <c r="C266" s="4" t="str">
        <f t="shared" si="3"/>
        <v xml:space="preserve">85.6          </v>
      </c>
    </row>
    <row r="267" spans="2:3" outlineLevel="1">
      <c r="B267" s="4" t="str">
        <f t="shared" si="2"/>
        <v xml:space="preserve">83.8          </v>
      </c>
      <c r="C267" s="4" t="str">
        <f t="shared" si="3"/>
        <v xml:space="preserve">87.3          </v>
      </c>
    </row>
    <row r="268" spans="2:3" outlineLevel="1">
      <c r="B268" s="4" t="str">
        <f t="shared" si="2"/>
        <v xml:space="preserve">85.5          </v>
      </c>
      <c r="C268" s="4" t="str">
        <f t="shared" si="3"/>
        <v xml:space="preserve">89          </v>
      </c>
    </row>
    <row r="269" spans="2:3" outlineLevel="1">
      <c r="B269" s="4" t="str">
        <f t="shared" si="2"/>
        <v xml:space="preserve">87.2          </v>
      </c>
      <c r="C269" s="4" t="str">
        <f t="shared" si="3"/>
        <v xml:space="preserve">90.7          </v>
      </c>
    </row>
    <row r="270" spans="2:3" outlineLevel="1">
      <c r="B270" s="4" t="str">
        <f t="shared" si="2"/>
        <v xml:space="preserve">88.9          </v>
      </c>
      <c r="C270" s="4" t="str">
        <f t="shared" si="3"/>
        <v xml:space="preserve">92.4          </v>
      </c>
    </row>
    <row r="271" spans="2:3" outlineLevel="1">
      <c r="B271" s="4" t="str">
        <f t="shared" si="2"/>
        <v xml:space="preserve">90.6          </v>
      </c>
      <c r="C271" s="4" t="str">
        <f t="shared" si="3"/>
        <v xml:space="preserve">94.1          </v>
      </c>
    </row>
    <row r="272" spans="2:3" outlineLevel="1">
      <c r="B272" s="4" t="str">
        <f t="shared" si="2"/>
        <v xml:space="preserve">92.3          </v>
      </c>
      <c r="C272" s="4" t="str">
        <f t="shared" si="3"/>
        <v xml:space="preserve">95.8          </v>
      </c>
    </row>
    <row r="273" spans="2:3" outlineLevel="1">
      <c r="B273" s="4" t="str">
        <f t="shared" si="2"/>
        <v xml:space="preserve">94          </v>
      </c>
      <c r="C273" s="4" t="str">
        <f t="shared" si="3"/>
        <v xml:space="preserve">97.5          </v>
      </c>
    </row>
    <row r="274" spans="2:3" outlineLevel="1">
      <c r="B274" s="4" t="str">
        <f t="shared" si="2"/>
        <v xml:space="preserve">95.7          </v>
      </c>
      <c r="C274" s="4" t="str">
        <f t="shared" si="3"/>
        <v xml:space="preserve">99.2          </v>
      </c>
    </row>
    <row r="275" spans="2:3" outlineLevel="1">
      <c r="B275" s="4" t="str">
        <f t="shared" si="2"/>
        <v xml:space="preserve">97.4          </v>
      </c>
      <c r="C275" s="4" t="str">
        <f t="shared" si="3"/>
        <v xml:space="preserve">100.9          </v>
      </c>
    </row>
    <row r="276" spans="2:3" outlineLevel="1">
      <c r="B276" s="4" t="str">
        <f t="shared" si="2"/>
        <v xml:space="preserve">99.1          </v>
      </c>
      <c r="C276" s="4" t="str">
        <f t="shared" si="3"/>
        <v xml:space="preserve">102.6          </v>
      </c>
    </row>
    <row r="277" spans="2:3" outlineLevel="1">
      <c r="B277" s="4" t="str">
        <f t="shared" si="2"/>
        <v xml:space="preserve">100.8          </v>
      </c>
      <c r="C277" s="4" t="str">
        <f t="shared" si="3"/>
        <v xml:space="preserve">104.3          </v>
      </c>
    </row>
    <row r="278" spans="2:3" outlineLevel="1">
      <c r="B278" s="4" t="str">
        <f t="shared" si="2"/>
        <v xml:space="preserve">102.5          </v>
      </c>
      <c r="C278" s="4" t="str">
        <f t="shared" si="3"/>
        <v xml:space="preserve">106          </v>
      </c>
    </row>
    <row r="279" spans="2:3" outlineLevel="1">
      <c r="B279" s="4" t="str">
        <f t="shared" si="2"/>
        <v xml:space="preserve">104.2          </v>
      </c>
      <c r="C279" s="4" t="str">
        <f t="shared" si="3"/>
        <v xml:space="preserve">107.7          </v>
      </c>
    </row>
    <row r="280" spans="2:3" outlineLevel="1">
      <c r="B280" s="4" t="str">
        <f t="shared" si="2"/>
        <v xml:space="preserve">105.9          </v>
      </c>
      <c r="C280" s="4" t="str">
        <f t="shared" si="3"/>
        <v xml:space="preserve">109.4          </v>
      </c>
    </row>
    <row r="281" spans="2:3" outlineLevel="1">
      <c r="B281" s="4" t="str">
        <f t="shared" si="2"/>
        <v xml:space="preserve">107.6          </v>
      </c>
      <c r="C281" s="4" t="str">
        <f t="shared" si="3"/>
        <v xml:space="preserve">111.1          </v>
      </c>
    </row>
    <row r="282" spans="2:3" outlineLevel="1">
      <c r="B282" s="4" t="str">
        <f t="shared" si="2"/>
        <v xml:space="preserve">109.3          </v>
      </c>
      <c r="C282" s="4" t="str">
        <f t="shared" si="3"/>
        <v xml:space="preserve">112.8          </v>
      </c>
    </row>
    <row r="283" spans="2:3" outlineLevel="1">
      <c r="B283" s="4" t="str">
        <f t="shared" ref="B283:B314" si="4">IF($B$4, $B78, $B77 / $B$10 &amp; REPT( " ", $B$7 ))</f>
        <v xml:space="preserve">111          </v>
      </c>
      <c r="C283" s="4" t="str">
        <f t="shared" ref="C283:C314" si="5">IF($C$4, $C78, $C77 / $C$10 &amp; REPT( " ", $C$7 ))</f>
        <v xml:space="preserve">114.5          </v>
      </c>
    </row>
    <row r="284" spans="2:3" outlineLevel="1">
      <c r="B284" s="4" t="str">
        <f t="shared" si="4"/>
        <v xml:space="preserve">112.7          </v>
      </c>
      <c r="C284" s="4" t="str">
        <f t="shared" si="5"/>
        <v xml:space="preserve">116.2          </v>
      </c>
    </row>
    <row r="285" spans="2:3" outlineLevel="1">
      <c r="B285" s="4" t="str">
        <f t="shared" si="4"/>
        <v xml:space="preserve">114.4          </v>
      </c>
      <c r="C285" s="4" t="str">
        <f t="shared" si="5"/>
        <v xml:space="preserve">117.9          </v>
      </c>
    </row>
    <row r="286" spans="2:3" outlineLevel="1">
      <c r="B286" s="4" t="str">
        <f t="shared" si="4"/>
        <v xml:space="preserve">116.1          </v>
      </c>
      <c r="C286" s="4" t="str">
        <f t="shared" si="5"/>
        <v xml:space="preserve">119.6          </v>
      </c>
    </row>
    <row r="287" spans="2:3" outlineLevel="1">
      <c r="B287" s="4" t="str">
        <f t="shared" si="4"/>
        <v xml:space="preserve">117.8          </v>
      </c>
      <c r="C287" s="4" t="str">
        <f t="shared" si="5"/>
        <v xml:space="preserve">121.3          </v>
      </c>
    </row>
    <row r="288" spans="2:3" outlineLevel="1">
      <c r="B288" s="4" t="str">
        <f t="shared" si="4"/>
        <v xml:space="preserve">119.5          </v>
      </c>
      <c r="C288" s="4" t="str">
        <f t="shared" si="5"/>
        <v xml:space="preserve">123          </v>
      </c>
    </row>
    <row r="289" spans="2:3" outlineLevel="1">
      <c r="B289" s="4" t="str">
        <f t="shared" si="4"/>
        <v xml:space="preserve">121.2          </v>
      </c>
      <c r="C289" s="4" t="str">
        <f t="shared" si="5"/>
        <v xml:space="preserve">124.7          </v>
      </c>
    </row>
    <row r="290" spans="2:3" outlineLevel="1">
      <c r="B290" s="4" t="str">
        <f t="shared" si="4"/>
        <v xml:space="preserve">122.9          </v>
      </c>
      <c r="C290" s="4" t="str">
        <f t="shared" si="5"/>
        <v xml:space="preserve">126.4          </v>
      </c>
    </row>
    <row r="291" spans="2:3" outlineLevel="1">
      <c r="B291" s="4" t="str">
        <f t="shared" si="4"/>
        <v xml:space="preserve">124.6          </v>
      </c>
      <c r="C291" s="4" t="str">
        <f t="shared" si="5"/>
        <v xml:space="preserve">128.1          </v>
      </c>
    </row>
    <row r="292" spans="2:3" outlineLevel="1">
      <c r="B292" s="4" t="str">
        <f t="shared" si="4"/>
        <v xml:space="preserve">126.3          </v>
      </c>
      <c r="C292" s="4" t="str">
        <f t="shared" si="5"/>
        <v xml:space="preserve">129.8          </v>
      </c>
    </row>
    <row r="293" spans="2:3" outlineLevel="1">
      <c r="B293" s="4" t="str">
        <f t="shared" si="4"/>
        <v xml:space="preserve">128          </v>
      </c>
      <c r="C293" s="4" t="str">
        <f t="shared" si="5"/>
        <v xml:space="preserve">131.5          </v>
      </c>
    </row>
    <row r="294" spans="2:3" outlineLevel="1">
      <c r="B294" s="4" t="str">
        <f t="shared" si="4"/>
        <v xml:space="preserve">129.7          </v>
      </c>
      <c r="C294" s="4" t="str">
        <f t="shared" si="5"/>
        <v xml:space="preserve">133.2          </v>
      </c>
    </row>
    <row r="295" spans="2:3" outlineLevel="1">
      <c r="B295" s="4" t="str">
        <f t="shared" si="4"/>
        <v xml:space="preserve">131.4          </v>
      </c>
      <c r="C295" s="4" t="str">
        <f t="shared" si="5"/>
        <v xml:space="preserve">134.9          </v>
      </c>
    </row>
    <row r="296" spans="2:3" outlineLevel="1">
      <c r="B296" s="4" t="str">
        <f t="shared" si="4"/>
        <v xml:space="preserve">133.1          </v>
      </c>
      <c r="C296" s="4" t="str">
        <f t="shared" si="5"/>
        <v xml:space="preserve">136.6          </v>
      </c>
    </row>
    <row r="297" spans="2:3" outlineLevel="1">
      <c r="B297" s="4" t="str">
        <f t="shared" si="4"/>
        <v xml:space="preserve">134.8          </v>
      </c>
      <c r="C297" s="4" t="str">
        <f t="shared" si="5"/>
        <v xml:space="preserve">138.3          </v>
      </c>
    </row>
    <row r="298" spans="2:3" outlineLevel="1">
      <c r="B298" s="4" t="str">
        <f t="shared" si="4"/>
        <v xml:space="preserve">136.5          </v>
      </c>
      <c r="C298" s="4" t="str">
        <f t="shared" si="5"/>
        <v xml:space="preserve">140          </v>
      </c>
    </row>
    <row r="299" spans="2:3" outlineLevel="1">
      <c r="B299" s="4" t="str">
        <f t="shared" si="4"/>
        <v xml:space="preserve">138.2          </v>
      </c>
      <c r="C299" s="4" t="str">
        <f t="shared" si="5"/>
        <v xml:space="preserve">141.7          </v>
      </c>
    </row>
    <row r="300" spans="2:3" outlineLevel="1">
      <c r="B300" s="4" t="str">
        <f t="shared" si="4"/>
        <v xml:space="preserve">139.9          </v>
      </c>
      <c r="C300" s="4" t="str">
        <f t="shared" si="5"/>
        <v xml:space="preserve">143.4          </v>
      </c>
    </row>
    <row r="301" spans="2:3" outlineLevel="1">
      <c r="B301" s="4" t="str">
        <f t="shared" si="4"/>
        <v xml:space="preserve">141.6          </v>
      </c>
      <c r="C301" s="4" t="str">
        <f t="shared" si="5"/>
        <v xml:space="preserve">145.1          </v>
      </c>
    </row>
    <row r="302" spans="2:3" outlineLevel="1">
      <c r="B302" s="4" t="str">
        <f t="shared" si="4"/>
        <v xml:space="preserve">143.3          </v>
      </c>
      <c r="C302" s="4" t="str">
        <f t="shared" si="5"/>
        <v xml:space="preserve">146.8          </v>
      </c>
    </row>
    <row r="303" spans="2:3" outlineLevel="1">
      <c r="B303" s="4" t="str">
        <f t="shared" si="4"/>
        <v xml:space="preserve">145          </v>
      </c>
      <c r="C303" s="4" t="str">
        <f t="shared" si="5"/>
        <v xml:space="preserve">148.5          </v>
      </c>
    </row>
    <row r="304" spans="2:3" outlineLevel="1">
      <c r="B304" s="4" t="str">
        <f t="shared" si="4"/>
        <v xml:space="preserve">146.7          </v>
      </c>
      <c r="C304" s="4" t="str">
        <f t="shared" si="5"/>
        <v xml:space="preserve">150.2          </v>
      </c>
    </row>
    <row r="305" spans="2:3" outlineLevel="1">
      <c r="B305" s="4" t="str">
        <f t="shared" si="4"/>
        <v xml:space="preserve">148.4          </v>
      </c>
      <c r="C305" s="4" t="str">
        <f t="shared" si="5"/>
        <v xml:space="preserve">151.9          </v>
      </c>
    </row>
    <row r="306" spans="2:3" outlineLevel="1">
      <c r="B306" s="4" t="str">
        <f t="shared" si="4"/>
        <v xml:space="preserve">150.1          </v>
      </c>
      <c r="C306" s="4" t="str">
        <f t="shared" si="5"/>
        <v xml:space="preserve">153.6          </v>
      </c>
    </row>
    <row r="307" spans="2:3" outlineLevel="1">
      <c r="B307" s="4" t="str">
        <f t="shared" si="4"/>
        <v xml:space="preserve">151.8          </v>
      </c>
      <c r="C307" s="4" t="str">
        <f t="shared" si="5"/>
        <v xml:space="preserve">155.3          </v>
      </c>
    </row>
    <row r="308" spans="2:3" outlineLevel="1">
      <c r="B308" s="4" t="str">
        <f t="shared" si="4"/>
        <v xml:space="preserve">153.5          </v>
      </c>
      <c r="C308" s="4" t="str">
        <f t="shared" si="5"/>
        <v xml:space="preserve">157          </v>
      </c>
    </row>
    <row r="309" spans="2:3" outlineLevel="1">
      <c r="B309" s="4" t="str">
        <f t="shared" si="4"/>
        <v xml:space="preserve">155.2          </v>
      </c>
      <c r="C309" s="4" t="str">
        <f t="shared" si="5"/>
        <v xml:space="preserve">158.7          </v>
      </c>
    </row>
    <row r="310" spans="2:3" outlineLevel="1">
      <c r="B310" s="4" t="str">
        <f t="shared" si="4"/>
        <v xml:space="preserve">156.9          </v>
      </c>
      <c r="C310" s="4" t="str">
        <f t="shared" si="5"/>
        <v xml:space="preserve">160.4          </v>
      </c>
    </row>
    <row r="311" spans="2:3" outlineLevel="1">
      <c r="B311" s="4" t="str">
        <f t="shared" si="4"/>
        <v xml:space="preserve">158.6          </v>
      </c>
      <c r="C311" s="4" t="str">
        <f t="shared" si="5"/>
        <v xml:space="preserve">162.1          </v>
      </c>
    </row>
    <row r="312" spans="2:3" outlineLevel="1">
      <c r="B312" s="4" t="str">
        <f t="shared" si="4"/>
        <v xml:space="preserve">160.3          </v>
      </c>
      <c r="C312" s="4" t="str">
        <f t="shared" si="5"/>
        <v xml:space="preserve">163.8          </v>
      </c>
    </row>
    <row r="313" spans="2:3" outlineLevel="1">
      <c r="B313" s="4" t="str">
        <f t="shared" si="4"/>
        <v xml:space="preserve">162          </v>
      </c>
      <c r="C313" s="4" t="str">
        <f t="shared" si="5"/>
        <v xml:space="preserve">165.5          </v>
      </c>
    </row>
    <row r="314" spans="2:3" outlineLevel="1">
      <c r="B314" s="4" t="str">
        <f t="shared" si="4"/>
        <v xml:space="preserve">163.7          </v>
      </c>
      <c r="C314" s="4" t="str">
        <f t="shared" si="5"/>
        <v xml:space="preserve">167.2          </v>
      </c>
    </row>
    <row r="315" spans="2:3" outlineLevel="1">
      <c r="B315" s="4" t="str">
        <f t="shared" ref="B315:B320" si="6">IF($B$4, $B110, $B109 / $B$10 &amp; REPT( " ", $B$7 ))</f>
        <v xml:space="preserve">165.4          </v>
      </c>
      <c r="C315" s="4" t="str">
        <f t="shared" ref="C315:C320" si="7">IF($C$4, $C110, $C109 / $C$10 &amp; REPT( " ", $C$7 ))</f>
        <v xml:space="preserve">168.9          </v>
      </c>
    </row>
    <row r="316" spans="2:3" outlineLevel="1">
      <c r="B316" s="4" t="str">
        <f t="shared" si="6"/>
        <v xml:space="preserve">167.1          </v>
      </c>
      <c r="C316" s="4" t="str">
        <f t="shared" si="7"/>
        <v xml:space="preserve">170.6          </v>
      </c>
    </row>
    <row r="317" spans="2:3" outlineLevel="1">
      <c r="B317" s="4" t="str">
        <f t="shared" si="6"/>
        <v xml:space="preserve">168.8          </v>
      </c>
      <c r="C317" s="4" t="str">
        <f t="shared" si="7"/>
        <v xml:space="preserve">172.3          </v>
      </c>
    </row>
    <row r="318" spans="2:3" outlineLevel="1">
      <c r="B318" s="4" t="str">
        <f t="shared" si="6"/>
        <v xml:space="preserve">170.5          </v>
      </c>
      <c r="C318" s="4" t="str">
        <f t="shared" si="7"/>
        <v xml:space="preserve">174          </v>
      </c>
    </row>
    <row r="319" spans="2:3" outlineLevel="1">
      <c r="B319" s="4" t="str">
        <f t="shared" si="6"/>
        <v xml:space="preserve">172.2          </v>
      </c>
      <c r="C319" s="4" t="str">
        <f t="shared" si="7"/>
        <v xml:space="preserve">175.7          </v>
      </c>
    </row>
    <row r="320" spans="2:3" outlineLevel="1">
      <c r="B320" s="4" t="str">
        <f t="shared" si="6"/>
        <v xml:space="preserve">173.9          </v>
      </c>
      <c r="C320" s="4" t="str">
        <f t="shared" si="7"/>
        <v xml:space="preserve">177.4          </v>
      </c>
    </row>
    <row r="322" spans="1:1" outlineLevel="1">
      <c r="A322">
        <v>1E-3</v>
      </c>
    </row>
    <row r="323" spans="1:1" outlineLevel="1">
      <c r="A323">
        <v>4.0000000000000001E-3</v>
      </c>
    </row>
    <row r="324" spans="1:1" outlineLevel="1">
      <c r="A324">
        <v>7.0000000000000001E-3</v>
      </c>
    </row>
    <row r="325" spans="1:1" outlineLevel="1">
      <c r="A325">
        <v>0.01</v>
      </c>
    </row>
    <row r="326" spans="1:1" outlineLevel="1">
      <c r="A326">
        <v>0.02</v>
      </c>
    </row>
    <row r="327" spans="1:1" outlineLevel="1">
      <c r="A327">
        <v>0.03</v>
      </c>
    </row>
    <row r="328" spans="1:1" outlineLevel="1">
      <c r="A328">
        <v>0.04</v>
      </c>
    </row>
    <row r="329" spans="1:1" outlineLevel="1">
      <c r="A329">
        <v>0.05</v>
      </c>
    </row>
    <row r="330" spans="1:1" outlineLevel="1">
      <c r="A330">
        <v>0.06</v>
      </c>
    </row>
    <row r="331" spans="1:1" outlineLevel="1">
      <c r="A331">
        <v>7.0000000000000007E-2</v>
      </c>
    </row>
    <row r="332" spans="1:1" outlineLevel="1">
      <c r="A332">
        <v>0.08</v>
      </c>
    </row>
    <row r="333" spans="1:1" outlineLevel="1">
      <c r="A333">
        <v>0.09</v>
      </c>
    </row>
    <row r="334" spans="1:1" outlineLevel="1">
      <c r="A334">
        <v>0.1</v>
      </c>
    </row>
    <row r="335" spans="1:1" outlineLevel="1">
      <c r="A335">
        <v>0.11</v>
      </c>
    </row>
    <row r="336" spans="1:1" outlineLevel="1">
      <c r="A336">
        <v>0.12</v>
      </c>
    </row>
    <row r="337" spans="1:1" outlineLevel="1">
      <c r="A337">
        <v>0.13</v>
      </c>
    </row>
    <row r="338" spans="1:1" outlineLevel="1">
      <c r="A338">
        <v>0.14000000000000001</v>
      </c>
    </row>
    <row r="339" spans="1:1" outlineLevel="1">
      <c r="A339">
        <v>0.15</v>
      </c>
    </row>
    <row r="340" spans="1:1" outlineLevel="1">
      <c r="A340">
        <v>0.16</v>
      </c>
    </row>
    <row r="341" spans="1:1" outlineLevel="1">
      <c r="A341">
        <v>0.17</v>
      </c>
    </row>
    <row r="342" spans="1:1" outlineLevel="1">
      <c r="A342">
        <v>0.18</v>
      </c>
    </row>
    <row r="343" spans="1:1" outlineLevel="1">
      <c r="A343">
        <v>0.19</v>
      </c>
    </row>
    <row r="344" spans="1:1" outlineLevel="1">
      <c r="A344">
        <v>0.2</v>
      </c>
    </row>
    <row r="345" spans="1:1" outlineLevel="1">
      <c r="A345">
        <v>0.21</v>
      </c>
    </row>
    <row r="346" spans="1:1" outlineLevel="1">
      <c r="A346">
        <v>0.22</v>
      </c>
    </row>
    <row r="347" spans="1:1" outlineLevel="1">
      <c r="A347">
        <v>0.23</v>
      </c>
    </row>
    <row r="348" spans="1:1" outlineLevel="1">
      <c r="A348">
        <v>0.24</v>
      </c>
    </row>
    <row r="349" spans="1:1" outlineLevel="1">
      <c r="A349">
        <v>0.25</v>
      </c>
    </row>
    <row r="350" spans="1:1" outlineLevel="1">
      <c r="A350">
        <v>0.26</v>
      </c>
    </row>
    <row r="351" spans="1:1" outlineLevel="1">
      <c r="A351">
        <v>0.27</v>
      </c>
    </row>
    <row r="352" spans="1:1" outlineLevel="1">
      <c r="A352">
        <v>0.28000000000000003</v>
      </c>
    </row>
    <row r="353" spans="1:1" outlineLevel="1">
      <c r="A353">
        <v>0.28999999999999998</v>
      </c>
    </row>
    <row r="354" spans="1:1" outlineLevel="1">
      <c r="A354">
        <v>0.3</v>
      </c>
    </row>
    <row r="355" spans="1:1" outlineLevel="1">
      <c r="A355">
        <v>0.31</v>
      </c>
    </row>
    <row r="356" spans="1:1" outlineLevel="1">
      <c r="A356">
        <v>0.32</v>
      </c>
    </row>
    <row r="357" spans="1:1" outlineLevel="1">
      <c r="A357">
        <v>0.33</v>
      </c>
    </row>
    <row r="358" spans="1:1" outlineLevel="1">
      <c r="A358">
        <v>0.34</v>
      </c>
    </row>
    <row r="359" spans="1:1" outlineLevel="1">
      <c r="A359">
        <v>0.35000000000000003</v>
      </c>
    </row>
    <row r="360" spans="1:1" outlineLevel="1">
      <c r="A360">
        <v>0.36</v>
      </c>
    </row>
    <row r="361" spans="1:1" outlineLevel="1">
      <c r="A361">
        <v>0.37</v>
      </c>
    </row>
    <row r="362" spans="1:1" outlineLevel="1">
      <c r="A362">
        <v>0.38</v>
      </c>
    </row>
    <row r="363" spans="1:1" outlineLevel="1">
      <c r="A363">
        <v>0.39</v>
      </c>
    </row>
    <row r="364" spans="1:1" outlineLevel="1">
      <c r="A364">
        <v>0.4</v>
      </c>
    </row>
    <row r="365" spans="1:1" outlineLevel="1">
      <c r="A365">
        <v>0.41000000000000003</v>
      </c>
    </row>
    <row r="366" spans="1:1" outlineLevel="1">
      <c r="A366">
        <v>0.42</v>
      </c>
    </row>
    <row r="367" spans="1:1" outlineLevel="1">
      <c r="A367">
        <v>0.43</v>
      </c>
    </row>
    <row r="368" spans="1:1" outlineLevel="1">
      <c r="A368">
        <v>0.44</v>
      </c>
    </row>
    <row r="369" spans="1:1" outlineLevel="1">
      <c r="A369">
        <v>0.45</v>
      </c>
    </row>
    <row r="370" spans="1:1" outlineLevel="1">
      <c r="A370">
        <v>0.46</v>
      </c>
    </row>
    <row r="371" spans="1:1" outlineLevel="1">
      <c r="A371">
        <v>0.47000000000000003</v>
      </c>
    </row>
    <row r="372" spans="1:1" outlineLevel="1">
      <c r="A372">
        <v>0.48</v>
      </c>
    </row>
    <row r="373" spans="1:1" outlineLevel="1">
      <c r="A373">
        <v>0.49</v>
      </c>
    </row>
    <row r="374" spans="1:1" outlineLevel="1">
      <c r="A374">
        <v>0.5</v>
      </c>
    </row>
    <row r="375" spans="1:1" outlineLevel="1">
      <c r="A375">
        <v>0.51</v>
      </c>
    </row>
    <row r="376" spans="1:1" outlineLevel="1">
      <c r="A376">
        <v>0.52</v>
      </c>
    </row>
    <row r="377" spans="1:1" outlineLevel="1">
      <c r="A377">
        <v>0.53</v>
      </c>
    </row>
    <row r="378" spans="1:1" outlineLevel="1">
      <c r="A378">
        <v>0.54</v>
      </c>
    </row>
    <row r="379" spans="1:1" outlineLevel="1">
      <c r="A379">
        <v>0.55000000000000004</v>
      </c>
    </row>
    <row r="380" spans="1:1" outlineLevel="1">
      <c r="A380">
        <v>0.56000000000000005</v>
      </c>
    </row>
    <row r="381" spans="1:1" outlineLevel="1">
      <c r="A381">
        <v>0.57000000000000006</v>
      </c>
    </row>
    <row r="382" spans="1:1" outlineLevel="1">
      <c r="A382">
        <v>0.57999999999999996</v>
      </c>
    </row>
    <row r="383" spans="1:1" outlineLevel="1">
      <c r="A383">
        <v>0.59</v>
      </c>
    </row>
    <row r="384" spans="1:1" outlineLevel="1">
      <c r="A384">
        <v>0.6</v>
      </c>
    </row>
    <row r="385" spans="1:1" outlineLevel="1">
      <c r="A385">
        <v>0.61</v>
      </c>
    </row>
    <row r="386" spans="1:1" outlineLevel="1">
      <c r="A386">
        <v>0.62</v>
      </c>
    </row>
    <row r="387" spans="1:1" outlineLevel="1">
      <c r="A387">
        <v>0.63</v>
      </c>
    </row>
    <row r="388" spans="1:1" outlineLevel="1">
      <c r="A388">
        <v>0.64</v>
      </c>
    </row>
    <row r="389" spans="1:1" outlineLevel="1">
      <c r="A389">
        <v>0.65</v>
      </c>
    </row>
    <row r="390" spans="1:1" outlineLevel="1">
      <c r="A390">
        <v>0.66</v>
      </c>
    </row>
    <row r="391" spans="1:1" outlineLevel="1">
      <c r="A391">
        <v>0.67</v>
      </c>
    </row>
    <row r="392" spans="1:1" outlineLevel="1">
      <c r="A392">
        <v>0.68</v>
      </c>
    </row>
    <row r="393" spans="1:1" outlineLevel="1">
      <c r="A393">
        <v>0.69000000000000006</v>
      </c>
    </row>
    <row r="394" spans="1:1" outlineLevel="1">
      <c r="A394">
        <v>0.70000000000000007</v>
      </c>
    </row>
    <row r="395" spans="1:1" outlineLevel="1">
      <c r="A395">
        <v>0.71</v>
      </c>
    </row>
    <row r="396" spans="1:1" outlineLevel="1">
      <c r="A396">
        <v>0.72</v>
      </c>
    </row>
    <row r="397" spans="1:1" outlineLevel="1">
      <c r="A397">
        <v>0.73</v>
      </c>
    </row>
    <row r="398" spans="1:1" outlineLevel="1">
      <c r="A398">
        <v>0.74</v>
      </c>
    </row>
    <row r="399" spans="1:1" outlineLevel="1">
      <c r="A399">
        <v>0.75</v>
      </c>
    </row>
    <row r="400" spans="1:1" outlineLevel="1">
      <c r="A400">
        <v>0.76</v>
      </c>
    </row>
    <row r="401" spans="1:1" outlineLevel="1">
      <c r="A401">
        <v>0.77</v>
      </c>
    </row>
    <row r="402" spans="1:1" outlineLevel="1">
      <c r="A402">
        <v>0.78</v>
      </c>
    </row>
    <row r="403" spans="1:1" outlineLevel="1">
      <c r="A403">
        <v>0.79</v>
      </c>
    </row>
    <row r="404" spans="1:1" outlineLevel="1">
      <c r="A404">
        <v>0.8</v>
      </c>
    </row>
    <row r="405" spans="1:1" outlineLevel="1">
      <c r="A405">
        <v>0.81</v>
      </c>
    </row>
    <row r="406" spans="1:1" outlineLevel="1">
      <c r="A406">
        <v>0.82000000000000006</v>
      </c>
    </row>
    <row r="407" spans="1:1" outlineLevel="1">
      <c r="A407">
        <v>0.83000000000000007</v>
      </c>
    </row>
    <row r="408" spans="1:1" outlineLevel="1">
      <c r="A408">
        <v>0.84</v>
      </c>
    </row>
    <row r="409" spans="1:1" outlineLevel="1">
      <c r="A409">
        <v>0.85</v>
      </c>
    </row>
    <row r="410" spans="1:1" outlineLevel="1">
      <c r="A410">
        <v>0.86</v>
      </c>
    </row>
    <row r="411" spans="1:1" outlineLevel="1">
      <c r="A411">
        <v>0.87</v>
      </c>
    </row>
    <row r="412" spans="1:1" outlineLevel="1">
      <c r="A412">
        <v>0.88</v>
      </c>
    </row>
    <row r="413" spans="1:1" outlineLevel="1">
      <c r="A413">
        <v>0.89</v>
      </c>
    </row>
    <row r="414" spans="1:1" outlineLevel="1">
      <c r="A414">
        <v>0.9</v>
      </c>
    </row>
    <row r="415" spans="1:1" outlineLevel="1">
      <c r="A415">
        <v>0.91</v>
      </c>
    </row>
    <row r="416" spans="1:1" outlineLevel="1">
      <c r="A416">
        <v>0.92</v>
      </c>
    </row>
    <row r="417" spans="1:1" outlineLevel="1">
      <c r="A417">
        <v>0.93</v>
      </c>
    </row>
    <row r="418" spans="1:1" outlineLevel="1">
      <c r="A418">
        <v>0.94000000000000006</v>
      </c>
    </row>
    <row r="419" spans="1:1" outlineLevel="1">
      <c r="A419">
        <v>0.95000000000000007</v>
      </c>
    </row>
    <row r="420" spans="1:1" outlineLevel="1">
      <c r="A420">
        <v>0.96</v>
      </c>
    </row>
    <row r="421" spans="1:1" outlineLevel="1">
      <c r="A421">
        <v>0.97</v>
      </c>
    </row>
    <row r="422" spans="1:1" outlineLevel="1">
      <c r="A422">
        <v>0.98</v>
      </c>
    </row>
    <row r="423" spans="1:1" outlineLevel="1">
      <c r="A423">
        <v>0.99</v>
      </c>
    </row>
    <row r="424" spans="1:1" outlineLevel="1">
      <c r="A424">
        <v>0.99299999999999999</v>
      </c>
    </row>
    <row r="425" spans="1:1" outlineLevel="1">
      <c r="A425">
        <v>0.996</v>
      </c>
    </row>
    <row r="426" spans="1:1" outlineLevel="1">
      <c r="A426">
        <v>0.999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PMTable</vt:lpstr>
      <vt:lpstr>SIPmath Chart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Anton Mobley</cp:lastModifiedBy>
  <dcterms:created xsi:type="dcterms:W3CDTF">2017-02-07T21:00:08Z</dcterms:created>
  <dcterms:modified xsi:type="dcterms:W3CDTF">2017-03-07T21:13:57Z</dcterms:modified>
</cp:coreProperties>
</file>