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<sst xmlns="http://schemas.openxmlformats.org/spreadsheetml/2006/main" count="53" uniqueCount="50">
  <si>
    <t>weight</t>
  </si>
  <si>
    <t>Kg</t>
  </si>
  <si>
    <t>speed of robot in 5 seconds</t>
  </si>
  <si>
    <t>m/s</t>
  </si>
  <si>
    <t>green are input</t>
  </si>
  <si>
    <t xml:space="preserve">all calculations based on </t>
  </si>
  <si>
    <t>Normal force</t>
  </si>
  <si>
    <t>N</t>
  </si>
  <si>
    <t>acceleration of robot</t>
  </si>
  <si>
    <t>m/s^2(speed/5)</t>
  </si>
  <si>
    <t>yellow are calculations</t>
  </si>
  <si>
    <t>https://wiki.dfrobot.com/How_to_Calculate_the_Motor_Torque_for_a_Mobile_Robot</t>
  </si>
  <si>
    <t>Force_friction</t>
  </si>
  <si>
    <t>N (mu = 0.7)</t>
  </si>
  <si>
    <t>blue are results</t>
  </si>
  <si>
    <t>Force_acc</t>
  </si>
  <si>
    <t>N (weight*acceleration)</t>
  </si>
  <si>
    <t>wheel radius</t>
  </si>
  <si>
    <t>m</t>
  </si>
  <si>
    <t>Force_tot</t>
  </si>
  <si>
    <t>N (Force_fric+Force_acc)</t>
  </si>
  <si>
    <t xml:space="preserve">safety factor </t>
  </si>
  <si>
    <t>Torque_tot</t>
  </si>
  <si>
    <t>Nm</t>
  </si>
  <si>
    <t>Torque_each_motor</t>
  </si>
  <si>
    <t>rated torque(torque*safety factor)</t>
  </si>
  <si>
    <t>n (speed of motor)</t>
  </si>
  <si>
    <t>rpm</t>
  </si>
  <si>
    <t>rated speed</t>
  </si>
  <si>
    <t>angular velocity</t>
  </si>
  <si>
    <t>rad/s</t>
  </si>
  <si>
    <t>Power_each_motor</t>
  </si>
  <si>
    <t>W</t>
  </si>
  <si>
    <t>U (input voltage)</t>
  </si>
  <si>
    <t>v</t>
  </si>
  <si>
    <t>I_each(current)</t>
  </si>
  <si>
    <t>A</t>
  </si>
  <si>
    <t>operation time</t>
  </si>
  <si>
    <t>hr</t>
  </si>
  <si>
    <t>I on one side</t>
  </si>
  <si>
    <t>power capacity</t>
  </si>
  <si>
    <t>Ah</t>
  </si>
  <si>
    <t>this is just for the motors</t>
  </si>
  <si>
    <t>suggestions</t>
  </si>
  <si>
    <t>motor</t>
  </si>
  <si>
    <t>https://robokits.co.in/e-bike/e-bike-motor/e-bike-dc-geared-motor-my1016z-24v-300rpm-250w</t>
  </si>
  <si>
    <t>battery</t>
  </si>
  <si>
    <t>https://www.aegisbattery.com/products/24v-40ah-li-ion-battery-pvc</t>
  </si>
  <si>
    <t>motor driver</t>
  </si>
  <si>
    <t>https://roboticsdna.in/product/zk-bm1-10a-dual-dc-motor-drive-dodule-forward-and-reverse-pwm-speed-regulation-dimming-3-18v-low-voltage-high-current/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</si>
</sst>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dfrobot.com/How_to_Calculate_the_Motor_Torque_for_a_Mobile_Robot" TargetMode="External"/><Relationship Id="rId2" Type="http://schemas.openxmlformats.org/officeDocument/2006/relationships/hyperlink" Target="https://robokits.co.in/e-bike/e-bike-motor/e-bike-dc-geared-motor-my1016z-24v-300rpm-250w" TargetMode="External"/><Relationship Id="rId3" Type="http://schemas.openxmlformats.org/officeDocument/2006/relationships/hyperlink" Target="https://www.aegisbattery.com/products/24v-40ah-li-ion-battery-pvc" TargetMode="External"/><Relationship Id="rId4" Type="http://schemas.openxmlformats.org/officeDocument/2006/relationships/hyperlink" Target="https://roboticsdna.in/product/zk-bm1-10a-dual-dc-motor-drive-dodule-forward-and-reverse-pwm-speed-regulation-dimming-3-18v-low-voltage-high-current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3" max="3" width="20.63"/>
    <col customWidth="1" min="4" max="4" width="23.13"/>
    <col customWidth="1" min="6" max="6" width="14.0"/>
    <col customWidth="1" min="7" max="7" width="26.5"/>
  </cols>
  <sheetData>
    <row r="2">
      <c r="A2" s="1" t="s">
        <v>0</v>
      </c>
      <c r="B2" s="2">
        <v>24.0</v>
      </c>
      <c r="C2" s="1" t="s">
        <v>1</v>
      </c>
      <c r="D2" s="1" t="s">
        <v>2</v>
      </c>
      <c r="E2" s="2">
        <v>0.8</v>
      </c>
      <c r="F2" s="1" t="s">
        <v>3</v>
      </c>
      <c r="G2" s="2" t="s">
        <v>4</v>
      </c>
      <c r="I2" s="1" t="s">
        <v>5</v>
      </c>
    </row>
    <row r="3">
      <c r="A3" s="1" t="s">
        <v>6</v>
      </c>
      <c r="B3" s="3">
        <f>B2*9.8</f>
        <v>235.2</v>
      </c>
      <c r="C3" s="1" t="s">
        <v>7</v>
      </c>
      <c r="D3" s="1" t="s">
        <v>8</v>
      </c>
      <c r="E3" s="4">
        <f>E2/5</f>
        <v>0.16</v>
      </c>
      <c r="F3" s="1" t="s">
        <v>9</v>
      </c>
      <c r="G3" s="3" t="s">
        <v>10</v>
      </c>
      <c r="I3" s="5" t="s">
        <v>11</v>
      </c>
    </row>
    <row r="4">
      <c r="A4" s="1" t="s">
        <v>12</v>
      </c>
      <c r="B4" s="4">
        <f>B3*0.7</f>
        <v>164.64</v>
      </c>
      <c r="C4" s="1" t="s">
        <v>13</v>
      </c>
      <c r="G4" s="6" t="s">
        <v>14</v>
      </c>
    </row>
    <row r="6">
      <c r="A6" s="1" t="s">
        <v>15</v>
      </c>
      <c r="B6" s="3">
        <f>B2*E3</f>
        <v>3.84</v>
      </c>
      <c r="C6" s="1" t="s">
        <v>16</v>
      </c>
      <c r="D6" s="1" t="s">
        <v>17</v>
      </c>
      <c r="E6" s="2">
        <v>0.041</v>
      </c>
      <c r="F6" s="1" t="s">
        <v>18</v>
      </c>
    </row>
    <row r="7">
      <c r="A7" s="1" t="s">
        <v>19</v>
      </c>
      <c r="B7" s="4">
        <f>B6+B4</f>
        <v>168.48</v>
      </c>
      <c r="C7" s="1" t="s">
        <v>20</v>
      </c>
    </row>
    <row r="8">
      <c r="G8" s="1" t="s">
        <v>21</v>
      </c>
      <c r="H8" s="2">
        <v>1.5</v>
      </c>
    </row>
    <row r="9">
      <c r="A9" s="1" t="s">
        <v>22</v>
      </c>
      <c r="B9" s="4">
        <f>B7*E6</f>
        <v>6.90768</v>
      </c>
      <c r="C9" s="1" t="s">
        <v>23</v>
      </c>
      <c r="D9" s="1" t="s">
        <v>24</v>
      </c>
      <c r="E9" s="4">
        <f>B9/2</f>
        <v>3.45384</v>
      </c>
      <c r="F9" s="1" t="s">
        <v>23</v>
      </c>
      <c r="G9" s="1" t="s">
        <v>25</v>
      </c>
      <c r="H9" s="7">
        <f>E9*H8</f>
        <v>5.18076</v>
      </c>
      <c r="I9" s="1" t="s">
        <v>23</v>
      </c>
    </row>
    <row r="10">
      <c r="A10" s="1" t="s">
        <v>26</v>
      </c>
      <c r="B10" s="4">
        <f>E2*60/(2*PI()*E6)</f>
        <v>186.3277383</v>
      </c>
      <c r="C10" s="1" t="s">
        <v>27</v>
      </c>
      <c r="G10" s="1" t="s">
        <v>28</v>
      </c>
      <c r="H10" s="6">
        <v>240.0</v>
      </c>
      <c r="I10" s="1" t="s">
        <v>27</v>
      </c>
    </row>
    <row r="12">
      <c r="A12" s="1" t="s">
        <v>29</v>
      </c>
      <c r="B12" s="4">
        <f>(H10*2*PI())/60</f>
        <v>25.13274123</v>
      </c>
      <c r="C12" s="1" t="s">
        <v>30</v>
      </c>
    </row>
    <row r="13">
      <c r="A13" s="1" t="s">
        <v>31</v>
      </c>
      <c r="B13" s="7">
        <f>H9*B12</f>
        <v>130.2067004</v>
      </c>
      <c r="C13" s="1" t="s">
        <v>32</v>
      </c>
      <c r="D13" s="1" t="s">
        <v>33</v>
      </c>
      <c r="E13" s="2">
        <v>24.0</v>
      </c>
      <c r="F13" s="1" t="s">
        <v>34</v>
      </c>
    </row>
    <row r="15">
      <c r="A15" s="1" t="s">
        <v>35</v>
      </c>
      <c r="B15" s="7">
        <f>B13/E13</f>
        <v>5.425279185</v>
      </c>
      <c r="C15" s="1" t="s">
        <v>36</v>
      </c>
    </row>
    <row r="16">
      <c r="D16" s="1" t="s">
        <v>37</v>
      </c>
      <c r="E16" s="2">
        <v>1.0</v>
      </c>
      <c r="F16" s="1" t="s">
        <v>38</v>
      </c>
    </row>
    <row r="17">
      <c r="A17" s="1" t="s">
        <v>39</v>
      </c>
      <c r="B17" s="4">
        <f>2*B15</f>
        <v>10.85055837</v>
      </c>
      <c r="D17" s="1" t="s">
        <v>40</v>
      </c>
      <c r="E17" s="7">
        <f>B17*E16*2</f>
        <v>21.70111674</v>
      </c>
      <c r="F17" s="1" t="s">
        <v>41</v>
      </c>
    </row>
    <row r="19">
      <c r="A19" s="1" t="s">
        <v>42</v>
      </c>
    </row>
    <row r="20">
      <c r="A20" s="1" t="s">
        <v>43</v>
      </c>
    </row>
    <row r="21">
      <c r="A21" s="1" t="s">
        <v>44</v>
      </c>
      <c r="B21" s="8" t="s">
        <v>45</v>
      </c>
    </row>
    <row r="22">
      <c r="A22" s="1" t="s">
        <v>46</v>
      </c>
      <c r="B22" s="5" t="s">
        <v>47</v>
      </c>
    </row>
    <row r="23">
      <c r="A23" s="1" t="s">
        <v>48</v>
      </c>
      <c r="B23" s="5" t="s">
        <v>49</v>
      </c>
    </row>
  </sheetData>
  <hyperlinks>
    <hyperlink r:id="rId1" ref="I3"/>
    <hyperlink r:id="rId2" ref="B21"/>
    <hyperlink r:id="rId3" ref="B22"/>
    <hyperlink r:id="rId4" ref="B23"/>
  </hyperlinks>
  <drawing r:id="rId5"/>
</worksheet>
</file>