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u\Desktop\investment_analysis\"/>
    </mc:Choice>
  </mc:AlternateContent>
  <xr:revisionPtr revIDLastSave="0" documentId="13_ncr:1_{2D3A257F-178F-46FA-B3BE-92D137A240EC}" xr6:coauthVersionLast="46" xr6:coauthVersionMax="46" xr10:uidLastSave="{00000000-0000-0000-0000-000000000000}"/>
  <bookViews>
    <workbookView xWindow="-108" yWindow="-108" windowWidth="23256" windowHeight="12576" activeTab="1" xr2:uid="{84DA7BCF-E778-44EC-9092-F6274268CF00}"/>
  </bookViews>
  <sheets>
    <sheet name="Stocks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I24" i="2"/>
  <c r="O24" i="2" l="1"/>
  <c r="Q3" i="2"/>
  <c r="Q4" i="2"/>
  <c r="Q5" i="2"/>
  <c r="Q6" i="2"/>
  <c r="Q7" i="2"/>
  <c r="Q9" i="2"/>
  <c r="Q10" i="2"/>
  <c r="Q11" i="2"/>
  <c r="Q12" i="2"/>
  <c r="Q13" i="2"/>
  <c r="Q2" i="2"/>
  <c r="P3" i="2"/>
  <c r="P4" i="2"/>
  <c r="P5" i="2"/>
  <c r="P6" i="2"/>
  <c r="P7" i="2"/>
  <c r="P8" i="2"/>
  <c r="Q8" i="2" s="1"/>
  <c r="Q14" i="2" s="1"/>
  <c r="P9" i="2"/>
  <c r="P10" i="2"/>
  <c r="P11" i="2"/>
  <c r="P12" i="2"/>
  <c r="P13" i="2"/>
  <c r="P2" i="2"/>
  <c r="M3" i="2" l="1"/>
  <c r="N3" i="2"/>
  <c r="N4" i="2"/>
  <c r="N5" i="2"/>
  <c r="N6" i="2"/>
  <c r="N7" i="2"/>
  <c r="N8" i="2"/>
  <c r="N9" i="2"/>
  <c r="N10" i="2"/>
  <c r="N11" i="2"/>
  <c r="N12" i="2"/>
  <c r="N13" i="2"/>
  <c r="N2" i="2"/>
  <c r="M4" i="2"/>
  <c r="M5" i="2"/>
  <c r="M6" i="2"/>
  <c r="M7" i="2"/>
  <c r="M8" i="2"/>
  <c r="M9" i="2"/>
  <c r="M10" i="2"/>
  <c r="M11" i="2"/>
  <c r="M12" i="2"/>
  <c r="M13" i="2"/>
  <c r="M2" i="2"/>
  <c r="K14" i="2"/>
  <c r="K3" i="2"/>
  <c r="K4" i="2"/>
  <c r="K5" i="2"/>
  <c r="K6" i="2"/>
  <c r="K7" i="2"/>
  <c r="K8" i="2"/>
  <c r="K9" i="2"/>
  <c r="K10" i="2"/>
  <c r="K11" i="2"/>
  <c r="K12" i="2"/>
  <c r="K13" i="2"/>
  <c r="K2" i="2"/>
  <c r="I14" i="2"/>
  <c r="I3" i="2"/>
  <c r="I4" i="2"/>
  <c r="I5" i="2"/>
  <c r="I6" i="2"/>
  <c r="I7" i="2"/>
  <c r="I8" i="2"/>
  <c r="I9" i="2"/>
  <c r="I10" i="2"/>
  <c r="I11" i="2"/>
  <c r="I12" i="2"/>
  <c r="I13" i="2"/>
  <c r="I2" i="2"/>
  <c r="N14" i="2" l="1"/>
  <c r="M14" i="2"/>
</calcChain>
</file>

<file path=xl/sharedStrings.xml><?xml version="1.0" encoding="utf-8"?>
<sst xmlns="http://schemas.openxmlformats.org/spreadsheetml/2006/main" count="86" uniqueCount="69">
  <si>
    <t>Stock</t>
  </si>
  <si>
    <t>Delta</t>
  </si>
  <si>
    <t>amc</t>
  </si>
  <si>
    <t>American airlines</t>
  </si>
  <si>
    <t>United airlines</t>
  </si>
  <si>
    <t>CPRI</t>
  </si>
  <si>
    <t>Gap</t>
  </si>
  <si>
    <t>EAT</t>
  </si>
  <si>
    <t>Risk factor</t>
  </si>
  <si>
    <t>Current price</t>
  </si>
  <si>
    <t>Projected price</t>
  </si>
  <si>
    <t>Sector</t>
  </si>
  <si>
    <t>Travel</t>
  </si>
  <si>
    <t>Macys</t>
  </si>
  <si>
    <t>Children's place</t>
  </si>
  <si>
    <t>Capri</t>
  </si>
  <si>
    <t>Retail clothing</t>
  </si>
  <si>
    <t>Fashion</t>
  </si>
  <si>
    <t>Dave</t>
  </si>
  <si>
    <t>Din</t>
  </si>
  <si>
    <t>Eat</t>
  </si>
  <si>
    <t>Restaurant &amp; entertainment</t>
  </si>
  <si>
    <t>Restaurant</t>
  </si>
  <si>
    <t>Eventbrite</t>
  </si>
  <si>
    <t>Tech</t>
  </si>
  <si>
    <t>AMC</t>
  </si>
  <si>
    <t>Entertainment</t>
  </si>
  <si>
    <t>DAL</t>
  </si>
  <si>
    <t>AAL</t>
  </si>
  <si>
    <t>UAL</t>
  </si>
  <si>
    <t>M</t>
  </si>
  <si>
    <t>E</t>
  </si>
  <si>
    <t>GPS</t>
  </si>
  <si>
    <t>PLCE</t>
  </si>
  <si>
    <t>PLAY</t>
  </si>
  <si>
    <t>DIN</t>
  </si>
  <si>
    <t>EB</t>
  </si>
  <si>
    <t>Sector code</t>
  </si>
  <si>
    <t>T</t>
  </si>
  <si>
    <t>R</t>
  </si>
  <si>
    <t>F</t>
  </si>
  <si>
    <t>RE</t>
  </si>
  <si>
    <t>Company</t>
  </si>
  <si>
    <t>Earnings-1</t>
  </si>
  <si>
    <t>Earnings-2</t>
  </si>
  <si>
    <t>Qty-1</t>
  </si>
  <si>
    <t>Qty-2</t>
  </si>
  <si>
    <t>Cost</t>
  </si>
  <si>
    <t>Qty-3</t>
  </si>
  <si>
    <t>Earnings-3</t>
  </si>
  <si>
    <t>Current</t>
  </si>
  <si>
    <t>To buy</t>
  </si>
  <si>
    <t>Money needed</t>
  </si>
  <si>
    <t>nclh</t>
  </si>
  <si>
    <t>Hot / premium Tech companies or founder led companies</t>
  </si>
  <si>
    <t>Apple</t>
  </si>
  <si>
    <t>Reason</t>
  </si>
  <si>
    <t>Apple car possibility</t>
  </si>
  <si>
    <t>Palantir</t>
  </si>
  <si>
    <t>Data analytics company ( posiblity to grow)</t>
  </si>
  <si>
    <t>Fastly</t>
  </si>
  <si>
    <t>Cloud company</t>
  </si>
  <si>
    <t>DraftKing</t>
  </si>
  <si>
    <t>AfterPay</t>
  </si>
  <si>
    <t>DOCUSIGN</t>
  </si>
  <si>
    <t>FUBO</t>
  </si>
  <si>
    <t>TELEDOC</t>
  </si>
  <si>
    <t>StoneCo</t>
  </si>
  <si>
    <t>SHOPIFY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</si>
</sst>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B931-7AD1-42BE-BAE6-DCD748BF2DE4}">
  <dimension ref="A1:Q24"/>
  <sheetViews>
    <sheetView topLeftCell="B1" workbookViewId="0">
      <selection activeCell="J22" sqref="J22"/>
    </sheetView>
  </sheetViews>
  <sheetFormatPr defaultRowHeight="14.4" x14ac:dyDescent="0.3"/>
  <cols>
    <col min="1" max="1" width="16.33203125" customWidth="1"/>
    <col min="3" max="3" width="10.6640625" customWidth="1"/>
    <col min="4" max="4" width="13.6640625" customWidth="1"/>
    <col min="5" max="5" width="15.6640625" customWidth="1"/>
    <col min="6" max="6" width="24.6640625" customWidth="1"/>
    <col min="7" max="7" width="17.6640625" customWidth="1"/>
    <col min="9" max="9" width="16.88671875" customWidth="1"/>
    <col min="10" max="10" width="13.5546875" customWidth="1"/>
    <col min="13" max="13" width="12.5546875" customWidth="1"/>
    <col min="17" max="17" width="15" customWidth="1"/>
  </cols>
  <sheetData>
    <row r="1" spans="1:17" x14ac:dyDescent="0.3">
      <c r="A1" s="1" t="s">
        <v>42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37</v>
      </c>
      <c r="H1" s="1" t="s">
        <v>45</v>
      </c>
      <c r="I1" s="1" t="s">
        <v>43</v>
      </c>
      <c r="J1" s="1" t="s">
        <v>46</v>
      </c>
      <c r="K1" s="1" t="s">
        <v>44</v>
      </c>
      <c r="L1" s="1" t="s">
        <v>48</v>
      </c>
      <c r="M1" s="1" t="s">
        <v>49</v>
      </c>
      <c r="N1" s="1" t="s">
        <v>47</v>
      </c>
      <c r="O1" s="1" t="s">
        <v>50</v>
      </c>
      <c r="P1" s="1" t="s">
        <v>51</v>
      </c>
      <c r="Q1" s="1" t="s">
        <v>52</v>
      </c>
    </row>
    <row r="2" spans="1:17" x14ac:dyDescent="0.3">
      <c r="A2" t="s">
        <v>1</v>
      </c>
      <c r="B2" t="s">
        <v>27</v>
      </c>
      <c r="C2">
        <v>2</v>
      </c>
      <c r="D2">
        <v>24.27</v>
      </c>
      <c r="E2">
        <v>58</v>
      </c>
      <c r="F2" t="s">
        <v>12</v>
      </c>
      <c r="G2" t="s">
        <v>38</v>
      </c>
      <c r="H2">
        <v>0</v>
      </c>
      <c r="I2">
        <f>H2*E2</f>
        <v>0</v>
      </c>
      <c r="J2">
        <v>0</v>
      </c>
      <c r="K2">
        <f>J2*E2</f>
        <v>0</v>
      </c>
      <c r="L2">
        <v>50</v>
      </c>
      <c r="M2">
        <f>E2*L2</f>
        <v>2900</v>
      </c>
      <c r="N2">
        <f>L2*D2</f>
        <v>1213.5</v>
      </c>
      <c r="O2">
        <v>40</v>
      </c>
      <c r="P2">
        <f>L2-O2</f>
        <v>10</v>
      </c>
      <c r="Q2">
        <f>D2*P2</f>
        <v>242.7</v>
      </c>
    </row>
    <row r="3" spans="1:17" x14ac:dyDescent="0.3">
      <c r="A3" t="s">
        <v>3</v>
      </c>
      <c r="B3" s="2" t="s">
        <v>28</v>
      </c>
      <c r="C3">
        <v>2</v>
      </c>
      <c r="D3">
        <v>11.57</v>
      </c>
      <c r="E3">
        <v>28</v>
      </c>
      <c r="F3" t="s">
        <v>12</v>
      </c>
      <c r="G3" t="s">
        <v>38</v>
      </c>
      <c r="H3">
        <v>0</v>
      </c>
      <c r="I3">
        <f t="shared" ref="I3:I13" si="0">H3*E3</f>
        <v>0</v>
      </c>
      <c r="J3">
        <v>0</v>
      </c>
      <c r="K3">
        <f t="shared" ref="K3:K13" si="1">J3*E3</f>
        <v>0</v>
      </c>
      <c r="L3">
        <v>50</v>
      </c>
      <c r="M3">
        <f t="shared" ref="M3:M13" si="2">E3*L3</f>
        <v>1400</v>
      </c>
      <c r="N3">
        <f t="shared" ref="N3:N13" si="3">L3*D3</f>
        <v>578.5</v>
      </c>
      <c r="P3">
        <f t="shared" ref="P3:P13" si="4">L3-O3</f>
        <v>50</v>
      </c>
      <c r="Q3">
        <f t="shared" ref="Q3:Q13" si="5">D3*P3</f>
        <v>578.5</v>
      </c>
    </row>
    <row r="4" spans="1:17" x14ac:dyDescent="0.3">
      <c r="A4" t="s">
        <v>4</v>
      </c>
      <c r="B4" t="s">
        <v>29</v>
      </c>
      <c r="C4">
        <v>2</v>
      </c>
      <c r="D4">
        <v>29.08</v>
      </c>
      <c r="E4">
        <v>78</v>
      </c>
      <c r="F4" t="s">
        <v>12</v>
      </c>
      <c r="G4" t="s">
        <v>38</v>
      </c>
      <c r="H4">
        <v>0</v>
      </c>
      <c r="I4">
        <f t="shared" si="0"/>
        <v>0</v>
      </c>
      <c r="J4">
        <v>60</v>
      </c>
      <c r="K4">
        <f t="shared" si="1"/>
        <v>4680</v>
      </c>
      <c r="L4">
        <v>50</v>
      </c>
      <c r="M4">
        <f t="shared" si="2"/>
        <v>3900</v>
      </c>
      <c r="N4">
        <f t="shared" si="3"/>
        <v>1454</v>
      </c>
      <c r="P4">
        <f t="shared" si="4"/>
        <v>50</v>
      </c>
      <c r="Q4">
        <f t="shared" si="5"/>
        <v>1454</v>
      </c>
    </row>
    <row r="5" spans="1:17" x14ac:dyDescent="0.3">
      <c r="A5" t="s">
        <v>13</v>
      </c>
      <c r="B5" t="s">
        <v>30</v>
      </c>
      <c r="C5">
        <v>3</v>
      </c>
      <c r="D5">
        <v>5.92</v>
      </c>
      <c r="E5">
        <v>25</v>
      </c>
      <c r="F5" t="s">
        <v>16</v>
      </c>
      <c r="G5" t="s">
        <v>39</v>
      </c>
      <c r="H5">
        <v>1000</v>
      </c>
      <c r="I5">
        <f t="shared" si="0"/>
        <v>25000</v>
      </c>
      <c r="J5">
        <v>200</v>
      </c>
      <c r="K5">
        <f t="shared" si="1"/>
        <v>5000</v>
      </c>
      <c r="L5">
        <v>125</v>
      </c>
      <c r="M5">
        <f t="shared" si="2"/>
        <v>3125</v>
      </c>
      <c r="N5">
        <f t="shared" si="3"/>
        <v>740</v>
      </c>
      <c r="O5">
        <v>180</v>
      </c>
      <c r="P5">
        <f t="shared" si="4"/>
        <v>-55</v>
      </c>
      <c r="Q5">
        <f t="shared" si="5"/>
        <v>-325.60000000000002</v>
      </c>
    </row>
    <row r="6" spans="1:17" x14ac:dyDescent="0.3">
      <c r="A6" t="s">
        <v>6</v>
      </c>
      <c r="B6" t="s">
        <v>32</v>
      </c>
      <c r="C6">
        <v>3</v>
      </c>
      <c r="D6">
        <v>8.35</v>
      </c>
      <c r="E6">
        <v>24</v>
      </c>
      <c r="F6" t="s">
        <v>16</v>
      </c>
      <c r="G6" t="s">
        <v>39</v>
      </c>
      <c r="H6">
        <v>0</v>
      </c>
      <c r="I6">
        <f t="shared" si="0"/>
        <v>0</v>
      </c>
      <c r="J6">
        <v>200</v>
      </c>
      <c r="K6">
        <f t="shared" si="1"/>
        <v>4800</v>
      </c>
      <c r="L6">
        <v>50</v>
      </c>
      <c r="M6">
        <f t="shared" si="2"/>
        <v>1200</v>
      </c>
      <c r="N6">
        <f t="shared" si="3"/>
        <v>417.5</v>
      </c>
      <c r="P6">
        <f t="shared" si="4"/>
        <v>50</v>
      </c>
      <c r="Q6">
        <f t="shared" si="5"/>
        <v>417.5</v>
      </c>
    </row>
    <row r="7" spans="1:17" x14ac:dyDescent="0.3">
      <c r="A7" t="s">
        <v>14</v>
      </c>
      <c r="B7" t="s">
        <v>33</v>
      </c>
      <c r="C7">
        <v>3</v>
      </c>
      <c r="D7">
        <v>27.19</v>
      </c>
      <c r="E7">
        <v>66</v>
      </c>
      <c r="F7" t="s">
        <v>16</v>
      </c>
      <c r="G7" t="s">
        <v>39</v>
      </c>
      <c r="H7">
        <v>0</v>
      </c>
      <c r="I7">
        <f t="shared" si="0"/>
        <v>0</v>
      </c>
      <c r="J7">
        <v>0</v>
      </c>
      <c r="K7">
        <f t="shared" si="1"/>
        <v>0</v>
      </c>
      <c r="L7">
        <v>125</v>
      </c>
      <c r="M7">
        <f t="shared" si="2"/>
        <v>8250</v>
      </c>
      <c r="N7">
        <f t="shared" si="3"/>
        <v>3398.75</v>
      </c>
      <c r="P7">
        <f t="shared" si="4"/>
        <v>125</v>
      </c>
      <c r="Q7">
        <f t="shared" si="5"/>
        <v>3398.75</v>
      </c>
    </row>
    <row r="8" spans="1:17" ht="15.6" customHeight="1" x14ac:dyDescent="0.3">
      <c r="A8" t="s">
        <v>15</v>
      </c>
      <c r="B8" t="s">
        <v>5</v>
      </c>
      <c r="C8">
        <v>4</v>
      </c>
      <c r="D8">
        <v>12.93</v>
      </c>
      <c r="E8">
        <v>38</v>
      </c>
      <c r="F8" t="s">
        <v>17</v>
      </c>
      <c r="G8" t="s">
        <v>40</v>
      </c>
      <c r="H8">
        <v>0</v>
      </c>
      <c r="I8">
        <f t="shared" si="0"/>
        <v>0</v>
      </c>
      <c r="J8">
        <v>200</v>
      </c>
      <c r="K8">
        <f t="shared" si="1"/>
        <v>7600</v>
      </c>
      <c r="L8">
        <v>250</v>
      </c>
      <c r="M8">
        <f t="shared" si="2"/>
        <v>9500</v>
      </c>
      <c r="N8">
        <f t="shared" si="3"/>
        <v>3232.5</v>
      </c>
      <c r="P8">
        <f t="shared" si="4"/>
        <v>250</v>
      </c>
      <c r="Q8">
        <f t="shared" si="5"/>
        <v>3232.5</v>
      </c>
    </row>
    <row r="9" spans="1:17" x14ac:dyDescent="0.3">
      <c r="A9" t="s">
        <v>18</v>
      </c>
      <c r="B9" t="s">
        <v>34</v>
      </c>
      <c r="C9">
        <v>8</v>
      </c>
      <c r="D9">
        <v>11.9</v>
      </c>
      <c r="E9">
        <v>39</v>
      </c>
      <c r="F9" t="s">
        <v>21</v>
      </c>
      <c r="G9" t="s">
        <v>41</v>
      </c>
      <c r="H9">
        <v>913</v>
      </c>
      <c r="I9">
        <f t="shared" si="0"/>
        <v>35607</v>
      </c>
      <c r="J9">
        <v>200</v>
      </c>
      <c r="K9">
        <f t="shared" si="1"/>
        <v>7800</v>
      </c>
      <c r="L9">
        <v>40</v>
      </c>
      <c r="M9">
        <f t="shared" si="2"/>
        <v>1560</v>
      </c>
      <c r="N9">
        <f t="shared" si="3"/>
        <v>476</v>
      </c>
      <c r="O9">
        <v>20</v>
      </c>
      <c r="P9">
        <f t="shared" si="4"/>
        <v>20</v>
      </c>
      <c r="Q9">
        <f t="shared" si="5"/>
        <v>238</v>
      </c>
    </row>
    <row r="10" spans="1:17" x14ac:dyDescent="0.3">
      <c r="A10" t="s">
        <v>19</v>
      </c>
      <c r="B10" t="s">
        <v>35</v>
      </c>
      <c r="C10">
        <v>3</v>
      </c>
      <c r="D10">
        <v>33</v>
      </c>
      <c r="E10">
        <v>90</v>
      </c>
      <c r="F10" t="s">
        <v>22</v>
      </c>
      <c r="G10" t="s">
        <v>39</v>
      </c>
      <c r="H10">
        <v>0</v>
      </c>
      <c r="I10">
        <f t="shared" si="0"/>
        <v>0</v>
      </c>
      <c r="J10">
        <v>200</v>
      </c>
      <c r="K10">
        <f t="shared" si="1"/>
        <v>18000</v>
      </c>
      <c r="L10">
        <v>150</v>
      </c>
      <c r="M10">
        <f t="shared" si="2"/>
        <v>13500</v>
      </c>
      <c r="N10">
        <f t="shared" si="3"/>
        <v>4950</v>
      </c>
      <c r="O10">
        <v>80</v>
      </c>
      <c r="P10">
        <f t="shared" si="4"/>
        <v>70</v>
      </c>
      <c r="Q10">
        <f t="shared" si="5"/>
        <v>2310</v>
      </c>
    </row>
    <row r="11" spans="1:17" x14ac:dyDescent="0.3">
      <c r="A11" t="s">
        <v>20</v>
      </c>
      <c r="B11" t="s">
        <v>7</v>
      </c>
      <c r="C11">
        <v>3</v>
      </c>
      <c r="D11">
        <v>15.89</v>
      </c>
      <c r="E11">
        <v>45</v>
      </c>
      <c r="F11" t="s">
        <v>22</v>
      </c>
      <c r="G11" t="s">
        <v>39</v>
      </c>
      <c r="H11">
        <v>0</v>
      </c>
      <c r="I11">
        <f t="shared" si="0"/>
        <v>0</v>
      </c>
      <c r="J11">
        <v>200</v>
      </c>
      <c r="K11">
        <f t="shared" si="1"/>
        <v>9000</v>
      </c>
      <c r="L11">
        <v>250</v>
      </c>
      <c r="M11">
        <f t="shared" si="2"/>
        <v>11250</v>
      </c>
      <c r="N11">
        <f t="shared" si="3"/>
        <v>3972.5</v>
      </c>
      <c r="P11">
        <f t="shared" si="4"/>
        <v>250</v>
      </c>
      <c r="Q11">
        <f t="shared" si="5"/>
        <v>3972.5</v>
      </c>
    </row>
    <row r="12" spans="1:17" x14ac:dyDescent="0.3">
      <c r="A12" t="s">
        <v>23</v>
      </c>
      <c r="B12" t="s">
        <v>36</v>
      </c>
      <c r="C12">
        <v>5</v>
      </c>
      <c r="D12">
        <v>8.6999999999999993</v>
      </c>
      <c r="E12">
        <v>20</v>
      </c>
      <c r="F12" t="s">
        <v>24</v>
      </c>
      <c r="G12" t="s">
        <v>38</v>
      </c>
      <c r="H12">
        <v>0</v>
      </c>
      <c r="I12">
        <f t="shared" si="0"/>
        <v>0</v>
      </c>
      <c r="J12">
        <v>0</v>
      </c>
      <c r="K12">
        <f t="shared" si="1"/>
        <v>0</v>
      </c>
      <c r="L12">
        <v>0</v>
      </c>
      <c r="M12">
        <f t="shared" si="2"/>
        <v>0</v>
      </c>
      <c r="N12">
        <f t="shared" si="3"/>
        <v>0</v>
      </c>
      <c r="P12">
        <f t="shared" si="4"/>
        <v>0</v>
      </c>
      <c r="Q12">
        <f t="shared" si="5"/>
        <v>0</v>
      </c>
    </row>
    <row r="13" spans="1:17" x14ac:dyDescent="0.3">
      <c r="A13" t="s">
        <v>25</v>
      </c>
      <c r="B13" t="s">
        <v>2</v>
      </c>
      <c r="C13">
        <v>9</v>
      </c>
      <c r="D13">
        <v>3.2</v>
      </c>
      <c r="E13">
        <v>12</v>
      </c>
      <c r="F13" t="s">
        <v>26</v>
      </c>
      <c r="G13" t="s">
        <v>31</v>
      </c>
      <c r="H13">
        <v>1000</v>
      </c>
      <c r="I13">
        <f t="shared" si="0"/>
        <v>12000</v>
      </c>
      <c r="J13">
        <v>200</v>
      </c>
      <c r="K13">
        <f t="shared" si="1"/>
        <v>2400</v>
      </c>
      <c r="L13">
        <v>0</v>
      </c>
      <c r="M13">
        <f t="shared" si="2"/>
        <v>0</v>
      </c>
      <c r="N13">
        <f t="shared" si="3"/>
        <v>0</v>
      </c>
      <c r="P13">
        <f t="shared" si="4"/>
        <v>0</v>
      </c>
      <c r="Q13">
        <f t="shared" si="5"/>
        <v>0</v>
      </c>
    </row>
    <row r="14" spans="1:17" x14ac:dyDescent="0.3">
      <c r="B14" t="s">
        <v>53</v>
      </c>
      <c r="C14">
        <v>6</v>
      </c>
      <c r="D14">
        <v>11.84</v>
      </c>
      <c r="E14">
        <v>52</v>
      </c>
      <c r="F14" t="s">
        <v>12</v>
      </c>
      <c r="G14" t="s">
        <v>38</v>
      </c>
      <c r="I14" s="1">
        <f>SUM(I2:I13)</f>
        <v>72607</v>
      </c>
      <c r="K14" s="1">
        <f>SUM(K2:K13)</f>
        <v>59280</v>
      </c>
      <c r="M14" s="1">
        <f>SUM(M2:M13)</f>
        <v>56585</v>
      </c>
      <c r="N14">
        <f>SUM(N2:N13)</f>
        <v>20433.25</v>
      </c>
      <c r="Q14">
        <f>SUM(Q2:Q13)</f>
        <v>15518.85</v>
      </c>
    </row>
    <row r="19" spans="6:15" x14ac:dyDescent="0.3">
      <c r="O19">
        <v>1454</v>
      </c>
    </row>
    <row r="20" spans="6:15" x14ac:dyDescent="0.3">
      <c r="O20">
        <v>578.5</v>
      </c>
    </row>
    <row r="21" spans="6:15" x14ac:dyDescent="0.3">
      <c r="F21" t="s">
        <v>7</v>
      </c>
      <c r="G21">
        <v>250</v>
      </c>
      <c r="O21">
        <v>242.5</v>
      </c>
    </row>
    <row r="22" spans="6:15" x14ac:dyDescent="0.3">
      <c r="F22" t="s">
        <v>5</v>
      </c>
      <c r="G22">
        <v>250</v>
      </c>
      <c r="O22">
        <v>417.5</v>
      </c>
    </row>
    <row r="23" spans="6:15" x14ac:dyDescent="0.3">
      <c r="F23" t="s">
        <v>33</v>
      </c>
      <c r="O23">
        <v>2310</v>
      </c>
    </row>
    <row r="24" spans="6:15" x14ac:dyDescent="0.3">
      <c r="I24">
        <f>11.84*100</f>
        <v>1184</v>
      </c>
      <c r="J24">
        <f>52*100</f>
        <v>5200</v>
      </c>
      <c r="O24">
        <f>SUM(O19:O23)</f>
        <v>5002.5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0B94-9F1C-4DCF-B6E6-C2AB405F621B}">
  <dimension ref="A1:B25"/>
  <sheetViews>
    <sheetView tabSelected="1" workbookViewId="0">
      <selection activeCell="B21" sqref="B21"/>
    </sheetView>
  </sheetViews>
  <sheetFormatPr defaultRowHeight="14.4" x14ac:dyDescent="0.3"/>
  <cols>
    <col min="1" max="1" width="18.33203125" customWidth="1"/>
    <col min="2" max="2" width="30.88671875" customWidth="1"/>
  </cols>
  <sheetData>
    <row r="1" spans="1:2" x14ac:dyDescent="0.3">
      <c r="A1" t="s">
        <v>54</v>
      </c>
    </row>
    <row r="3" spans="1:2" x14ac:dyDescent="0.3">
      <c r="B3" t="s">
        <v>56</v>
      </c>
    </row>
    <row r="4" spans="1:2" x14ac:dyDescent="0.3">
      <c r="A4" t="s">
        <v>55</v>
      </c>
      <c r="B4" t="s">
        <v>57</v>
      </c>
    </row>
    <row r="6" spans="1:2" x14ac:dyDescent="0.3">
      <c r="A6" t="s">
        <v>58</v>
      </c>
      <c r="B6" t="s">
        <v>59</v>
      </c>
    </row>
    <row r="8" spans="1:2" x14ac:dyDescent="0.3">
      <c r="A8" t="s">
        <v>60</v>
      </c>
      <c r="B8" t="s">
        <v>61</v>
      </c>
    </row>
    <row r="10" spans="1:2" x14ac:dyDescent="0.3">
      <c r="A10" t="s">
        <v>62</v>
      </c>
    </row>
    <row r="12" spans="1:2" x14ac:dyDescent="0.3">
      <c r="A12" t="s">
        <v>63</v>
      </c>
    </row>
    <row r="15" spans="1:2" x14ac:dyDescent="0.3">
      <c r="A15" t="s">
        <v>64</v>
      </c>
    </row>
    <row r="17" spans="1:1" x14ac:dyDescent="0.3">
      <c r="A17" t="s">
        <v>65</v>
      </c>
    </row>
    <row r="19" spans="1:1" x14ac:dyDescent="0.3">
      <c r="A19" t="s">
        <v>66</v>
      </c>
    </row>
    <row r="22" spans="1:1" x14ac:dyDescent="0.3">
      <c r="A22" t="s">
        <v>67</v>
      </c>
    </row>
    <row r="25" spans="1:1" x14ac:dyDescent="0.3">
      <c r="A2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</dc:creator>
  <cp:lastModifiedBy>madhu</cp:lastModifiedBy>
  <dcterms:created xsi:type="dcterms:W3CDTF">2020-04-17T01:52:36Z</dcterms:created>
  <dcterms:modified xsi:type="dcterms:W3CDTF">2021-01-12T00:05:39Z</dcterms:modified>
</cp:coreProperties>
</file>