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nlytyx\OPERATIONS\POC MOCKUP MODELS\Filli POC\"/>
    </mc:Choice>
  </mc:AlternateContent>
  <bookViews>
    <workbookView xWindow="0" yWindow="0" windowWidth="19200" windowHeight="6350" activeTab="2"/>
  </bookViews>
  <sheets>
    <sheet name="DayStats" sheetId="1" r:id="rId1"/>
    <sheet name="Filli_Items" sheetId="2" r:id="rId2"/>
    <sheet name="Fili_P&amp;L" sheetId="3" r:id="rId3"/>
  </sheets>
  <definedNames>
    <definedName name="_xlnm._FilterDatabase" localSheetId="1" hidden="1">Filli_Items!$A$1:$F$27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A2" i="3"/>
  <c r="B6" i="2"/>
  <c r="B7" i="2"/>
  <c r="B8" i="2"/>
  <c r="B14" i="2"/>
  <c r="B16" i="2"/>
  <c r="B17" i="2"/>
  <c r="B18" i="2"/>
  <c r="B26" i="2"/>
  <c r="B27" i="2"/>
  <c r="B2" i="2"/>
  <c r="B3" i="2"/>
  <c r="B4" i="2"/>
  <c r="B5" i="2"/>
  <c r="B9" i="2"/>
  <c r="B10" i="2"/>
  <c r="B11" i="2"/>
  <c r="B12" i="2"/>
  <c r="B13" i="2"/>
  <c r="B15" i="2"/>
  <c r="B19" i="2"/>
  <c r="B20" i="2"/>
  <c r="B21" i="2"/>
  <c r="B22" i="2"/>
  <c r="B23" i="2"/>
  <c r="B24" i="2"/>
  <c r="B25" i="2"/>
  <c r="A3" i="3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19" i="1" s="1"/>
  <c r="E19" i="1" s="1"/>
  <c r="F19" i="1" s="1"/>
  <c r="A4" i="3" l="1"/>
  <c r="A5" i="3" s="1"/>
  <c r="D19" i="1"/>
  <c r="C19" i="3" s="1"/>
  <c r="B19" i="3" s="1"/>
  <c r="C19" i="1"/>
  <c r="G19" i="1"/>
  <c r="B6" i="1"/>
  <c r="E6" i="1" s="1"/>
  <c r="B13" i="1"/>
  <c r="E13" i="1" s="1"/>
  <c r="B14" i="1"/>
  <c r="E14" i="1" s="1"/>
  <c r="B5" i="1"/>
  <c r="E5" i="1" s="1"/>
  <c r="B12" i="1"/>
  <c r="E12" i="1" s="1"/>
  <c r="B4" i="1"/>
  <c r="E4" i="1" s="1"/>
  <c r="B11" i="1"/>
  <c r="E11" i="1" s="1"/>
  <c r="B18" i="1"/>
  <c r="E18" i="1" s="1"/>
  <c r="B10" i="1"/>
  <c r="E10" i="1" s="1"/>
  <c r="B17" i="1"/>
  <c r="E17" i="1" s="1"/>
  <c r="B9" i="1"/>
  <c r="E9" i="1" s="1"/>
  <c r="B16" i="1"/>
  <c r="E16" i="1" s="1"/>
  <c r="B8" i="1"/>
  <c r="E8" i="1" s="1"/>
  <c r="B15" i="1"/>
  <c r="E15" i="1" s="1"/>
  <c r="B7" i="1"/>
  <c r="E7" i="1" s="1"/>
  <c r="B2" i="1"/>
  <c r="E2" i="1" s="1"/>
  <c r="B3" i="1"/>
  <c r="E3" i="1" s="1"/>
  <c r="A6" i="3" l="1"/>
  <c r="C18" i="1"/>
  <c r="D18" i="1"/>
  <c r="C18" i="3" s="1"/>
  <c r="B18" i="3" s="1"/>
  <c r="C4" i="1"/>
  <c r="D4" i="1"/>
  <c r="C4" i="3" s="1"/>
  <c r="B4" i="3" s="1"/>
  <c r="C12" i="1"/>
  <c r="D12" i="1"/>
  <c r="C12" i="3" s="1"/>
  <c r="B12" i="3" s="1"/>
  <c r="C16" i="1"/>
  <c r="D16" i="1"/>
  <c r="C16" i="3" s="1"/>
  <c r="B16" i="3" s="1"/>
  <c r="C5" i="1"/>
  <c r="D5" i="1"/>
  <c r="C5" i="3" s="1"/>
  <c r="B5" i="3" s="1"/>
  <c r="C7" i="1"/>
  <c r="D7" i="1"/>
  <c r="C7" i="3" s="1"/>
  <c r="B7" i="3" s="1"/>
  <c r="C9" i="1"/>
  <c r="D9" i="1"/>
  <c r="C9" i="3" s="1"/>
  <c r="B9" i="3" s="1"/>
  <c r="C17" i="1"/>
  <c r="D17" i="1"/>
  <c r="C17" i="3" s="1"/>
  <c r="B17" i="3" s="1"/>
  <c r="C13" i="1"/>
  <c r="D13" i="1"/>
  <c r="C13" i="3" s="1"/>
  <c r="B13" i="3" s="1"/>
  <c r="C11" i="1"/>
  <c r="D11" i="1"/>
  <c r="C11" i="3" s="1"/>
  <c r="B11" i="3" s="1"/>
  <c r="C15" i="1"/>
  <c r="D15" i="1"/>
  <c r="C15" i="3" s="1"/>
  <c r="B15" i="3" s="1"/>
  <c r="C8" i="1"/>
  <c r="D8" i="1"/>
  <c r="C8" i="3" s="1"/>
  <c r="B8" i="3" s="1"/>
  <c r="C14" i="1"/>
  <c r="D14" i="1"/>
  <c r="C14" i="3" s="1"/>
  <c r="B14" i="3" s="1"/>
  <c r="C3" i="1"/>
  <c r="D3" i="1"/>
  <c r="C3" i="3" s="1"/>
  <c r="B3" i="3" s="1"/>
  <c r="C10" i="1"/>
  <c r="D10" i="1"/>
  <c r="C10" i="3" s="1"/>
  <c r="B10" i="3" s="1"/>
  <c r="C6" i="1"/>
  <c r="D6" i="1"/>
  <c r="C6" i="3" s="1"/>
  <c r="B6" i="3" s="1"/>
  <c r="C2" i="1"/>
  <c r="D2" i="1"/>
  <c r="C2" i="3" s="1"/>
  <c r="B2" i="3" s="1"/>
  <c r="F10" i="1"/>
  <c r="G10" i="1" s="1"/>
  <c r="F18" i="1"/>
  <c r="G18" i="1" s="1"/>
  <c r="F7" i="1"/>
  <c r="G7" i="1" s="1"/>
  <c r="F4" i="1"/>
  <c r="G4" i="1" s="1"/>
  <c r="F13" i="1"/>
  <c r="G13" i="1" s="1"/>
  <c r="F6" i="1"/>
  <c r="G6" i="1" s="1"/>
  <c r="F11" i="1"/>
  <c r="G11" i="1" s="1"/>
  <c r="F8" i="1"/>
  <c r="G8" i="1" s="1"/>
  <c r="F16" i="1"/>
  <c r="G16" i="1" s="1"/>
  <c r="F5" i="1"/>
  <c r="G5" i="1" s="1"/>
  <c r="F17" i="1"/>
  <c r="G17" i="1" s="1"/>
  <c r="F3" i="1"/>
  <c r="G3" i="1" s="1"/>
  <c r="F15" i="1"/>
  <c r="G15" i="1" s="1"/>
  <c r="F12" i="1"/>
  <c r="G12" i="1" s="1"/>
  <c r="F9" i="1"/>
  <c r="G9" i="1" s="1"/>
  <c r="F14" i="1"/>
  <c r="G14" i="1" s="1"/>
  <c r="F2" i="1"/>
  <c r="G2" i="1" s="1"/>
  <c r="A7" i="3" l="1"/>
  <c r="D4" i="3" l="1"/>
  <c r="D5" i="3"/>
  <c r="D6" i="3"/>
  <c r="D3" i="3"/>
  <c r="D2" i="3"/>
  <c r="D7" i="3"/>
  <c r="A8" i="3"/>
  <c r="D8" i="3" l="1"/>
  <c r="A9" i="3"/>
  <c r="D9" i="3" l="1"/>
  <c r="A10" i="3"/>
  <c r="D10" i="3" l="1"/>
  <c r="A11" i="3"/>
  <c r="D11" i="3" l="1"/>
  <c r="A12" i="3"/>
  <c r="D12" i="3" l="1"/>
  <c r="A13" i="3"/>
  <c r="D13" i="3" l="1"/>
  <c r="A14" i="3"/>
  <c r="D14" i="3" l="1"/>
  <c r="A15" i="3"/>
  <c r="D15" i="3" l="1"/>
  <c r="A16" i="3"/>
  <c r="D16" i="3" l="1"/>
  <c r="A17" i="3"/>
  <c r="D17" i="3" l="1"/>
  <c r="A18" i="3"/>
  <c r="A19" i="3" l="1"/>
  <c r="D19" i="3" s="1"/>
  <c r="D18" i="3"/>
</calcChain>
</file>

<file path=xl/sharedStrings.xml><?xml version="1.0" encoding="utf-8"?>
<sst xmlns="http://schemas.openxmlformats.org/spreadsheetml/2006/main" count="80" uniqueCount="50">
  <si>
    <t>Date</t>
  </si>
  <si>
    <t>Footfalls</t>
  </si>
  <si>
    <t>Bills</t>
  </si>
  <si>
    <t>DineIns</t>
  </si>
  <si>
    <t>Takeaway</t>
  </si>
  <si>
    <t>Day</t>
  </si>
  <si>
    <t>SaleAmount</t>
  </si>
  <si>
    <t>Product</t>
  </si>
  <si>
    <t>Count</t>
  </si>
  <si>
    <t>Rate</t>
  </si>
  <si>
    <t>Dynamite Chicken Burger</t>
  </si>
  <si>
    <t>Dynamite Beef Burger</t>
  </si>
  <si>
    <t>Old Fashioned Beef Burger</t>
  </si>
  <si>
    <t>Paneer Tikka Burger</t>
  </si>
  <si>
    <t>Fil Z Burger</t>
  </si>
  <si>
    <t>Veg Burger</t>
  </si>
  <si>
    <t>Paneer Tikka Kathi Roll</t>
  </si>
  <si>
    <t>Chicken Tikka Kathi Roll</t>
  </si>
  <si>
    <t>Egg Curry &amp; Paratha</t>
  </si>
  <si>
    <t>Chicken Tikka Omelette</t>
  </si>
  <si>
    <t>Valuable</t>
  </si>
  <si>
    <t>Veg Samosa</t>
  </si>
  <si>
    <t>Vada Pav</t>
  </si>
  <si>
    <t>Crunchy Bite</t>
  </si>
  <si>
    <t>Wrap Value Meals 1</t>
  </si>
  <si>
    <t>Wrap Value Meals 2</t>
  </si>
  <si>
    <t>Foodles</t>
  </si>
  <si>
    <t>Value Meals Paratha</t>
  </si>
  <si>
    <t>Momos</t>
  </si>
  <si>
    <t>Avacado &amp; Date Shake</t>
  </si>
  <si>
    <t>Mocha Shake</t>
  </si>
  <si>
    <t>Zafran Tea</t>
  </si>
  <si>
    <t>Tea</t>
  </si>
  <si>
    <t>Lemon Ginger tea</t>
  </si>
  <si>
    <t>Hot Chocolate</t>
  </si>
  <si>
    <t>Popular</t>
  </si>
  <si>
    <t>Cat</t>
  </si>
  <si>
    <t>S</t>
  </si>
  <si>
    <t>B</t>
  </si>
  <si>
    <t>Fresh Lemon Soda</t>
  </si>
  <si>
    <t>Cookie Monster</t>
  </si>
  <si>
    <t>Iced Chai</t>
  </si>
  <si>
    <t>Iced Masala Chai</t>
  </si>
  <si>
    <t>Classic Veg Mommo</t>
  </si>
  <si>
    <t>Orange &amp; Carrot</t>
  </si>
  <si>
    <t>Cheese &amp; Chips Paratha</t>
  </si>
  <si>
    <t>Expenses</t>
  </si>
  <si>
    <t>Income</t>
  </si>
  <si>
    <t>Profit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</si>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</sst>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D19"/>
    </sheetView>
  </sheetViews>
  <sheetFormatPr defaultRowHeight="14.5" x14ac:dyDescent="0.35"/>
  <cols>
    <col min="1" max="1" width="11.54296875" customWidth="1"/>
    <col min="2" max="2" width="4" bestFit="1" customWidth="1"/>
    <col min="3" max="3" width="11.7265625" customWidth="1"/>
    <col min="4" max="4" width="10.90625" bestFit="1" customWidth="1"/>
  </cols>
  <sheetData>
    <row r="1" spans="1:7" x14ac:dyDescent="0.35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35">
      <c r="A2" s="1">
        <f ca="1">TODAY()</f>
        <v>44873</v>
      </c>
      <c r="B2" s="2">
        <f ca="1">WEEKDAY(A2,2)</f>
        <v>2</v>
      </c>
      <c r="C2">
        <f ca="1">E2*(RANDBETWEEN(1,6))</f>
        <v>212</v>
      </c>
      <c r="D2">
        <f ca="1">E2*(RANDBETWEEN(10,50))</f>
        <v>5088</v>
      </c>
      <c r="E2">
        <f t="shared" ref="E2:E19" ca="1" si="0">ROUNDUP(IF(B2&gt;=6,RANDBETWEEN(90,250)*2.5,RANDBETWEEN(90,250)),0)</f>
        <v>212</v>
      </c>
      <c r="F2">
        <f ca="1">ROUNDUP(E2*(RANDBETWEEN(60,80)*0.01),0)</f>
        <v>128</v>
      </c>
      <c r="G2">
        <f ca="1">E2-F2</f>
        <v>84</v>
      </c>
    </row>
    <row r="3" spans="1:7" x14ac:dyDescent="0.35">
      <c r="A3" s="1">
        <f ca="1">A2-1</f>
        <v>44872</v>
      </c>
      <c r="B3" s="2">
        <f ca="1">WEEKDAY(A3,2)</f>
        <v>1</v>
      </c>
      <c r="C3">
        <f t="shared" ref="C3:C19" ca="1" si="1">E3*(RANDBETWEEN(1,6))</f>
        <v>525</v>
      </c>
      <c r="D3">
        <f t="shared" ref="D3:D19" ca="1" si="2">E3*(RANDBETWEEN(10,50))</f>
        <v>1260</v>
      </c>
      <c r="E3">
        <f t="shared" ca="1" si="0"/>
        <v>105</v>
      </c>
      <c r="F3">
        <f t="shared" ref="F3:F19" ca="1" si="3">ROUNDUP(E3*(RANDBETWEEN(60,80)*0.01),0)</f>
        <v>65</v>
      </c>
      <c r="G3">
        <f t="shared" ref="G3:G19" ca="1" si="4">E3-F3</f>
        <v>40</v>
      </c>
    </row>
    <row r="4" spans="1:7" x14ac:dyDescent="0.35">
      <c r="A4" s="1">
        <f t="shared" ref="A4:A19" ca="1" si="5">A3-1</f>
        <v>44871</v>
      </c>
      <c r="B4" s="2">
        <f t="shared" ref="B4:B19" ca="1" si="6">WEEKDAY(A4,2)</f>
        <v>7</v>
      </c>
      <c r="C4">
        <f t="shared" ca="1" si="1"/>
        <v>275</v>
      </c>
      <c r="D4">
        <f t="shared" ca="1" si="2"/>
        <v>3575</v>
      </c>
      <c r="E4">
        <f t="shared" ca="1" si="0"/>
        <v>275</v>
      </c>
      <c r="F4">
        <f t="shared" ca="1" si="3"/>
        <v>165</v>
      </c>
      <c r="G4">
        <f t="shared" ca="1" si="4"/>
        <v>110</v>
      </c>
    </row>
    <row r="5" spans="1:7" x14ac:dyDescent="0.35">
      <c r="A5" s="1">
        <f t="shared" ca="1" si="5"/>
        <v>44870</v>
      </c>
      <c r="B5" s="2">
        <f t="shared" ca="1" si="6"/>
        <v>6</v>
      </c>
      <c r="C5">
        <f t="shared" ca="1" si="1"/>
        <v>528</v>
      </c>
      <c r="D5">
        <f t="shared" ca="1" si="2"/>
        <v>11088</v>
      </c>
      <c r="E5">
        <f t="shared" ca="1" si="0"/>
        <v>528</v>
      </c>
      <c r="F5">
        <f t="shared" ca="1" si="3"/>
        <v>344</v>
      </c>
      <c r="G5">
        <f t="shared" ca="1" si="4"/>
        <v>184</v>
      </c>
    </row>
    <row r="6" spans="1:7" x14ac:dyDescent="0.35">
      <c r="A6" s="1">
        <f t="shared" ca="1" si="5"/>
        <v>44869</v>
      </c>
      <c r="B6" s="2">
        <f t="shared" ca="1" si="6"/>
        <v>5</v>
      </c>
      <c r="C6">
        <f t="shared" ca="1" si="1"/>
        <v>605</v>
      </c>
      <c r="D6">
        <f t="shared" ca="1" si="2"/>
        <v>2178</v>
      </c>
      <c r="E6">
        <f t="shared" ca="1" si="0"/>
        <v>121</v>
      </c>
      <c r="F6">
        <f t="shared" ca="1" si="3"/>
        <v>97</v>
      </c>
      <c r="G6">
        <f t="shared" ca="1" si="4"/>
        <v>24</v>
      </c>
    </row>
    <row r="7" spans="1:7" x14ac:dyDescent="0.35">
      <c r="A7" s="1">
        <f t="shared" ca="1" si="5"/>
        <v>44868</v>
      </c>
      <c r="B7" s="2">
        <f t="shared" ca="1" si="6"/>
        <v>4</v>
      </c>
      <c r="C7">
        <f t="shared" ca="1" si="1"/>
        <v>452</v>
      </c>
      <c r="D7">
        <f t="shared" ca="1" si="2"/>
        <v>2034</v>
      </c>
      <c r="E7">
        <f t="shared" ca="1" si="0"/>
        <v>113</v>
      </c>
      <c r="F7">
        <f t="shared" ca="1" si="3"/>
        <v>83</v>
      </c>
      <c r="G7">
        <f t="shared" ca="1" si="4"/>
        <v>30</v>
      </c>
    </row>
    <row r="8" spans="1:7" x14ac:dyDescent="0.35">
      <c r="A8" s="1">
        <f t="shared" ca="1" si="5"/>
        <v>44867</v>
      </c>
      <c r="B8" s="2">
        <f t="shared" ca="1" si="6"/>
        <v>3</v>
      </c>
      <c r="C8">
        <f t="shared" ca="1" si="1"/>
        <v>1224</v>
      </c>
      <c r="D8">
        <f t="shared" ca="1" si="2"/>
        <v>8160</v>
      </c>
      <c r="E8">
        <f t="shared" ca="1" si="0"/>
        <v>204</v>
      </c>
      <c r="F8">
        <f t="shared" ca="1" si="3"/>
        <v>149</v>
      </c>
      <c r="G8">
        <f t="shared" ca="1" si="4"/>
        <v>55</v>
      </c>
    </row>
    <row r="9" spans="1:7" x14ac:dyDescent="0.35">
      <c r="A9" s="1">
        <f t="shared" ca="1" si="5"/>
        <v>44866</v>
      </c>
      <c r="B9" s="2">
        <f t="shared" ca="1" si="6"/>
        <v>2</v>
      </c>
      <c r="C9">
        <f t="shared" ca="1" si="1"/>
        <v>134</v>
      </c>
      <c r="D9">
        <f t="shared" ca="1" si="2"/>
        <v>3350</v>
      </c>
      <c r="E9">
        <f t="shared" ca="1" si="0"/>
        <v>134</v>
      </c>
      <c r="F9">
        <f t="shared" ca="1" si="3"/>
        <v>84</v>
      </c>
      <c r="G9">
        <f t="shared" ca="1" si="4"/>
        <v>50</v>
      </c>
    </row>
    <row r="10" spans="1:7" x14ac:dyDescent="0.35">
      <c r="A10" s="1">
        <f t="shared" ca="1" si="5"/>
        <v>44865</v>
      </c>
      <c r="B10" s="2">
        <f t="shared" ca="1" si="6"/>
        <v>1</v>
      </c>
      <c r="C10">
        <f t="shared" ca="1" si="1"/>
        <v>510</v>
      </c>
      <c r="D10">
        <f t="shared" ca="1" si="2"/>
        <v>1224</v>
      </c>
      <c r="E10">
        <f t="shared" ca="1" si="0"/>
        <v>102</v>
      </c>
      <c r="F10">
        <f t="shared" ca="1" si="3"/>
        <v>69</v>
      </c>
      <c r="G10">
        <f t="shared" ca="1" si="4"/>
        <v>33</v>
      </c>
    </row>
    <row r="11" spans="1:7" x14ac:dyDescent="0.35">
      <c r="A11" s="1">
        <f t="shared" ca="1" si="5"/>
        <v>44864</v>
      </c>
      <c r="B11" s="2">
        <f t="shared" ca="1" si="6"/>
        <v>7</v>
      </c>
      <c r="C11">
        <f t="shared" ca="1" si="1"/>
        <v>380</v>
      </c>
      <c r="D11">
        <f t="shared" ca="1" si="2"/>
        <v>10640</v>
      </c>
      <c r="E11">
        <f t="shared" ca="1" si="0"/>
        <v>380</v>
      </c>
      <c r="F11">
        <f t="shared" ca="1" si="3"/>
        <v>263</v>
      </c>
      <c r="G11">
        <f t="shared" ca="1" si="4"/>
        <v>117</v>
      </c>
    </row>
    <row r="12" spans="1:7" x14ac:dyDescent="0.35">
      <c r="A12" s="1">
        <f t="shared" ca="1" si="5"/>
        <v>44863</v>
      </c>
      <c r="B12" s="2">
        <f t="shared" ca="1" si="6"/>
        <v>6</v>
      </c>
      <c r="C12">
        <f t="shared" ca="1" si="1"/>
        <v>2220</v>
      </c>
      <c r="D12">
        <f t="shared" ca="1" si="2"/>
        <v>7770</v>
      </c>
      <c r="E12">
        <f t="shared" ca="1" si="0"/>
        <v>370</v>
      </c>
      <c r="F12">
        <f t="shared" ca="1" si="3"/>
        <v>256</v>
      </c>
      <c r="G12">
        <f t="shared" ca="1" si="4"/>
        <v>114</v>
      </c>
    </row>
    <row r="13" spans="1:7" x14ac:dyDescent="0.35">
      <c r="A13" s="1">
        <f t="shared" ca="1" si="5"/>
        <v>44862</v>
      </c>
      <c r="B13" s="2">
        <f t="shared" ca="1" si="6"/>
        <v>5</v>
      </c>
      <c r="C13">
        <f t="shared" ca="1" si="1"/>
        <v>846</v>
      </c>
      <c r="D13">
        <f t="shared" ca="1" si="2"/>
        <v>5076</v>
      </c>
      <c r="E13">
        <f t="shared" ca="1" si="0"/>
        <v>141</v>
      </c>
      <c r="F13">
        <f t="shared" ca="1" si="3"/>
        <v>102</v>
      </c>
      <c r="G13">
        <f t="shared" ca="1" si="4"/>
        <v>39</v>
      </c>
    </row>
    <row r="14" spans="1:7" x14ac:dyDescent="0.35">
      <c r="A14" s="1">
        <f t="shared" ca="1" si="5"/>
        <v>44861</v>
      </c>
      <c r="B14" s="2">
        <f t="shared" ca="1" si="6"/>
        <v>4</v>
      </c>
      <c r="C14">
        <f t="shared" ca="1" si="1"/>
        <v>690</v>
      </c>
      <c r="D14">
        <f t="shared" ca="1" si="2"/>
        <v>5290</v>
      </c>
      <c r="E14">
        <f t="shared" ca="1" si="0"/>
        <v>115</v>
      </c>
      <c r="F14">
        <f t="shared" ca="1" si="3"/>
        <v>91</v>
      </c>
      <c r="G14">
        <f t="shared" ca="1" si="4"/>
        <v>24</v>
      </c>
    </row>
    <row r="15" spans="1:7" x14ac:dyDescent="0.35">
      <c r="A15" s="1">
        <f t="shared" ca="1" si="5"/>
        <v>44860</v>
      </c>
      <c r="B15" s="2">
        <f t="shared" ca="1" si="6"/>
        <v>3</v>
      </c>
      <c r="C15">
        <f t="shared" ca="1" si="1"/>
        <v>346</v>
      </c>
      <c r="D15">
        <f t="shared" ca="1" si="2"/>
        <v>2768</v>
      </c>
      <c r="E15">
        <f t="shared" ca="1" si="0"/>
        <v>173</v>
      </c>
      <c r="F15">
        <f t="shared" ca="1" si="3"/>
        <v>127</v>
      </c>
      <c r="G15">
        <f t="shared" ca="1" si="4"/>
        <v>46</v>
      </c>
    </row>
    <row r="16" spans="1:7" x14ac:dyDescent="0.35">
      <c r="A16" s="1">
        <f t="shared" ca="1" si="5"/>
        <v>44859</v>
      </c>
      <c r="B16" s="2">
        <f t="shared" ca="1" si="6"/>
        <v>2</v>
      </c>
      <c r="C16">
        <f t="shared" ca="1" si="1"/>
        <v>1150</v>
      </c>
      <c r="D16">
        <f t="shared" ca="1" si="2"/>
        <v>11270</v>
      </c>
      <c r="E16">
        <f t="shared" ca="1" si="0"/>
        <v>230</v>
      </c>
      <c r="F16">
        <f t="shared" ca="1" si="3"/>
        <v>173</v>
      </c>
      <c r="G16">
        <f t="shared" ca="1" si="4"/>
        <v>57</v>
      </c>
    </row>
    <row r="17" spans="1:7" x14ac:dyDescent="0.35">
      <c r="A17" s="1">
        <f t="shared" ca="1" si="5"/>
        <v>44858</v>
      </c>
      <c r="B17" s="2">
        <f t="shared" ca="1" si="6"/>
        <v>1</v>
      </c>
      <c r="C17">
        <f t="shared" ca="1" si="1"/>
        <v>452</v>
      </c>
      <c r="D17">
        <f t="shared" ca="1" si="2"/>
        <v>2147</v>
      </c>
      <c r="E17">
        <f t="shared" ca="1" si="0"/>
        <v>113</v>
      </c>
      <c r="F17">
        <f t="shared" ca="1" si="3"/>
        <v>73</v>
      </c>
      <c r="G17">
        <f t="shared" ca="1" si="4"/>
        <v>40</v>
      </c>
    </row>
    <row r="18" spans="1:7" x14ac:dyDescent="0.35">
      <c r="A18" s="1">
        <f t="shared" ca="1" si="5"/>
        <v>44857</v>
      </c>
      <c r="B18" s="2">
        <f t="shared" ca="1" si="6"/>
        <v>7</v>
      </c>
      <c r="C18">
        <f t="shared" ca="1" si="1"/>
        <v>1719</v>
      </c>
      <c r="D18">
        <f t="shared" ca="1" si="2"/>
        <v>16617</v>
      </c>
      <c r="E18">
        <f t="shared" ca="1" si="0"/>
        <v>573</v>
      </c>
      <c r="F18">
        <f t="shared" ca="1" si="3"/>
        <v>413</v>
      </c>
      <c r="G18">
        <f t="shared" ca="1" si="4"/>
        <v>160</v>
      </c>
    </row>
    <row r="19" spans="1:7" x14ac:dyDescent="0.35">
      <c r="A19" s="1">
        <f t="shared" ca="1" si="5"/>
        <v>44856</v>
      </c>
      <c r="B19" s="2">
        <f t="shared" ca="1" si="6"/>
        <v>6</v>
      </c>
      <c r="C19">
        <f t="shared" ca="1" si="1"/>
        <v>3678</v>
      </c>
      <c r="D19">
        <f t="shared" ca="1" si="2"/>
        <v>28811</v>
      </c>
      <c r="E19">
        <f t="shared" ca="1" si="0"/>
        <v>613</v>
      </c>
      <c r="F19">
        <f t="shared" ca="1" si="3"/>
        <v>454</v>
      </c>
      <c r="G19">
        <f t="shared" ca="1" si="4"/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5" workbookViewId="0">
      <selection activeCell="G32" sqref="G32"/>
    </sheetView>
  </sheetViews>
  <sheetFormatPr defaultRowHeight="14.5" x14ac:dyDescent="0.35"/>
  <cols>
    <col min="1" max="1" width="23.1796875" bestFit="1" customWidth="1"/>
    <col min="4" max="4" width="11.08984375" customWidth="1"/>
    <col min="5" max="5" width="12.453125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20</v>
      </c>
      <c r="E1" t="s">
        <v>35</v>
      </c>
      <c r="F1" t="s">
        <v>36</v>
      </c>
    </row>
    <row r="2" spans="1:6" x14ac:dyDescent="0.35">
      <c r="A2" t="s">
        <v>32</v>
      </c>
      <c r="B2">
        <f t="shared" ref="B2:B5" ca="1" si="0">RANDBETWEEN(10,100)</f>
        <v>62</v>
      </c>
      <c r="C2">
        <v>8</v>
      </c>
      <c r="D2">
        <v>9</v>
      </c>
      <c r="E2">
        <v>8</v>
      </c>
      <c r="F2" t="s">
        <v>38</v>
      </c>
    </row>
    <row r="3" spans="1:6" x14ac:dyDescent="0.35">
      <c r="A3" t="s">
        <v>31</v>
      </c>
      <c r="B3">
        <f t="shared" ca="1" si="0"/>
        <v>67</v>
      </c>
      <c r="C3">
        <v>11</v>
      </c>
      <c r="D3">
        <v>10</v>
      </c>
      <c r="E3">
        <v>10</v>
      </c>
      <c r="F3" t="s">
        <v>38</v>
      </c>
    </row>
    <row r="4" spans="1:6" x14ac:dyDescent="0.35">
      <c r="A4" t="s">
        <v>33</v>
      </c>
      <c r="B4">
        <f t="shared" ca="1" si="0"/>
        <v>60</v>
      </c>
      <c r="C4">
        <v>8</v>
      </c>
      <c r="D4">
        <v>8</v>
      </c>
      <c r="E4">
        <v>9</v>
      </c>
      <c r="F4" t="s">
        <v>38</v>
      </c>
    </row>
    <row r="5" spans="1:6" x14ac:dyDescent="0.35">
      <c r="A5" t="s">
        <v>34</v>
      </c>
      <c r="B5">
        <f t="shared" ca="1" si="0"/>
        <v>71</v>
      </c>
      <c r="C5">
        <v>14</v>
      </c>
      <c r="D5">
        <v>7</v>
      </c>
      <c r="E5">
        <v>7</v>
      </c>
      <c r="F5" t="s">
        <v>38</v>
      </c>
    </row>
    <row r="6" spans="1:6" x14ac:dyDescent="0.35">
      <c r="A6" t="s">
        <v>10</v>
      </c>
      <c r="B6">
        <f t="shared" ref="B6:B8" ca="1" si="1">RANDBETWEEN(5,50)</f>
        <v>13</v>
      </c>
      <c r="C6">
        <v>22</v>
      </c>
      <c r="D6">
        <v>5</v>
      </c>
      <c r="E6">
        <v>5</v>
      </c>
      <c r="F6" t="s">
        <v>37</v>
      </c>
    </row>
    <row r="7" spans="1:6" x14ac:dyDescent="0.35">
      <c r="A7" t="s">
        <v>11</v>
      </c>
      <c r="B7">
        <f t="shared" ca="1" si="1"/>
        <v>13</v>
      </c>
      <c r="C7">
        <v>24</v>
      </c>
      <c r="D7">
        <v>4</v>
      </c>
      <c r="E7">
        <v>5</v>
      </c>
      <c r="F7" t="s">
        <v>37</v>
      </c>
    </row>
    <row r="8" spans="1:6" x14ac:dyDescent="0.35">
      <c r="A8" t="s">
        <v>12</v>
      </c>
      <c r="B8">
        <f t="shared" ca="1" si="1"/>
        <v>21</v>
      </c>
      <c r="C8">
        <v>22</v>
      </c>
      <c r="D8">
        <v>2</v>
      </c>
      <c r="E8">
        <v>5</v>
      </c>
      <c r="F8" t="s">
        <v>37</v>
      </c>
    </row>
    <row r="9" spans="1:6" x14ac:dyDescent="0.35">
      <c r="A9" t="s">
        <v>13</v>
      </c>
      <c r="B9">
        <f t="shared" ref="B9:B25" ca="1" si="2">RANDBETWEEN(10,100)</f>
        <v>80</v>
      </c>
      <c r="C9">
        <v>22</v>
      </c>
      <c r="D9">
        <v>5</v>
      </c>
      <c r="E9">
        <v>7</v>
      </c>
      <c r="F9" t="s">
        <v>37</v>
      </c>
    </row>
    <row r="10" spans="1:6" x14ac:dyDescent="0.35">
      <c r="A10" t="s">
        <v>14</v>
      </c>
      <c r="B10">
        <f t="shared" ca="1" si="2"/>
        <v>99</v>
      </c>
      <c r="C10">
        <v>22</v>
      </c>
      <c r="D10">
        <v>5</v>
      </c>
      <c r="E10">
        <v>7</v>
      </c>
      <c r="F10" t="s">
        <v>37</v>
      </c>
    </row>
    <row r="11" spans="1:6" x14ac:dyDescent="0.35">
      <c r="A11" t="s">
        <v>15</v>
      </c>
      <c r="B11">
        <f t="shared" ca="1" si="2"/>
        <v>47</v>
      </c>
      <c r="C11">
        <v>20</v>
      </c>
      <c r="D11">
        <v>4</v>
      </c>
      <c r="E11">
        <v>7</v>
      </c>
      <c r="F11" t="s">
        <v>37</v>
      </c>
    </row>
    <row r="12" spans="1:6" x14ac:dyDescent="0.35">
      <c r="A12" t="s">
        <v>16</v>
      </c>
      <c r="B12">
        <f t="shared" ca="1" si="2"/>
        <v>52</v>
      </c>
      <c r="C12">
        <v>16</v>
      </c>
      <c r="D12">
        <v>5</v>
      </c>
      <c r="E12">
        <v>8</v>
      </c>
      <c r="F12" t="s">
        <v>37</v>
      </c>
    </row>
    <row r="13" spans="1:6" x14ac:dyDescent="0.35">
      <c r="A13" t="s">
        <v>17</v>
      </c>
      <c r="B13">
        <f t="shared" ca="1" si="2"/>
        <v>74</v>
      </c>
      <c r="C13">
        <v>16</v>
      </c>
      <c r="D13">
        <v>5</v>
      </c>
      <c r="E13">
        <v>8</v>
      </c>
      <c r="F13" t="s">
        <v>37</v>
      </c>
    </row>
    <row r="14" spans="1:6" x14ac:dyDescent="0.35">
      <c r="A14" t="s">
        <v>18</v>
      </c>
      <c r="B14">
        <f ca="1">RANDBETWEEN(5,50)</f>
        <v>35</v>
      </c>
      <c r="C14">
        <v>19</v>
      </c>
      <c r="D14">
        <v>5</v>
      </c>
      <c r="E14">
        <v>5</v>
      </c>
      <c r="F14" t="s">
        <v>37</v>
      </c>
    </row>
    <row r="15" spans="1:6" x14ac:dyDescent="0.35">
      <c r="A15" t="s">
        <v>19</v>
      </c>
      <c r="B15">
        <f t="shared" ca="1" si="2"/>
        <v>92</v>
      </c>
      <c r="C15">
        <v>19</v>
      </c>
      <c r="D15">
        <v>5</v>
      </c>
      <c r="E15">
        <v>8</v>
      </c>
      <c r="F15" t="s">
        <v>37</v>
      </c>
    </row>
    <row r="16" spans="1:6" x14ac:dyDescent="0.35">
      <c r="A16" t="s">
        <v>21</v>
      </c>
      <c r="B16">
        <f t="shared" ref="B16:B18" ca="1" si="3">RANDBETWEEN(5,50)</f>
        <v>16</v>
      </c>
      <c r="C16">
        <v>7</v>
      </c>
      <c r="D16">
        <v>4</v>
      </c>
      <c r="E16">
        <v>5</v>
      </c>
      <c r="F16" t="s">
        <v>37</v>
      </c>
    </row>
    <row r="17" spans="1:6" x14ac:dyDescent="0.35">
      <c r="A17" t="s">
        <v>22</v>
      </c>
      <c r="B17">
        <f t="shared" ca="1" si="3"/>
        <v>11</v>
      </c>
      <c r="C17">
        <v>8</v>
      </c>
      <c r="D17">
        <v>3</v>
      </c>
      <c r="E17">
        <v>5</v>
      </c>
      <c r="F17" t="s">
        <v>37</v>
      </c>
    </row>
    <row r="18" spans="1:6" x14ac:dyDescent="0.35">
      <c r="A18" t="s">
        <v>23</v>
      </c>
      <c r="B18">
        <f t="shared" ca="1" si="3"/>
        <v>32</v>
      </c>
      <c r="C18">
        <v>12</v>
      </c>
      <c r="D18">
        <v>2</v>
      </c>
      <c r="E18">
        <v>2</v>
      </c>
      <c r="F18" t="s">
        <v>37</v>
      </c>
    </row>
    <row r="19" spans="1:6" x14ac:dyDescent="0.35">
      <c r="A19" t="s">
        <v>24</v>
      </c>
      <c r="B19">
        <f t="shared" ca="1" si="2"/>
        <v>92</v>
      </c>
      <c r="C19">
        <v>26</v>
      </c>
      <c r="D19">
        <v>10</v>
      </c>
      <c r="E19">
        <v>10</v>
      </c>
      <c r="F19" t="s">
        <v>37</v>
      </c>
    </row>
    <row r="20" spans="1:6" x14ac:dyDescent="0.35">
      <c r="A20" t="s">
        <v>25</v>
      </c>
      <c r="B20">
        <f t="shared" ca="1" si="2"/>
        <v>21</v>
      </c>
      <c r="C20">
        <v>25</v>
      </c>
      <c r="D20">
        <v>10</v>
      </c>
      <c r="E20">
        <v>9</v>
      </c>
      <c r="F20" t="s">
        <v>37</v>
      </c>
    </row>
    <row r="21" spans="1:6" x14ac:dyDescent="0.35">
      <c r="A21" t="s">
        <v>26</v>
      </c>
      <c r="B21">
        <f t="shared" ca="1" si="2"/>
        <v>46</v>
      </c>
      <c r="C21">
        <v>16</v>
      </c>
      <c r="D21">
        <v>8</v>
      </c>
      <c r="E21">
        <v>8</v>
      </c>
      <c r="F21" t="s">
        <v>37</v>
      </c>
    </row>
    <row r="22" spans="1:6" x14ac:dyDescent="0.35">
      <c r="A22" t="s">
        <v>27</v>
      </c>
      <c r="B22">
        <f t="shared" ca="1" si="2"/>
        <v>56</v>
      </c>
      <c r="C22">
        <v>24</v>
      </c>
      <c r="D22">
        <v>10</v>
      </c>
      <c r="E22">
        <v>10</v>
      </c>
      <c r="F22" t="s">
        <v>37</v>
      </c>
    </row>
    <row r="23" spans="1:6" x14ac:dyDescent="0.35">
      <c r="A23" t="s">
        <v>28</v>
      </c>
      <c r="B23">
        <f t="shared" ca="1" si="2"/>
        <v>62</v>
      </c>
      <c r="C23">
        <v>19</v>
      </c>
      <c r="D23">
        <v>8</v>
      </c>
      <c r="E23">
        <v>8</v>
      </c>
      <c r="F23" t="s">
        <v>37</v>
      </c>
    </row>
    <row r="24" spans="1:6" x14ac:dyDescent="0.35">
      <c r="A24" t="s">
        <v>29</v>
      </c>
      <c r="B24">
        <f t="shared" ca="1" si="2"/>
        <v>36</v>
      </c>
      <c r="C24">
        <v>18</v>
      </c>
      <c r="D24">
        <v>8</v>
      </c>
      <c r="E24">
        <v>8</v>
      </c>
      <c r="F24" t="s">
        <v>38</v>
      </c>
    </row>
    <row r="25" spans="1:6" x14ac:dyDescent="0.35">
      <c r="A25" t="s">
        <v>30</v>
      </c>
      <c r="B25">
        <f t="shared" ca="1" si="2"/>
        <v>37</v>
      </c>
      <c r="C25">
        <v>19</v>
      </c>
      <c r="D25">
        <v>8</v>
      </c>
      <c r="E25">
        <v>8</v>
      </c>
      <c r="F25" t="s">
        <v>38</v>
      </c>
    </row>
    <row r="26" spans="1:6" x14ac:dyDescent="0.35">
      <c r="A26" t="s">
        <v>39</v>
      </c>
      <c r="B26">
        <f t="shared" ref="B26:B27" ca="1" si="4">RANDBETWEEN(5,50)</f>
        <v>33</v>
      </c>
      <c r="C26">
        <v>15</v>
      </c>
      <c r="D26">
        <v>5</v>
      </c>
      <c r="E26">
        <v>5</v>
      </c>
      <c r="F26" t="s">
        <v>38</v>
      </c>
    </row>
    <row r="27" spans="1:6" x14ac:dyDescent="0.35">
      <c r="A27" t="s">
        <v>40</v>
      </c>
      <c r="B27">
        <f t="shared" ca="1" si="4"/>
        <v>50</v>
      </c>
      <c r="C27">
        <v>20</v>
      </c>
      <c r="D27">
        <v>4</v>
      </c>
      <c r="E27">
        <v>3</v>
      </c>
      <c r="F27" t="s">
        <v>37</v>
      </c>
    </row>
    <row r="28" spans="1:6" x14ac:dyDescent="0.35">
      <c r="A28" t="s">
        <v>41</v>
      </c>
      <c r="B28">
        <v>0</v>
      </c>
      <c r="C28">
        <v>15</v>
      </c>
      <c r="D28">
        <v>2</v>
      </c>
      <c r="E28">
        <v>2</v>
      </c>
      <c r="F28" t="s">
        <v>38</v>
      </c>
    </row>
    <row r="29" spans="1:6" x14ac:dyDescent="0.35">
      <c r="A29" t="s">
        <v>42</v>
      </c>
      <c r="B29">
        <v>0</v>
      </c>
      <c r="C29">
        <v>15</v>
      </c>
      <c r="D29">
        <v>2</v>
      </c>
      <c r="E29">
        <v>2</v>
      </c>
      <c r="F29" t="s">
        <v>38</v>
      </c>
    </row>
    <row r="30" spans="1:6" x14ac:dyDescent="0.35">
      <c r="A30" t="s">
        <v>43</v>
      </c>
      <c r="B30">
        <v>0</v>
      </c>
      <c r="C30">
        <v>14</v>
      </c>
      <c r="D30">
        <v>2</v>
      </c>
      <c r="E30">
        <v>2</v>
      </c>
      <c r="F30" t="s">
        <v>37</v>
      </c>
    </row>
    <row r="31" spans="1:6" x14ac:dyDescent="0.35">
      <c r="A31" t="s">
        <v>44</v>
      </c>
      <c r="B31">
        <v>0</v>
      </c>
      <c r="C31">
        <v>28</v>
      </c>
      <c r="D31">
        <v>1</v>
      </c>
      <c r="E31">
        <v>1</v>
      </c>
      <c r="F31" t="s">
        <v>38</v>
      </c>
    </row>
    <row r="32" spans="1:6" x14ac:dyDescent="0.35">
      <c r="A32" t="s">
        <v>45</v>
      </c>
      <c r="B32">
        <v>0</v>
      </c>
      <c r="C32">
        <v>10</v>
      </c>
      <c r="D32">
        <v>2</v>
      </c>
      <c r="E32">
        <v>2</v>
      </c>
      <c r="F32" t="s">
        <v>37</v>
      </c>
    </row>
  </sheetData>
  <autoFilter ref="A1:F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P10" sqref="J8:P10"/>
    </sheetView>
  </sheetViews>
  <sheetFormatPr defaultRowHeight="14.5" x14ac:dyDescent="0.35"/>
  <cols>
    <col min="1" max="1" width="10.08984375" bestFit="1" customWidth="1"/>
  </cols>
  <sheetData>
    <row r="1" spans="1:5" x14ac:dyDescent="0.35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s="1">
        <f ca="1">TODAY()</f>
        <v>44873</v>
      </c>
      <c r="B2" s="3">
        <f ca="1">C2-(E2*C2)/100</f>
        <v>4375.68</v>
      </c>
      <c r="C2">
        <f ca="1">DayStats!D2</f>
        <v>5088</v>
      </c>
      <c r="D2" s="3">
        <f ca="1">C2-B2</f>
        <v>712.31999999999971</v>
      </c>
      <c r="E2">
        <f t="shared" ref="E2:E19" ca="1" si="0">RANDBETWEEN(-20,40)</f>
        <v>14</v>
      </c>
    </row>
    <row r="3" spans="1:5" x14ac:dyDescent="0.35">
      <c r="A3" s="1">
        <f ca="1">A2-1</f>
        <v>44872</v>
      </c>
      <c r="B3" s="3">
        <f t="shared" ref="B3:B19" ca="1" si="1">C3-(E3*C3)/100</f>
        <v>819</v>
      </c>
      <c r="C3">
        <f ca="1">DayStats!D3</f>
        <v>1260</v>
      </c>
      <c r="D3" s="3">
        <f t="shared" ref="D3:D19" ca="1" si="2">C3-B3</f>
        <v>441</v>
      </c>
      <c r="E3">
        <f t="shared" ca="1" si="0"/>
        <v>35</v>
      </c>
    </row>
    <row r="4" spans="1:5" x14ac:dyDescent="0.35">
      <c r="A4" s="1">
        <f t="shared" ref="A4:A19" ca="1" si="3">A3-1</f>
        <v>44871</v>
      </c>
      <c r="B4" s="3">
        <f t="shared" ca="1" si="1"/>
        <v>3146</v>
      </c>
      <c r="C4">
        <f ca="1">DayStats!D4</f>
        <v>3575</v>
      </c>
      <c r="D4" s="3">
        <f t="shared" ca="1" si="2"/>
        <v>429</v>
      </c>
      <c r="E4">
        <f t="shared" ca="1" si="0"/>
        <v>12</v>
      </c>
    </row>
    <row r="5" spans="1:5" x14ac:dyDescent="0.35">
      <c r="A5" s="1">
        <f t="shared" ca="1" si="3"/>
        <v>44870</v>
      </c>
      <c r="B5" s="3">
        <f t="shared" ca="1" si="1"/>
        <v>10644.48</v>
      </c>
      <c r="C5">
        <f ca="1">DayStats!D5</f>
        <v>11088</v>
      </c>
      <c r="D5" s="3">
        <f t="shared" ca="1" si="2"/>
        <v>443.52000000000044</v>
      </c>
      <c r="E5">
        <f t="shared" ca="1" si="0"/>
        <v>4</v>
      </c>
    </row>
    <row r="6" spans="1:5" x14ac:dyDescent="0.35">
      <c r="A6" s="1">
        <f t="shared" ca="1" si="3"/>
        <v>44869</v>
      </c>
      <c r="B6" s="3">
        <f t="shared" ca="1" si="1"/>
        <v>2613.6</v>
      </c>
      <c r="C6">
        <f ca="1">DayStats!D6</f>
        <v>2178</v>
      </c>
      <c r="D6" s="3">
        <f t="shared" ca="1" si="2"/>
        <v>-435.59999999999991</v>
      </c>
      <c r="E6">
        <f t="shared" ca="1" si="0"/>
        <v>-20</v>
      </c>
    </row>
    <row r="7" spans="1:5" x14ac:dyDescent="0.35">
      <c r="A7" s="1">
        <f t="shared" ca="1" si="3"/>
        <v>44868</v>
      </c>
      <c r="B7" s="3">
        <f t="shared" ca="1" si="1"/>
        <v>2400.12</v>
      </c>
      <c r="C7">
        <f ca="1">DayStats!D7</f>
        <v>2034</v>
      </c>
      <c r="D7" s="3">
        <f t="shared" ca="1" si="2"/>
        <v>-366.11999999999989</v>
      </c>
      <c r="E7">
        <f t="shared" ca="1" si="0"/>
        <v>-18</v>
      </c>
    </row>
    <row r="8" spans="1:5" x14ac:dyDescent="0.35">
      <c r="A8" s="1">
        <f t="shared" ca="1" si="3"/>
        <v>44867</v>
      </c>
      <c r="B8" s="3">
        <f t="shared" ca="1" si="1"/>
        <v>9139.2000000000007</v>
      </c>
      <c r="C8">
        <f ca="1">DayStats!D8</f>
        <v>8160</v>
      </c>
      <c r="D8" s="3">
        <f t="shared" ca="1" si="2"/>
        <v>-979.20000000000073</v>
      </c>
      <c r="E8">
        <f t="shared" ca="1" si="0"/>
        <v>-12</v>
      </c>
    </row>
    <row r="9" spans="1:5" x14ac:dyDescent="0.35">
      <c r="A9" s="1">
        <f t="shared" ca="1" si="3"/>
        <v>44866</v>
      </c>
      <c r="B9" s="3">
        <f t="shared" ca="1" si="1"/>
        <v>3316.5</v>
      </c>
      <c r="C9">
        <f ca="1">DayStats!D9</f>
        <v>3350</v>
      </c>
      <c r="D9" s="3">
        <f t="shared" ca="1" si="2"/>
        <v>33.5</v>
      </c>
      <c r="E9">
        <f t="shared" ca="1" si="0"/>
        <v>1</v>
      </c>
    </row>
    <row r="10" spans="1:5" x14ac:dyDescent="0.35">
      <c r="A10" s="1">
        <f t="shared" ca="1" si="3"/>
        <v>44865</v>
      </c>
      <c r="B10" s="3">
        <f t="shared" ca="1" si="1"/>
        <v>1064.8800000000001</v>
      </c>
      <c r="C10">
        <f ca="1">DayStats!D10</f>
        <v>1224</v>
      </c>
      <c r="D10" s="3">
        <f t="shared" ca="1" si="2"/>
        <v>159.11999999999989</v>
      </c>
      <c r="E10">
        <f t="shared" ca="1" si="0"/>
        <v>13</v>
      </c>
    </row>
    <row r="11" spans="1:5" x14ac:dyDescent="0.35">
      <c r="A11" s="1">
        <f t="shared" ca="1" si="3"/>
        <v>44864</v>
      </c>
      <c r="B11" s="3">
        <f t="shared" ca="1" si="1"/>
        <v>10746.4</v>
      </c>
      <c r="C11">
        <f ca="1">DayStats!D11</f>
        <v>10640</v>
      </c>
      <c r="D11" s="3">
        <f t="shared" ca="1" si="2"/>
        <v>-106.39999999999964</v>
      </c>
      <c r="E11">
        <f t="shared" ca="1" si="0"/>
        <v>-1</v>
      </c>
    </row>
    <row r="12" spans="1:5" x14ac:dyDescent="0.35">
      <c r="A12" s="1">
        <f t="shared" ca="1" si="3"/>
        <v>44863</v>
      </c>
      <c r="B12" s="3">
        <f t="shared" ca="1" si="1"/>
        <v>4662</v>
      </c>
      <c r="C12">
        <f ca="1">DayStats!D12</f>
        <v>7770</v>
      </c>
      <c r="D12" s="3">
        <f t="shared" ca="1" si="2"/>
        <v>3108</v>
      </c>
      <c r="E12">
        <f t="shared" ca="1" si="0"/>
        <v>40</v>
      </c>
    </row>
    <row r="13" spans="1:5" x14ac:dyDescent="0.35">
      <c r="A13" s="1">
        <f t="shared" ca="1" si="3"/>
        <v>44862</v>
      </c>
      <c r="B13" s="3">
        <f t="shared" ca="1" si="1"/>
        <v>4314.6000000000004</v>
      </c>
      <c r="C13">
        <f ca="1">DayStats!D13</f>
        <v>5076</v>
      </c>
      <c r="D13" s="3">
        <f t="shared" ca="1" si="2"/>
        <v>761.39999999999964</v>
      </c>
      <c r="E13">
        <f t="shared" ca="1" si="0"/>
        <v>15</v>
      </c>
    </row>
    <row r="14" spans="1:5" x14ac:dyDescent="0.35">
      <c r="A14" s="1">
        <f t="shared" ca="1" si="3"/>
        <v>44861</v>
      </c>
      <c r="B14" s="3">
        <f t="shared" ca="1" si="1"/>
        <v>5078.3999999999996</v>
      </c>
      <c r="C14">
        <f ca="1">DayStats!D14</f>
        <v>5290</v>
      </c>
      <c r="D14" s="3">
        <f t="shared" ca="1" si="2"/>
        <v>211.60000000000036</v>
      </c>
      <c r="E14">
        <f t="shared" ca="1" si="0"/>
        <v>4</v>
      </c>
    </row>
    <row r="15" spans="1:5" x14ac:dyDescent="0.35">
      <c r="A15" s="1">
        <f t="shared" ca="1" si="3"/>
        <v>44860</v>
      </c>
      <c r="B15" s="3">
        <f t="shared" ca="1" si="1"/>
        <v>2629.6</v>
      </c>
      <c r="C15">
        <f ca="1">DayStats!D15</f>
        <v>2768</v>
      </c>
      <c r="D15" s="3">
        <f t="shared" ca="1" si="2"/>
        <v>138.40000000000009</v>
      </c>
      <c r="E15">
        <f t="shared" ca="1" si="0"/>
        <v>5</v>
      </c>
    </row>
    <row r="16" spans="1:5" x14ac:dyDescent="0.35">
      <c r="A16" s="1">
        <f t="shared" ca="1" si="3"/>
        <v>44859</v>
      </c>
      <c r="B16" s="3">
        <f t="shared" ca="1" si="1"/>
        <v>10481.1</v>
      </c>
      <c r="C16">
        <f ca="1">DayStats!D16</f>
        <v>11270</v>
      </c>
      <c r="D16" s="3">
        <f t="shared" ca="1" si="2"/>
        <v>788.89999999999964</v>
      </c>
      <c r="E16">
        <f t="shared" ca="1" si="0"/>
        <v>7</v>
      </c>
    </row>
    <row r="17" spans="1:5" x14ac:dyDescent="0.35">
      <c r="A17" s="1">
        <f t="shared" ca="1" si="3"/>
        <v>44858</v>
      </c>
      <c r="B17" s="3">
        <f t="shared" ca="1" si="1"/>
        <v>1782.01</v>
      </c>
      <c r="C17">
        <f ca="1">DayStats!D17</f>
        <v>2147</v>
      </c>
      <c r="D17" s="3">
        <f t="shared" ca="1" si="2"/>
        <v>364.99</v>
      </c>
      <c r="E17">
        <f t="shared" ca="1" si="0"/>
        <v>17</v>
      </c>
    </row>
    <row r="18" spans="1:5" x14ac:dyDescent="0.35">
      <c r="A18" s="1">
        <f t="shared" ca="1" si="3"/>
        <v>44857</v>
      </c>
      <c r="B18" s="3">
        <f t="shared" ca="1" si="1"/>
        <v>12296.58</v>
      </c>
      <c r="C18">
        <f ca="1">DayStats!D18</f>
        <v>16617</v>
      </c>
      <c r="D18" s="3">
        <f t="shared" ca="1" si="2"/>
        <v>4320.42</v>
      </c>
      <c r="E18">
        <f t="shared" ca="1" si="0"/>
        <v>26</v>
      </c>
    </row>
    <row r="19" spans="1:5" x14ac:dyDescent="0.35">
      <c r="A19" s="1">
        <f t="shared" ca="1" si="3"/>
        <v>44856</v>
      </c>
      <c r="B19" s="3">
        <f t="shared" ca="1" si="1"/>
        <v>28522.89</v>
      </c>
      <c r="C19">
        <f ca="1">DayStats!D19</f>
        <v>28811</v>
      </c>
      <c r="D19" s="3">
        <f t="shared" ca="1" si="2"/>
        <v>288.11000000000058</v>
      </c>
      <c r="E19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DayStats</vt:lpstr>
      <vt:lpstr>Filli_Items</vt:lpstr>
      <vt:lpstr>Fili_P&amp;L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2022-11-07T09:37:53Z</dcterms:created>
  <dcterms:modified xsi:type="dcterms:W3CDTF">2022-11-08T06:47:25Z</dcterms:modified>
</cp:coreProperties>
</file>