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Useless\"/>
    </mc:Choice>
  </mc:AlternateContent>
  <xr:revisionPtr revIDLastSave="0" documentId="8_{9BADF06E-0C3D-4881-906B-90B8742300E2}" xr6:coauthVersionLast="47" xr6:coauthVersionMax="47" xr10:uidLastSave="{00000000-0000-0000-0000-000000000000}"/>
  <bookViews>
    <workbookView xWindow="-98" yWindow="-98" windowWidth="21795" windowHeight="12975" xr2:uid="{3CCE71D0-4F83-4DD6-B8B0-E1ADBE5990BC}"/>
  </bookViews>
  <sheets>
    <sheet name="Sheet1" sheetId="1" r:id="rId1"/>
  </sheets>
  <definedNames>
    <definedName name="_xlchart.v2.0" hidden="1">Sheet1!$B$2:$B$13</definedName>
    <definedName name="_xlchart.v2.1" hidden="1">Sheet1!$D$2:$D$13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C52" i="1"/>
  <c r="C51" i="1"/>
  <c r="C50" i="1"/>
  <c r="C49" i="1"/>
  <c r="I40" i="1"/>
  <c r="I39" i="1"/>
  <c r="H39" i="1"/>
  <c r="H40" i="1"/>
  <c r="D15" i="1" l="1"/>
  <c r="F4" i="1"/>
  <c r="F5" i="1"/>
  <c r="F6" i="1"/>
  <c r="F7" i="1"/>
  <c r="F8" i="1"/>
  <c r="F9" i="1"/>
  <c r="F10" i="1"/>
  <c r="F11" i="1"/>
  <c r="F12" i="1"/>
  <c r="F13" i="1"/>
  <c r="F3" i="1"/>
  <c r="F2" i="1"/>
  <c r="F15" i="1" l="1"/>
  <c r="D39" i="1"/>
  <c r="D40" i="1"/>
  <c r="C40" i="1"/>
  <c r="C39" i="1"/>
</calcChain>
</file>

<file path=xl/sharedStrings.xml><?xml version="1.0" encoding="utf-8"?>
<sst xmlns="http://schemas.openxmlformats.org/spreadsheetml/2006/main" count="76" uniqueCount="46">
  <si>
    <t>ProductID</t>
  </si>
  <si>
    <t>Product Name</t>
  </si>
  <si>
    <t>Category</t>
  </si>
  <si>
    <t>Region</t>
  </si>
  <si>
    <t>Total Sales</t>
  </si>
  <si>
    <t>Units Price</t>
  </si>
  <si>
    <t>Unit Sold</t>
  </si>
  <si>
    <t>ASUS VivoBook 15</t>
  </si>
  <si>
    <t>Chuwi HeroBook Pro</t>
  </si>
  <si>
    <t>HP 15-fc0154AU</t>
  </si>
  <si>
    <t xml:space="preserve">Budget </t>
  </si>
  <si>
    <t>Mid-Range</t>
  </si>
  <si>
    <t>HP 15s</t>
  </si>
  <si>
    <t>Lenovo IdeaPad Slim 3</t>
  </si>
  <si>
    <t>Samsung Galaxy Book 4</t>
  </si>
  <si>
    <t>Gaming</t>
  </si>
  <si>
    <t>Lenovo LOQ 15ARP9</t>
  </si>
  <si>
    <t>ASUS TUF Gaming A15</t>
  </si>
  <si>
    <t>HP Victus 15</t>
  </si>
  <si>
    <t>Premium &amp; Professional</t>
  </si>
  <si>
    <t>Apple MacBook Air (2022)</t>
  </si>
  <si>
    <t>Dell XPS 13</t>
  </si>
  <si>
    <t>Asus ZenBook Duo</t>
  </si>
  <si>
    <t>Sales Dates</t>
  </si>
  <si>
    <t>Salesperson</t>
  </si>
  <si>
    <t>North</t>
  </si>
  <si>
    <t>East</t>
  </si>
  <si>
    <t>South</t>
  </si>
  <si>
    <t>West</t>
  </si>
  <si>
    <t>A</t>
  </si>
  <si>
    <t>C</t>
  </si>
  <si>
    <t>D</t>
  </si>
  <si>
    <t>B</t>
  </si>
  <si>
    <t>Most Sold Product</t>
  </si>
  <si>
    <t>Least Sold Product</t>
  </si>
  <si>
    <t>Max Revenue Product</t>
  </si>
  <si>
    <t>Min Revenue Product</t>
  </si>
  <si>
    <t>UNITS</t>
  </si>
  <si>
    <t>TOTAL PRODUCTS SOLD</t>
  </si>
  <si>
    <t>TOTAL REVENUE</t>
  </si>
  <si>
    <t>REVENUE STATUS</t>
  </si>
  <si>
    <t>PRODUCT NAME</t>
  </si>
  <si>
    <t>PRODUCT STATUS</t>
  </si>
  <si>
    <t>PRICE</t>
  </si>
  <si>
    <t>SLAESPORSON NAME</t>
  </si>
  <si>
    <t>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</si>
</sst>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70" formatCode="&quot;₹&quot;\ #,##0.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A373"/>
        <bgColor indexed="64"/>
      </patternFill>
    </fill>
    <fill>
      <patternFill patternType="solid">
        <fgColor rgb="FFFEFAE0"/>
        <bgColor indexed="64"/>
      </patternFill>
    </fill>
    <fill>
      <patternFill patternType="solid">
        <fgColor rgb="FFCCD5A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6" fontId="4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6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70" fontId="0" fillId="3" borderId="0" xfId="0" applyNumberFormat="1" applyFill="1" applyAlignment="1">
      <alignment horizontal="center"/>
    </xf>
  </cellXfs>
  <cellStyles count="1">
    <cellStyle name="Normal" xfId="0" builtinId="0"/>
  </cellStyles>
  <dxfs count="2">
    <dxf>
      <fill>
        <gradientFill>
          <stop position="0">
            <color rgb="FFFF0000"/>
          </stop>
          <stop position="1">
            <color theme="0"/>
          </stop>
        </gradient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EFAE0"/>
      <color rgb="FFCCD5AE"/>
      <color rgb="FFE9EDC9"/>
      <color rgb="FFFAEDCD"/>
      <color rgb="FFD4A3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  <a:latin typeface="Calibri" panose="020F0502020204030204"/>
              </a:rPr>
              <a:t>REVENUE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2000">
                  <a:schemeClr val="bg1"/>
                </a:gs>
                <a:gs pos="0">
                  <a:schemeClr val="bg1"/>
                </a:gs>
                <a:gs pos="95000">
                  <a:srgbClr val="D4A373"/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solidFill>
                <a:srgbClr val="D4A373"/>
              </a:solidFill>
            </a:ln>
            <a:effectLst>
              <a:outerShdw blurRad="50800" dist="50800" dir="5400000" sx="8000" sy="8000" algn="ctr" rotWithShape="0">
                <a:srgbClr val="FAEDCD"/>
              </a:outerShdw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Sheet1!$B$2:$B$13</c:f>
              <c:strCache>
                <c:ptCount val="12"/>
                <c:pt idx="0">
                  <c:v>ASUS VivoBook 15</c:v>
                </c:pt>
                <c:pt idx="1">
                  <c:v>Dell XPS 13</c:v>
                </c:pt>
                <c:pt idx="2">
                  <c:v>Lenovo IdeaPad Slim 3</c:v>
                </c:pt>
                <c:pt idx="3">
                  <c:v>HP Victus 15</c:v>
                </c:pt>
                <c:pt idx="4">
                  <c:v>HP 15-fc0154AU</c:v>
                </c:pt>
                <c:pt idx="5">
                  <c:v>Samsung Galaxy Book 4</c:v>
                </c:pt>
                <c:pt idx="6">
                  <c:v>Apple MacBook Air (2022)</c:v>
                </c:pt>
                <c:pt idx="7">
                  <c:v>ASUS TUF Gaming A15</c:v>
                </c:pt>
                <c:pt idx="8">
                  <c:v>HP 15s</c:v>
                </c:pt>
                <c:pt idx="9">
                  <c:v>Lenovo LOQ 15ARP9</c:v>
                </c:pt>
                <c:pt idx="10">
                  <c:v>Chuwi HeroBook Pro</c:v>
                </c:pt>
                <c:pt idx="11">
                  <c:v>Asus ZenBook Duo</c:v>
                </c:pt>
              </c:strCache>
            </c:strRef>
          </c:cat>
          <c:val>
            <c:numRef>
              <c:f>Sheet1!$F$2:$F$13</c:f>
              <c:numCache>
                <c:formatCode>"₹"#,##0_);[Red]\("₹"#,##0\)</c:formatCode>
                <c:ptCount val="12"/>
                <c:pt idx="0">
                  <c:v>220000</c:v>
                </c:pt>
                <c:pt idx="1">
                  <c:v>1119920</c:v>
                </c:pt>
                <c:pt idx="2">
                  <c:v>1173000</c:v>
                </c:pt>
                <c:pt idx="3">
                  <c:v>1343790</c:v>
                </c:pt>
                <c:pt idx="4">
                  <c:v>498083</c:v>
                </c:pt>
                <c:pt idx="5">
                  <c:v>759810</c:v>
                </c:pt>
                <c:pt idx="6">
                  <c:v>1823760</c:v>
                </c:pt>
                <c:pt idx="7">
                  <c:v>1619730</c:v>
                </c:pt>
                <c:pt idx="8">
                  <c:v>1918800</c:v>
                </c:pt>
                <c:pt idx="9">
                  <c:v>1091880</c:v>
                </c:pt>
                <c:pt idx="10">
                  <c:v>204000</c:v>
                </c:pt>
                <c:pt idx="11">
                  <c:v>2079870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D-4F65-A0E2-9FC3432D3D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8"/>
        <c:overlap val="-32"/>
        <c:axId val="1757397904"/>
        <c:axId val="1803443920"/>
      </c:barChart>
      <c:catAx>
        <c:axId val="175739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43920"/>
        <c:crosses val="autoZero"/>
        <c:auto val="1"/>
        <c:lblAlgn val="ctr"/>
        <c:lblOffset val="100"/>
        <c:noMultiLvlLbl val="0"/>
      </c:catAx>
      <c:valAx>
        <c:axId val="1803443920"/>
        <c:scaling>
          <c:orientation val="minMax"/>
        </c:scaling>
        <c:delete val="1"/>
        <c:axPos val="b"/>
        <c:numFmt formatCode="&quot;₹&quot;#,##0_);[Red]\(&quot;₹&quot;#,##0\)" sourceLinked="1"/>
        <c:majorTickMark val="none"/>
        <c:minorTickMark val="none"/>
        <c:tickLblPos val="nextTo"/>
        <c:crossAx val="175739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>
                    <a:lumMod val="95000"/>
                    <a:lumOff val="5000"/>
                  </a:schemeClr>
                </a:solidFill>
              </a:rPr>
              <a:t>SLESPORNSON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D72-4694-9BBE-E2AD5E73E6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72-4694-9BBE-E2AD5E73E6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D72-4694-9BBE-E2AD5E73E6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72-4694-9BBE-E2AD5E73E652}"/>
              </c:ext>
            </c:extLst>
          </c:dPt>
          <c:dLbls>
            <c:dLbl>
              <c:idx val="0"/>
              <c:spPr>
                <a:solidFill>
                  <a:schemeClr val="tx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5944444444444436E-2"/>
                      <c:h val="9.354184893554973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ED72-4694-9BBE-E2AD5E73E652}"/>
                </c:ext>
              </c:extLst>
            </c:dLbl>
            <c:dLbl>
              <c:idx val="1"/>
              <c:spPr>
                <a:solidFill>
                  <a:schemeClr val="tx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277777777777781E-2"/>
                      <c:h val="9.81714785651793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D72-4694-9BBE-E2AD5E73E652}"/>
                </c:ext>
              </c:extLst>
            </c:dLbl>
            <c:dLbl>
              <c:idx val="2"/>
              <c:spPr>
                <a:solidFill>
                  <a:schemeClr val="tx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1499999999999999E-2"/>
                      <c:h val="8.428258967629045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D72-4694-9BBE-E2AD5E73E652}"/>
                </c:ext>
              </c:extLst>
            </c:dLbl>
            <c:dLbl>
              <c:idx val="3"/>
              <c:spPr>
                <a:solidFill>
                  <a:schemeClr val="tx1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833333333333331E-2"/>
                      <c:h val="7.965296004666083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D72-4694-9BBE-E2AD5E73E652}"/>
                </c:ext>
              </c:extLst>
            </c:dLbl>
            <c:spPr>
              <a:solidFill>
                <a:schemeClr val="tx1"/>
              </a:solidFill>
              <a:ln>
                <a:solidFill>
                  <a:schemeClr val="bg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Sheet1!$A$49:$B$52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Sheet1!$C$49:$C$52</c:f>
              <c:numCache>
                <c:formatCode>General</c:formatCode>
                <c:ptCount val="4"/>
                <c:pt idx="0">
                  <c:v>47</c:v>
                </c:pt>
                <c:pt idx="1">
                  <c:v>82</c:v>
                </c:pt>
                <c:pt idx="2">
                  <c:v>73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2-4694-9BBE-E2AD5E73E6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PRODUCT STATUS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tx1">
                  <a:lumMod val="95000"/>
                  <a:lumOff val="5000"/>
                </a:schemeClr>
              </a:solidFill>
              <a:latin typeface="Calibri" panose="020F0502020204030204"/>
            </a:rPr>
            <a:t>PRODUCT STATUS</a:t>
          </a:r>
        </a:p>
      </cx:txPr>
    </cx:title>
    <cx:plotArea>
      <cx:plotAreaRegion>
        <cx:series layoutId="funnel" uniqueId="{F02A270E-5F31-4A30-A4A1-3E51B01A56CA}">
          <cx:spPr>
            <a:gradFill flip="none" rotWithShape="1">
              <a:gsLst>
                <a:gs pos="0">
                  <a:srgbClr val="FAEDCD"/>
                </a:gs>
                <a:gs pos="46000">
                  <a:srgbClr val="E7C8A0"/>
                </a:gs>
                <a:gs pos="84000">
                  <a:srgbClr val="D4A373"/>
                </a:gs>
              </a:gsLst>
              <a:path path="shape">
                <a:fillToRect l="50000" t="50000" r="50000" b="50000"/>
              </a:path>
              <a:tileRect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US" sz="900" b="0" i="0" u="none" strike="noStrike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  <cx:spPr>
          <a:ln>
            <a:noFill/>
          </a:ln>
        </cx:sp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350042</xdr:colOff>
      <xdr:row>18</xdr:row>
      <xdr:rowOff>35719</xdr:rowOff>
    </xdr:from>
    <xdr:to>
      <xdr:col>4</xdr:col>
      <xdr:colOff>123824</xdr:colOff>
      <xdr:row>33</xdr:row>
      <xdr:rowOff>64294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D32F0-7926-7A35-86FB-5E65F9949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502982</xdr:colOff>
      <xdr:row>17</xdr:row>
      <xdr:rowOff>159544</xdr:rowOff>
    </xdr:from>
    <xdr:to>
      <xdr:col>8</xdr:col>
      <xdr:colOff>964944</xdr:colOff>
      <xdr:row>33</xdr:row>
      <xdr:rowOff>7144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55F1D15-264C-7B50-9EA5-532FEC910D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76001" y="3300099"/>
              <a:ext cx="4572988" cy="2723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1639917</xdr:colOff>
      <xdr:row>42</xdr:row>
      <xdr:rowOff>152759</xdr:rowOff>
    </xdr:from>
    <xdr:to>
      <xdr:col>8</xdr:col>
      <xdr:colOff>179717</xdr:colOff>
      <xdr:row>56</xdr:row>
      <xdr:rowOff>161745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E2E25B-08F3-E4E4-D503-84FCA310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9CE9E-F719-4CC7-A029-F32F1A16C1C7}">
  <sheetPr>
    <pageSetUpPr autoPageBreaks="0"/>
  </sheetPr>
  <dimension ref="A1:I52"/>
  <sheetViews>
    <sheetView showGridLines="0" tabSelected="1" zoomScaleNormal="100" workbookViewId="0">
      <selection activeCell="E28" sqref="E28"/>
    </sheetView>
  </sheetViews>
  <sheetFormatPr defaultRowHeight="14.25" x14ac:dyDescent="0.45"/>
  <cols>
    <col min="1" max="1" width="12.86328125" bestFit="1" customWidth="1"/>
    <col min="2" max="2" width="23.53125" customWidth="1"/>
    <col min="3" max="3" width="22.3984375" customWidth="1"/>
    <col min="4" max="4" width="15.19921875" customWidth="1"/>
    <col min="5" max="5" width="23.59765625" customWidth="1"/>
    <col min="6" max="6" width="21.53125" customWidth="1"/>
    <col min="7" max="7" width="15.3984375" customWidth="1"/>
    <col min="8" max="8" width="20.59765625" bestFit="1" customWidth="1"/>
    <col min="9" max="9" width="15.33203125" bestFit="1" customWidth="1"/>
  </cols>
  <sheetData>
    <row r="1" spans="1:9" ht="21" x14ac:dyDescent="0.45">
      <c r="A1" s="2" t="s">
        <v>0</v>
      </c>
      <c r="B1" s="2" t="s">
        <v>1</v>
      </c>
      <c r="C1" s="2" t="s">
        <v>2</v>
      </c>
      <c r="D1" s="2" t="s">
        <v>6</v>
      </c>
      <c r="E1" s="2" t="s">
        <v>5</v>
      </c>
      <c r="F1" s="2" t="s">
        <v>4</v>
      </c>
      <c r="G1" s="2" t="s">
        <v>23</v>
      </c>
      <c r="H1" s="2" t="s">
        <v>3</v>
      </c>
      <c r="I1" s="2" t="s">
        <v>24</v>
      </c>
    </row>
    <row r="2" spans="1:9" ht="15.75" x14ac:dyDescent="0.5">
      <c r="A2" s="9">
        <v>1</v>
      </c>
      <c r="B2" s="9" t="s">
        <v>7</v>
      </c>
      <c r="C2" s="9" t="s">
        <v>10</v>
      </c>
      <c r="D2" s="9">
        <v>11</v>
      </c>
      <c r="E2" s="10">
        <v>20000</v>
      </c>
      <c r="F2" s="10">
        <f>D2*E2</f>
        <v>220000</v>
      </c>
      <c r="G2" s="11">
        <v>45294</v>
      </c>
      <c r="H2" s="9" t="s">
        <v>25</v>
      </c>
      <c r="I2" s="9" t="s">
        <v>29</v>
      </c>
    </row>
    <row r="3" spans="1:9" ht="15.75" x14ac:dyDescent="0.5">
      <c r="A3" s="9">
        <v>2</v>
      </c>
      <c r="B3" s="9" t="s">
        <v>21</v>
      </c>
      <c r="C3" s="9" t="s">
        <v>19</v>
      </c>
      <c r="D3" s="9">
        <v>8</v>
      </c>
      <c r="E3" s="10">
        <v>139990</v>
      </c>
      <c r="F3" s="10">
        <f>D3*E3</f>
        <v>1119920</v>
      </c>
      <c r="G3" s="11">
        <v>45330</v>
      </c>
      <c r="H3" s="9" t="s">
        <v>26</v>
      </c>
      <c r="I3" s="9" t="s">
        <v>31</v>
      </c>
    </row>
    <row r="4" spans="1:9" ht="15.75" x14ac:dyDescent="0.5">
      <c r="A4" s="9">
        <v>3</v>
      </c>
      <c r="B4" s="9" t="s">
        <v>13</v>
      </c>
      <c r="C4" s="9" t="s">
        <v>11</v>
      </c>
      <c r="D4" s="9">
        <v>34</v>
      </c>
      <c r="E4" s="10">
        <v>34500</v>
      </c>
      <c r="F4" s="10">
        <f t="shared" ref="F4:F13" si="0">D4*E4</f>
        <v>1173000</v>
      </c>
      <c r="G4" s="11">
        <v>45368</v>
      </c>
      <c r="H4" s="9" t="s">
        <v>27</v>
      </c>
      <c r="I4" s="9" t="s">
        <v>30</v>
      </c>
    </row>
    <row r="5" spans="1:9" ht="15.75" x14ac:dyDescent="0.5">
      <c r="A5" s="9">
        <v>4</v>
      </c>
      <c r="B5" s="9" t="s">
        <v>18</v>
      </c>
      <c r="C5" s="9" t="s">
        <v>15</v>
      </c>
      <c r="D5" s="9">
        <v>21</v>
      </c>
      <c r="E5" s="10">
        <v>63990</v>
      </c>
      <c r="F5" s="10">
        <f t="shared" si="0"/>
        <v>1343790</v>
      </c>
      <c r="G5" s="11">
        <v>45403</v>
      </c>
      <c r="H5" s="9" t="s">
        <v>25</v>
      </c>
      <c r="I5" s="9" t="s">
        <v>32</v>
      </c>
    </row>
    <row r="6" spans="1:9" ht="15.75" x14ac:dyDescent="0.5">
      <c r="A6" s="9">
        <v>5</v>
      </c>
      <c r="B6" s="9" t="s">
        <v>9</v>
      </c>
      <c r="C6" s="9" t="s">
        <v>10</v>
      </c>
      <c r="D6" s="9">
        <v>17</v>
      </c>
      <c r="E6" s="10">
        <v>29299</v>
      </c>
      <c r="F6" s="10">
        <f t="shared" si="0"/>
        <v>498083</v>
      </c>
      <c r="G6" s="11">
        <v>45431</v>
      </c>
      <c r="H6" s="9" t="s">
        <v>28</v>
      </c>
      <c r="I6" s="9" t="s">
        <v>32</v>
      </c>
    </row>
    <row r="7" spans="1:9" ht="15.75" x14ac:dyDescent="0.5">
      <c r="A7" s="9">
        <v>6</v>
      </c>
      <c r="B7" s="9" t="s">
        <v>14</v>
      </c>
      <c r="C7" s="9" t="s">
        <v>11</v>
      </c>
      <c r="D7" s="9">
        <v>19</v>
      </c>
      <c r="E7" s="10">
        <v>39990</v>
      </c>
      <c r="F7" s="10">
        <f t="shared" si="0"/>
        <v>759810</v>
      </c>
      <c r="G7" s="11">
        <v>45450</v>
      </c>
      <c r="H7" s="9" t="s">
        <v>25</v>
      </c>
      <c r="I7" s="9" t="s">
        <v>30</v>
      </c>
    </row>
    <row r="8" spans="1:9" ht="15.75" x14ac:dyDescent="0.5">
      <c r="A8" s="9">
        <v>7</v>
      </c>
      <c r="B8" s="9" t="s">
        <v>20</v>
      </c>
      <c r="C8" s="9" t="s">
        <v>19</v>
      </c>
      <c r="D8" s="9">
        <v>24</v>
      </c>
      <c r="E8" s="10">
        <v>75990</v>
      </c>
      <c r="F8" s="10">
        <f t="shared" si="0"/>
        <v>1823760</v>
      </c>
      <c r="G8" s="11">
        <v>45445</v>
      </c>
      <c r="H8" s="9" t="s">
        <v>27</v>
      </c>
      <c r="I8" s="9" t="s">
        <v>29</v>
      </c>
    </row>
    <row r="9" spans="1:9" ht="15.75" x14ac:dyDescent="0.5">
      <c r="A9" s="9">
        <v>8</v>
      </c>
      <c r="B9" s="9" t="s">
        <v>17</v>
      </c>
      <c r="C9" s="9" t="s">
        <v>15</v>
      </c>
      <c r="D9" s="9">
        <v>27</v>
      </c>
      <c r="E9" s="10">
        <v>59990</v>
      </c>
      <c r="F9" s="10">
        <f t="shared" si="0"/>
        <v>1619730</v>
      </c>
      <c r="G9" s="11">
        <v>45484</v>
      </c>
      <c r="H9" s="9" t="s">
        <v>26</v>
      </c>
      <c r="I9" s="9" t="s">
        <v>31</v>
      </c>
    </row>
    <row r="10" spans="1:9" ht="15.75" x14ac:dyDescent="0.5">
      <c r="A10" s="9">
        <v>9</v>
      </c>
      <c r="B10" s="9" t="s">
        <v>12</v>
      </c>
      <c r="C10" s="9" t="s">
        <v>11</v>
      </c>
      <c r="D10" s="9">
        <v>41</v>
      </c>
      <c r="E10" s="10">
        <v>46800</v>
      </c>
      <c r="F10" s="10">
        <f t="shared" si="0"/>
        <v>1918800</v>
      </c>
      <c r="G10" s="11">
        <v>45508</v>
      </c>
      <c r="H10" s="9" t="s">
        <v>27</v>
      </c>
      <c r="I10" s="9" t="s">
        <v>32</v>
      </c>
    </row>
    <row r="11" spans="1:9" ht="15.75" x14ac:dyDescent="0.5">
      <c r="A11" s="9">
        <v>10</v>
      </c>
      <c r="B11" s="9" t="s">
        <v>16</v>
      </c>
      <c r="C11" s="9" t="s">
        <v>15</v>
      </c>
      <c r="D11" s="9">
        <v>12</v>
      </c>
      <c r="E11" s="10">
        <v>90990</v>
      </c>
      <c r="F11" s="10">
        <f t="shared" si="0"/>
        <v>1091880</v>
      </c>
      <c r="G11" s="11">
        <v>45552</v>
      </c>
      <c r="H11" s="9" t="s">
        <v>28</v>
      </c>
      <c r="I11" s="9" t="s">
        <v>29</v>
      </c>
    </row>
    <row r="12" spans="1:9" ht="15.75" x14ac:dyDescent="0.5">
      <c r="A12" s="9">
        <v>11</v>
      </c>
      <c r="B12" s="9" t="s">
        <v>8</v>
      </c>
      <c r="C12" s="9" t="s">
        <v>10</v>
      </c>
      <c r="D12" s="9">
        <v>12</v>
      </c>
      <c r="E12" s="10">
        <v>17000</v>
      </c>
      <c r="F12" s="10">
        <f t="shared" si="0"/>
        <v>204000</v>
      </c>
      <c r="G12" s="11">
        <v>45574</v>
      </c>
      <c r="H12" s="9" t="s">
        <v>27</v>
      </c>
      <c r="I12" s="9" t="s">
        <v>30</v>
      </c>
    </row>
    <row r="13" spans="1:9" ht="15.75" x14ac:dyDescent="0.5">
      <c r="A13" s="9">
        <v>12</v>
      </c>
      <c r="B13" s="9" t="s">
        <v>22</v>
      </c>
      <c r="C13" s="9" t="s">
        <v>19</v>
      </c>
      <c r="D13" s="9">
        <v>13</v>
      </c>
      <c r="E13" s="10">
        <v>159990</v>
      </c>
      <c r="F13" s="10">
        <f t="shared" si="0"/>
        <v>2079870</v>
      </c>
      <c r="G13" s="11">
        <v>45624</v>
      </c>
      <c r="H13" s="9" t="s">
        <v>26</v>
      </c>
      <c r="I13" s="9" t="s">
        <v>31</v>
      </c>
    </row>
    <row r="14" spans="1:9" ht="15.75" x14ac:dyDescent="0.5">
      <c r="A14" s="12"/>
      <c r="B14" s="12"/>
      <c r="C14" s="12"/>
      <c r="D14" s="12"/>
      <c r="E14" s="12"/>
      <c r="F14" s="12"/>
      <c r="G14" s="12"/>
      <c r="H14" s="12"/>
      <c r="I14" s="12"/>
    </row>
    <row r="15" spans="1:9" ht="14.25" customHeight="1" x14ac:dyDescent="0.45">
      <c r="A15" s="3" t="s">
        <v>38</v>
      </c>
      <c r="B15" s="3"/>
      <c r="C15" s="3"/>
      <c r="D15" s="4">
        <f>SUM(D2:D13)</f>
        <v>239</v>
      </c>
      <c r="E15" s="3" t="s">
        <v>39</v>
      </c>
      <c r="F15" s="5">
        <f>SUM(F2:F13)</f>
        <v>13852643</v>
      </c>
    </row>
    <row r="16" spans="1:9" ht="14.25" customHeight="1" x14ac:dyDescent="0.45">
      <c r="A16" s="3"/>
      <c r="B16" s="3"/>
      <c r="C16" s="3"/>
      <c r="D16" s="4"/>
      <c r="E16" s="3"/>
      <c r="F16" s="4"/>
    </row>
    <row r="17" spans="1:6" ht="14.25" customHeight="1" x14ac:dyDescent="0.45">
      <c r="A17" s="3"/>
      <c r="B17" s="3"/>
      <c r="C17" s="3"/>
      <c r="D17" s="4"/>
      <c r="E17" s="3"/>
      <c r="F17" s="4"/>
    </row>
    <row r="24" spans="1:6" x14ac:dyDescent="0.45">
      <c r="A24" s="1"/>
      <c r="B24" s="1"/>
    </row>
    <row r="25" spans="1:6" x14ac:dyDescent="0.45">
      <c r="A25" s="1"/>
      <c r="B25" s="1"/>
    </row>
    <row r="37" spans="1:9" x14ac:dyDescent="0.45">
      <c r="A37" s="13" t="s">
        <v>40</v>
      </c>
      <c r="B37" s="13"/>
      <c r="C37" s="13" t="s">
        <v>41</v>
      </c>
      <c r="D37" s="13" t="s">
        <v>43</v>
      </c>
      <c r="F37" s="13" t="s">
        <v>42</v>
      </c>
      <c r="G37" s="14"/>
      <c r="H37" s="13" t="s">
        <v>41</v>
      </c>
      <c r="I37" s="13" t="s">
        <v>37</v>
      </c>
    </row>
    <row r="38" spans="1:9" x14ac:dyDescent="0.45">
      <c r="A38" s="13"/>
      <c r="B38" s="13"/>
      <c r="C38" s="13"/>
      <c r="D38" s="13"/>
      <c r="F38" s="14"/>
      <c r="G38" s="14"/>
      <c r="H38" s="14"/>
      <c r="I38" s="13"/>
    </row>
    <row r="39" spans="1:9" x14ac:dyDescent="0.45">
      <c r="A39" s="8" t="s">
        <v>35</v>
      </c>
      <c r="B39" s="8"/>
      <c r="C39" s="6" t="str">
        <f>INDEX(B2:B13, MATCH(MAX(F2:F13), F2:F13, 0))</f>
        <v>Asus ZenBook Duo</v>
      </c>
      <c r="D39" s="7">
        <f>MAX(F2:F13)</f>
        <v>2079870</v>
      </c>
      <c r="F39" s="8" t="s">
        <v>33</v>
      </c>
      <c r="G39" s="8"/>
      <c r="H39" s="6" t="str">
        <f>INDEX(B2:B13, MATCH(MAX(D2:D13), D2:D13, 0))</f>
        <v>HP 15s</v>
      </c>
      <c r="I39" s="6">
        <f>MAX(D2:D13)</f>
        <v>41</v>
      </c>
    </row>
    <row r="40" spans="1:9" ht="14.25" customHeight="1" x14ac:dyDescent="0.45">
      <c r="A40" s="8" t="s">
        <v>36</v>
      </c>
      <c r="B40" s="8"/>
      <c r="C40" s="6" t="str">
        <f>INDEX(B2:B13, MATCH(MIN(F2:F13), F2:F13, 0))</f>
        <v>Chuwi HeroBook Pro</v>
      </c>
      <c r="D40" s="7">
        <f>MIN(F2:F13)</f>
        <v>204000</v>
      </c>
      <c r="F40" s="8" t="s">
        <v>34</v>
      </c>
      <c r="G40" s="8"/>
      <c r="H40" s="6" t="str">
        <f>INDEX(B2:B13, MATCH(MIN(D2:D13), D2:D13, 0))</f>
        <v>Dell XPS 13</v>
      </c>
      <c r="I40" s="6">
        <f>MIN(D2:D13)</f>
        <v>8</v>
      </c>
    </row>
    <row r="41" spans="1:9" ht="14.25" customHeight="1" x14ac:dyDescent="0.45"/>
    <row r="44" spans="1:9" ht="14.25" customHeight="1" x14ac:dyDescent="0.45"/>
    <row r="45" spans="1:9" ht="14.25" customHeight="1" x14ac:dyDescent="0.45"/>
    <row r="47" spans="1:9" x14ac:dyDescent="0.45">
      <c r="A47" s="13" t="s">
        <v>44</v>
      </c>
      <c r="B47" s="13"/>
      <c r="C47" s="13" t="s">
        <v>37</v>
      </c>
      <c r="D47" s="13" t="s">
        <v>45</v>
      </c>
    </row>
    <row r="48" spans="1:9" x14ac:dyDescent="0.45">
      <c r="A48" s="13"/>
      <c r="B48" s="13"/>
      <c r="C48" s="14"/>
      <c r="D48" s="13"/>
    </row>
    <row r="49" spans="1:4" x14ac:dyDescent="0.45">
      <c r="A49" s="8" t="s">
        <v>29</v>
      </c>
      <c r="B49" s="8"/>
      <c r="C49" s="6">
        <f>SUMIF(I2:I13, "A", D2:D13)</f>
        <v>47</v>
      </c>
      <c r="D49" s="15">
        <f>SUMIF(I2:I13, "A", F2:F13)</f>
        <v>3135640</v>
      </c>
    </row>
    <row r="50" spans="1:4" x14ac:dyDescent="0.45">
      <c r="A50" s="8" t="s">
        <v>32</v>
      </c>
      <c r="B50" s="8"/>
      <c r="C50" s="6">
        <f>SUMIF(I3:I14, "B", D2:D13)</f>
        <v>82</v>
      </c>
      <c r="D50" s="15">
        <f>SUMIF(I2:I13, "B", F2:F13)</f>
        <v>3760673</v>
      </c>
    </row>
    <row r="51" spans="1:4" x14ac:dyDescent="0.45">
      <c r="A51" s="8" t="s">
        <v>30</v>
      </c>
      <c r="B51" s="8"/>
      <c r="C51" s="6">
        <f>SUMIF(I4:I15, "C", D2:D13)</f>
        <v>73</v>
      </c>
      <c r="D51" s="15">
        <f>SUMIF(I2:I13, "C", F2:F13)</f>
        <v>2136810</v>
      </c>
    </row>
    <row r="52" spans="1:4" x14ac:dyDescent="0.45">
      <c r="A52" s="8" t="s">
        <v>31</v>
      </c>
      <c r="B52" s="8"/>
      <c r="C52" s="6">
        <f>SUMIF(I5:I16, "D", D2:D13)</f>
        <v>58</v>
      </c>
      <c r="D52" s="15">
        <f>SUMIF(I2:I13, "D", F2:F13)</f>
        <v>4819520</v>
      </c>
    </row>
  </sheetData>
  <mergeCells count="21">
    <mergeCell ref="A49:B49"/>
    <mergeCell ref="A50:B50"/>
    <mergeCell ref="A51:B51"/>
    <mergeCell ref="A52:B52"/>
    <mergeCell ref="C37:C38"/>
    <mergeCell ref="D37:D38"/>
    <mergeCell ref="A47:B48"/>
    <mergeCell ref="C47:C48"/>
    <mergeCell ref="D47:D48"/>
    <mergeCell ref="F39:G39"/>
    <mergeCell ref="F40:G40"/>
    <mergeCell ref="A39:B39"/>
    <mergeCell ref="A40:B40"/>
    <mergeCell ref="A37:B38"/>
    <mergeCell ref="A15:C17"/>
    <mergeCell ref="D15:D17"/>
    <mergeCell ref="E15:E17"/>
    <mergeCell ref="F15:F17"/>
    <mergeCell ref="F37:G38"/>
    <mergeCell ref="H37:H38"/>
    <mergeCell ref="I37:I38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Kumar Singh</dc:creator>
  <cp:lastModifiedBy>Shivam Kumar Singh</cp:lastModifiedBy>
  <dcterms:created xsi:type="dcterms:W3CDTF">2025-04-16T15:58:12Z</dcterms:created>
  <dcterms:modified xsi:type="dcterms:W3CDTF">2025-04-16T20:16:50Z</dcterms:modified>
</cp:coreProperties>
</file>