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8" windowWidth="22980" windowHeight="9552" activeTab="2"/>
  </bookViews>
  <sheets>
    <sheet name="Pool-StdTemplate" sheetId="1" r:id="rId1"/>
    <sheet name="Sequential" sheetId="2" r:id="rId2"/>
    <sheet name="PAC" sheetId="3" r:id="rId3"/>
  </sheets>
  <calcPr calcId="144525"/>
</workbook>
</file>

<file path=xl/calcChain.xml><?xml version="1.0" encoding="utf-8"?>
<calcChain xmlns="http://schemas.openxmlformats.org/spreadsheetml/2006/main">
  <c r="U16" i="3" l="1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291" i="3"/>
  <c r="U292" i="3"/>
  <c r="U293" i="3"/>
  <c r="U294" i="3"/>
  <c r="U295" i="3"/>
  <c r="U296" i="3"/>
  <c r="U297" i="3"/>
  <c r="U298" i="3"/>
  <c r="U299" i="3"/>
  <c r="U300" i="3"/>
  <c r="U301" i="3"/>
  <c r="U302" i="3"/>
  <c r="U303" i="3"/>
  <c r="U304" i="3"/>
  <c r="U305" i="3"/>
  <c r="U306" i="3"/>
  <c r="U307" i="3"/>
  <c r="U308" i="3"/>
  <c r="U309" i="3"/>
  <c r="U310" i="3"/>
  <c r="U311" i="3"/>
  <c r="U312" i="3"/>
  <c r="U313" i="3"/>
  <c r="U314" i="3"/>
  <c r="U315" i="3"/>
  <c r="U316" i="3"/>
  <c r="U317" i="3"/>
  <c r="U318" i="3"/>
  <c r="U319" i="3"/>
  <c r="U320" i="3"/>
  <c r="U321" i="3"/>
  <c r="U322" i="3"/>
  <c r="U323" i="3"/>
  <c r="U324" i="3"/>
  <c r="U325" i="3"/>
  <c r="U326" i="3"/>
  <c r="U327" i="3"/>
  <c r="U328" i="3"/>
  <c r="U329" i="3"/>
  <c r="U330" i="3"/>
  <c r="U331" i="3"/>
  <c r="U332" i="3"/>
  <c r="U333" i="3"/>
  <c r="U334" i="3"/>
  <c r="U335" i="3"/>
  <c r="U336" i="3"/>
  <c r="U337" i="3"/>
  <c r="U338" i="3"/>
  <c r="U339" i="3"/>
  <c r="U340" i="3"/>
  <c r="U341" i="3"/>
  <c r="U342" i="3"/>
  <c r="U343" i="3"/>
  <c r="U344" i="3"/>
  <c r="U345" i="3"/>
  <c r="U346" i="3"/>
  <c r="U347" i="3"/>
  <c r="U348" i="3"/>
  <c r="U349" i="3"/>
  <c r="U350" i="3"/>
  <c r="U351" i="3"/>
  <c r="U352" i="3"/>
  <c r="U353" i="3"/>
  <c r="U354" i="3"/>
  <c r="U355" i="3"/>
  <c r="U356" i="3"/>
  <c r="U357" i="3"/>
  <c r="U358" i="3"/>
  <c r="U359" i="3"/>
  <c r="U360" i="3"/>
  <c r="U361" i="3"/>
  <c r="U362" i="3"/>
  <c r="U363" i="3"/>
  <c r="U364" i="3"/>
  <c r="U365" i="3"/>
  <c r="U366" i="3"/>
  <c r="U367" i="3"/>
  <c r="U368" i="3"/>
  <c r="U369" i="3"/>
  <c r="U370" i="3"/>
  <c r="U371" i="3"/>
  <c r="U372" i="3"/>
  <c r="F4" i="3"/>
  <c r="F5" i="3" s="1"/>
  <c r="U15" i="3"/>
  <c r="W13" i="3"/>
  <c r="X13" i="3"/>
  <c r="X14" i="3" s="1"/>
  <c r="V13" i="3"/>
  <c r="T13" i="3"/>
  <c r="U13" i="3"/>
  <c r="U14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13" i="3"/>
  <c r="J16" i="3"/>
  <c r="L16" i="3" s="1"/>
  <c r="K16" i="3"/>
  <c r="N16" i="3"/>
  <c r="O16" i="3" s="1"/>
  <c r="K17" i="3"/>
  <c r="N17" i="3"/>
  <c r="O17" i="3" s="1"/>
  <c r="K18" i="3"/>
  <c r="N18" i="3"/>
  <c r="O18" i="3" s="1"/>
  <c r="K19" i="3"/>
  <c r="N19" i="3"/>
  <c r="O19" i="3" s="1"/>
  <c r="K20" i="3"/>
  <c r="N20" i="3"/>
  <c r="O20" i="3" s="1"/>
  <c r="K21" i="3"/>
  <c r="N21" i="3"/>
  <c r="O21" i="3" s="1"/>
  <c r="K22" i="3"/>
  <c r="N22" i="3"/>
  <c r="O22" i="3" s="1"/>
  <c r="K23" i="3"/>
  <c r="N23" i="3"/>
  <c r="O23" i="3" s="1"/>
  <c r="K24" i="3"/>
  <c r="N24" i="3"/>
  <c r="O24" i="3" s="1"/>
  <c r="K25" i="3"/>
  <c r="N25" i="3"/>
  <c r="O25" i="3" s="1"/>
  <c r="K26" i="3"/>
  <c r="N26" i="3"/>
  <c r="O26" i="3" s="1"/>
  <c r="K27" i="3"/>
  <c r="N27" i="3"/>
  <c r="O27" i="3" s="1"/>
  <c r="K28" i="3"/>
  <c r="N28" i="3"/>
  <c r="O28" i="3" s="1"/>
  <c r="K29" i="3"/>
  <c r="N29" i="3"/>
  <c r="O29" i="3" s="1"/>
  <c r="K30" i="3"/>
  <c r="N30" i="3"/>
  <c r="O30" i="3" s="1"/>
  <c r="K31" i="3"/>
  <c r="N31" i="3"/>
  <c r="O31" i="3" s="1"/>
  <c r="K32" i="3"/>
  <c r="N32" i="3"/>
  <c r="O32" i="3" s="1"/>
  <c r="K33" i="3"/>
  <c r="N33" i="3"/>
  <c r="O33" i="3" s="1"/>
  <c r="K34" i="3"/>
  <c r="N34" i="3"/>
  <c r="O34" i="3" s="1"/>
  <c r="K35" i="3"/>
  <c r="N35" i="3"/>
  <c r="O35" i="3" s="1"/>
  <c r="K36" i="3"/>
  <c r="N36" i="3"/>
  <c r="O36" i="3" s="1"/>
  <c r="K37" i="3"/>
  <c r="N37" i="3"/>
  <c r="O37" i="3" s="1"/>
  <c r="K38" i="3"/>
  <c r="N38" i="3"/>
  <c r="O38" i="3" s="1"/>
  <c r="K39" i="3"/>
  <c r="N39" i="3"/>
  <c r="O39" i="3" s="1"/>
  <c r="K40" i="3"/>
  <c r="N40" i="3"/>
  <c r="O40" i="3" s="1"/>
  <c r="K41" i="3"/>
  <c r="N41" i="3"/>
  <c r="O41" i="3" s="1"/>
  <c r="K42" i="3"/>
  <c r="N42" i="3"/>
  <c r="O42" i="3" s="1"/>
  <c r="K43" i="3"/>
  <c r="N43" i="3"/>
  <c r="O43" i="3" s="1"/>
  <c r="K44" i="3"/>
  <c r="N44" i="3"/>
  <c r="O44" i="3" s="1"/>
  <c r="K45" i="3"/>
  <c r="N45" i="3"/>
  <c r="O45" i="3" s="1"/>
  <c r="K46" i="3"/>
  <c r="N46" i="3"/>
  <c r="O46" i="3" s="1"/>
  <c r="K47" i="3"/>
  <c r="N47" i="3"/>
  <c r="O47" i="3" s="1"/>
  <c r="K48" i="3"/>
  <c r="N48" i="3"/>
  <c r="O48" i="3" s="1"/>
  <c r="K49" i="3"/>
  <c r="N49" i="3"/>
  <c r="O49" i="3" s="1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J15" i="3"/>
  <c r="L15" i="3" s="1"/>
  <c r="K15" i="3"/>
  <c r="N15" i="3"/>
  <c r="O15" i="3" s="1"/>
  <c r="P14" i="3"/>
  <c r="Q14" i="3" s="1"/>
  <c r="I14" i="3"/>
  <c r="H14" i="3"/>
  <c r="O14" i="3"/>
  <c r="N14" i="3"/>
  <c r="F14" i="3"/>
  <c r="M14" i="3"/>
  <c r="E14" i="3"/>
  <c r="L14" i="3"/>
  <c r="K14" i="3"/>
  <c r="J14" i="3"/>
  <c r="B14" i="3"/>
  <c r="Q13" i="3"/>
  <c r="P13" i="3"/>
  <c r="O13" i="3"/>
  <c r="G13" i="3"/>
  <c r="N13" i="3"/>
  <c r="F13" i="3"/>
  <c r="M13" i="3"/>
  <c r="L13" i="3"/>
  <c r="J13" i="3"/>
  <c r="K13" i="3"/>
  <c r="A14" i="3"/>
  <c r="B13" i="3"/>
  <c r="A13" i="3"/>
  <c r="B2" i="3"/>
  <c r="F1" i="3" s="1"/>
  <c r="C13" i="3" s="1"/>
  <c r="T13" i="2"/>
  <c r="Q13" i="2"/>
  <c r="S13" i="2"/>
  <c r="P13" i="2"/>
  <c r="M13" i="2"/>
  <c r="N13" i="2" s="1"/>
  <c r="J13" i="2"/>
  <c r="K13" i="2" s="1"/>
  <c r="F13" i="2"/>
  <c r="B13" i="2"/>
  <c r="A13" i="2"/>
  <c r="A14" i="2" s="1"/>
  <c r="B2" i="2"/>
  <c r="F1" i="2"/>
  <c r="C13" i="2" s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16" i="1"/>
  <c r="C15" i="1"/>
  <c r="C14" i="1"/>
  <c r="E13" i="1"/>
  <c r="D13" i="1"/>
  <c r="C13" i="1"/>
  <c r="B13" i="1"/>
  <c r="F1" i="1"/>
  <c r="F13" i="1"/>
  <c r="G13" i="1" s="1"/>
  <c r="H13" i="1" s="1"/>
  <c r="I13" i="1" s="1"/>
  <c r="B14" i="1" s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13" i="1"/>
  <c r="B2" i="1"/>
  <c r="G13" i="2" l="1"/>
  <c r="Y13" i="3"/>
  <c r="Z13" i="3" s="1"/>
  <c r="AA13" i="3" s="1"/>
  <c r="X15" i="3"/>
  <c r="Y14" i="3"/>
  <c r="N50" i="3"/>
  <c r="M16" i="3"/>
  <c r="P16" i="3" s="1"/>
  <c r="M15" i="3"/>
  <c r="P15" i="3" s="1"/>
  <c r="G14" i="3"/>
  <c r="A15" i="3"/>
  <c r="D13" i="3"/>
  <c r="E13" i="3" s="1"/>
  <c r="C14" i="3"/>
  <c r="C14" i="2"/>
  <c r="A15" i="2"/>
  <c r="F14" i="2"/>
  <c r="G14" i="2" s="1"/>
  <c r="E13" i="2"/>
  <c r="D13" i="2"/>
  <c r="F14" i="1"/>
  <c r="G14" i="1" s="1"/>
  <c r="D14" i="1"/>
  <c r="E14" i="1" s="1"/>
  <c r="AB13" i="3" l="1"/>
  <c r="T14" i="3" s="1"/>
  <c r="AE13" i="3"/>
  <c r="AF13" i="3" s="1"/>
  <c r="AC13" i="3"/>
  <c r="AD13" i="3" s="1"/>
  <c r="Y15" i="3"/>
  <c r="X16" i="3"/>
  <c r="Q16" i="3"/>
  <c r="J17" i="3" s="1"/>
  <c r="O50" i="3"/>
  <c r="N51" i="3"/>
  <c r="Q15" i="3"/>
  <c r="H13" i="3"/>
  <c r="I13" i="3"/>
  <c r="A16" i="3"/>
  <c r="F15" i="3"/>
  <c r="G15" i="3" s="1"/>
  <c r="C15" i="3"/>
  <c r="H13" i="2"/>
  <c r="I13" i="2" s="1"/>
  <c r="C15" i="2"/>
  <c r="A16" i="2"/>
  <c r="F15" i="2"/>
  <c r="G15" i="2" s="1"/>
  <c r="F15" i="1"/>
  <c r="G15" i="1" s="1"/>
  <c r="H14" i="1"/>
  <c r="I14" i="1" s="1"/>
  <c r="B15" i="1" s="1"/>
  <c r="Y16" i="3" l="1"/>
  <c r="X17" i="3"/>
  <c r="V14" i="3"/>
  <c r="W14" i="3" s="1"/>
  <c r="Z14" i="3" s="1"/>
  <c r="O51" i="3"/>
  <c r="N52" i="3"/>
  <c r="L17" i="3"/>
  <c r="M17" i="3"/>
  <c r="D14" i="3"/>
  <c r="C16" i="3"/>
  <c r="A17" i="3"/>
  <c r="F16" i="3"/>
  <c r="G16" i="3" s="1"/>
  <c r="B14" i="2"/>
  <c r="D14" i="2" s="1"/>
  <c r="E14" i="2" s="1"/>
  <c r="W13" i="2"/>
  <c r="L13" i="2"/>
  <c r="A17" i="2"/>
  <c r="F16" i="2"/>
  <c r="G16" i="2" s="1"/>
  <c r="C16" i="2"/>
  <c r="F16" i="1"/>
  <c r="G16" i="1" s="1"/>
  <c r="D15" i="1"/>
  <c r="E15" i="1" s="1"/>
  <c r="Y17" i="3" l="1"/>
  <c r="X18" i="3"/>
  <c r="AA14" i="3"/>
  <c r="P17" i="3"/>
  <c r="Q17" i="3" s="1"/>
  <c r="J18" i="3" s="1"/>
  <c r="O52" i="3"/>
  <c r="N53" i="3"/>
  <c r="B15" i="3"/>
  <c r="C17" i="3"/>
  <c r="A18" i="3"/>
  <c r="F17" i="3"/>
  <c r="G17" i="3" s="1"/>
  <c r="X13" i="2"/>
  <c r="J14" i="2"/>
  <c r="O13" i="2"/>
  <c r="H14" i="2"/>
  <c r="I14" i="2" s="1"/>
  <c r="B15" i="2" s="1"/>
  <c r="C17" i="2"/>
  <c r="A18" i="2"/>
  <c r="F17" i="2"/>
  <c r="G17" i="2" s="1"/>
  <c r="F17" i="1"/>
  <c r="G17" i="1" s="1"/>
  <c r="H15" i="1"/>
  <c r="I15" i="1" s="1"/>
  <c r="B16" i="1" s="1"/>
  <c r="AE14" i="3" l="1"/>
  <c r="AF14" i="3" s="1"/>
  <c r="AC14" i="3"/>
  <c r="AD14" i="3" s="1"/>
  <c r="AB14" i="3"/>
  <c r="T15" i="3" s="1"/>
  <c r="Y18" i="3"/>
  <c r="X19" i="3"/>
  <c r="L18" i="3"/>
  <c r="M18" i="3"/>
  <c r="P18" i="3" s="1"/>
  <c r="Q18" i="3" s="1"/>
  <c r="J19" i="3" s="1"/>
  <c r="O53" i="3"/>
  <c r="N54" i="3"/>
  <c r="D15" i="3"/>
  <c r="E15" i="3" s="1"/>
  <c r="H15" i="3" s="1"/>
  <c r="I15" i="3" s="1"/>
  <c r="B16" i="3" s="1"/>
  <c r="C18" i="3"/>
  <c r="A19" i="3"/>
  <c r="F18" i="3"/>
  <c r="G18" i="3" s="1"/>
  <c r="R13" i="2"/>
  <c r="M14" i="2"/>
  <c r="Y13" i="2"/>
  <c r="L14" i="2"/>
  <c r="X14" i="2" s="1"/>
  <c r="K14" i="2"/>
  <c r="W14" i="2"/>
  <c r="C18" i="2"/>
  <c r="A19" i="2"/>
  <c r="F18" i="2"/>
  <c r="G18" i="2" s="1"/>
  <c r="D15" i="2"/>
  <c r="E15" i="2" s="1"/>
  <c r="F18" i="1"/>
  <c r="G18" i="1" s="1"/>
  <c r="D16" i="1"/>
  <c r="E16" i="1" s="1"/>
  <c r="H16" i="1" s="1"/>
  <c r="Y19" i="3" l="1"/>
  <c r="X20" i="3"/>
  <c r="V15" i="3"/>
  <c r="W15" i="3" s="1"/>
  <c r="Z15" i="3" s="1"/>
  <c r="AA15" i="3" s="1"/>
  <c r="L19" i="3"/>
  <c r="M19" i="3"/>
  <c r="O54" i="3"/>
  <c r="N55" i="3"/>
  <c r="D16" i="3"/>
  <c r="E16" i="3" s="1"/>
  <c r="A20" i="3"/>
  <c r="F19" i="3"/>
  <c r="G19" i="3" s="1"/>
  <c r="C19" i="3"/>
  <c r="O14" i="2"/>
  <c r="J15" i="2"/>
  <c r="N14" i="2"/>
  <c r="U13" i="2"/>
  <c r="Z13" i="2"/>
  <c r="P14" i="2"/>
  <c r="H15" i="2"/>
  <c r="I15" i="2" s="1"/>
  <c r="C19" i="2"/>
  <c r="A20" i="2"/>
  <c r="F19" i="2"/>
  <c r="G19" i="2" s="1"/>
  <c r="F19" i="1"/>
  <c r="G19" i="1" s="1"/>
  <c r="I16" i="1"/>
  <c r="B17" i="1" s="1"/>
  <c r="AC15" i="3" l="1"/>
  <c r="AD15" i="3" s="1"/>
  <c r="AE15" i="3"/>
  <c r="AF15" i="3" s="1"/>
  <c r="AB15" i="3"/>
  <c r="T16" i="3" s="1"/>
  <c r="Y20" i="3"/>
  <c r="X21" i="3"/>
  <c r="Q19" i="3"/>
  <c r="J20" i="3" s="1"/>
  <c r="P19" i="3"/>
  <c r="O55" i="3"/>
  <c r="N56" i="3"/>
  <c r="H16" i="3"/>
  <c r="I16" i="3" s="1"/>
  <c r="B17" i="3" s="1"/>
  <c r="D17" i="3" s="1"/>
  <c r="E17" i="3" s="1"/>
  <c r="C20" i="3"/>
  <c r="A21" i="3"/>
  <c r="F20" i="3"/>
  <c r="G20" i="3" s="1"/>
  <c r="AA13" i="2"/>
  <c r="S14" i="2"/>
  <c r="R14" i="2"/>
  <c r="Z14" i="2" s="1"/>
  <c r="M15" i="2"/>
  <c r="B16" i="2"/>
  <c r="D16" i="2" s="1"/>
  <c r="W15" i="2"/>
  <c r="K15" i="2"/>
  <c r="L15" i="2"/>
  <c r="X15" i="2" s="1"/>
  <c r="Q14" i="2"/>
  <c r="Y14" i="2"/>
  <c r="A21" i="2"/>
  <c r="F20" i="2"/>
  <c r="G20" i="2" s="1"/>
  <c r="C20" i="2"/>
  <c r="F20" i="1"/>
  <c r="G20" i="1" s="1"/>
  <c r="D17" i="1"/>
  <c r="E17" i="1" s="1"/>
  <c r="H17" i="1" s="1"/>
  <c r="V16" i="3" l="1"/>
  <c r="W16" i="3" s="1"/>
  <c r="Z16" i="3" s="1"/>
  <c r="Y21" i="3"/>
  <c r="X22" i="3"/>
  <c r="O56" i="3"/>
  <c r="N57" i="3"/>
  <c r="L20" i="3"/>
  <c r="M20" i="3" s="1"/>
  <c r="H17" i="3"/>
  <c r="I17" i="3" s="1"/>
  <c r="B18" i="3" s="1"/>
  <c r="G21" i="3"/>
  <c r="C21" i="3"/>
  <c r="A22" i="3"/>
  <c r="F21" i="3"/>
  <c r="E16" i="2"/>
  <c r="H16" i="2" s="1"/>
  <c r="I16" i="2" s="1"/>
  <c r="N15" i="2"/>
  <c r="U14" i="2"/>
  <c r="S15" i="2" s="1"/>
  <c r="P15" i="2"/>
  <c r="O15" i="2"/>
  <c r="J16" i="2"/>
  <c r="T14" i="2"/>
  <c r="C21" i="2"/>
  <c r="A22" i="2"/>
  <c r="F21" i="2"/>
  <c r="G21" i="2" s="1"/>
  <c r="F21" i="1"/>
  <c r="G21" i="1" s="1"/>
  <c r="I17" i="1"/>
  <c r="B18" i="1" s="1"/>
  <c r="Y22" i="3" l="1"/>
  <c r="X23" i="3"/>
  <c r="AA16" i="3"/>
  <c r="Q20" i="3"/>
  <c r="J21" i="3" s="1"/>
  <c r="P20" i="3"/>
  <c r="O57" i="3"/>
  <c r="N58" i="3"/>
  <c r="D18" i="3"/>
  <c r="E18" i="3" s="1"/>
  <c r="G22" i="3"/>
  <c r="C22" i="3"/>
  <c r="A23" i="3"/>
  <c r="F22" i="3"/>
  <c r="AA14" i="2"/>
  <c r="B17" i="2"/>
  <c r="W16" i="2"/>
  <c r="R15" i="2"/>
  <c r="Z15" i="2" s="1"/>
  <c r="M16" i="2"/>
  <c r="K16" i="2"/>
  <c r="L16" i="2"/>
  <c r="X16" i="2" s="1"/>
  <c r="Q15" i="2"/>
  <c r="Y15" i="2"/>
  <c r="T15" i="2"/>
  <c r="C22" i="2"/>
  <c r="A23" i="2"/>
  <c r="F22" i="2"/>
  <c r="G22" i="2" s="1"/>
  <c r="F22" i="1"/>
  <c r="G22" i="1" s="1"/>
  <c r="D18" i="1"/>
  <c r="E18" i="1" s="1"/>
  <c r="AC16" i="3" l="1"/>
  <c r="AD16" i="3" s="1"/>
  <c r="AE16" i="3"/>
  <c r="AF16" i="3" s="1"/>
  <c r="AB16" i="3"/>
  <c r="T17" i="3" s="1"/>
  <c r="X24" i="3"/>
  <c r="Y23" i="3"/>
  <c r="O58" i="3"/>
  <c r="N59" i="3"/>
  <c r="L21" i="3"/>
  <c r="M21" i="3"/>
  <c r="H18" i="3"/>
  <c r="I18" i="3" s="1"/>
  <c r="B19" i="3" s="1"/>
  <c r="A24" i="3"/>
  <c r="F23" i="3"/>
  <c r="G23" i="3" s="1"/>
  <c r="C23" i="3"/>
  <c r="N16" i="2"/>
  <c r="D17" i="2"/>
  <c r="E17" i="2" s="1"/>
  <c r="H17" i="2" s="1"/>
  <c r="I17" i="2" s="1"/>
  <c r="B18" i="2" s="1"/>
  <c r="D18" i="2" s="1"/>
  <c r="E18" i="2" s="1"/>
  <c r="J17" i="2"/>
  <c r="O16" i="2"/>
  <c r="Y16" i="2" s="1"/>
  <c r="P16" i="2"/>
  <c r="U15" i="2"/>
  <c r="C23" i="2"/>
  <c r="A24" i="2"/>
  <c r="F23" i="2"/>
  <c r="G23" i="2" s="1"/>
  <c r="F23" i="1"/>
  <c r="G23" i="1" s="1"/>
  <c r="H18" i="1"/>
  <c r="I18" i="1" s="1"/>
  <c r="B19" i="1" s="1"/>
  <c r="X25" i="3" l="1"/>
  <c r="Y24" i="3"/>
  <c r="V17" i="3"/>
  <c r="W17" i="3" s="1"/>
  <c r="Z17" i="3" s="1"/>
  <c r="P21" i="3"/>
  <c r="Q21" i="3" s="1"/>
  <c r="J22" i="3" s="1"/>
  <c r="N60" i="3"/>
  <c r="O59" i="3"/>
  <c r="D19" i="3"/>
  <c r="E19" i="3"/>
  <c r="C24" i="3"/>
  <c r="A25" i="3"/>
  <c r="F24" i="3"/>
  <c r="G24" i="3" s="1"/>
  <c r="W17" i="2"/>
  <c r="Q16" i="2"/>
  <c r="M17" i="2"/>
  <c r="R16" i="2"/>
  <c r="K17" i="2"/>
  <c r="L17" i="2"/>
  <c r="S16" i="2"/>
  <c r="AA15" i="2"/>
  <c r="H18" i="2"/>
  <c r="I18" i="2" s="1"/>
  <c r="B19" i="2" s="1"/>
  <c r="A25" i="2"/>
  <c r="F24" i="2"/>
  <c r="G24" i="2" s="1"/>
  <c r="C24" i="2"/>
  <c r="F24" i="1"/>
  <c r="D19" i="1"/>
  <c r="E19" i="1" s="1"/>
  <c r="H19" i="1" s="1"/>
  <c r="I19" i="1" s="1"/>
  <c r="B20" i="1" s="1"/>
  <c r="G24" i="1"/>
  <c r="F25" i="1"/>
  <c r="AA17" i="3" l="1"/>
  <c r="X26" i="3"/>
  <c r="Y25" i="3"/>
  <c r="L22" i="3"/>
  <c r="M22" i="3"/>
  <c r="P22" i="3" s="1"/>
  <c r="Q22" i="3" s="1"/>
  <c r="J23" i="3" s="1"/>
  <c r="N61" i="3"/>
  <c r="O60" i="3"/>
  <c r="H19" i="3"/>
  <c r="I19" i="3" s="1"/>
  <c r="B20" i="3" s="1"/>
  <c r="C25" i="3"/>
  <c r="A26" i="3"/>
  <c r="F25" i="3"/>
  <c r="G25" i="3" s="1"/>
  <c r="T16" i="2"/>
  <c r="J18" i="2"/>
  <c r="O17" i="2"/>
  <c r="N17" i="2"/>
  <c r="W18" i="2"/>
  <c r="X17" i="2"/>
  <c r="P17" i="2"/>
  <c r="U16" i="2"/>
  <c r="S17" i="2" s="1"/>
  <c r="Z16" i="2"/>
  <c r="D19" i="2"/>
  <c r="E19" i="2" s="1"/>
  <c r="C25" i="2"/>
  <c r="A26" i="2"/>
  <c r="F25" i="2"/>
  <c r="G25" i="2" s="1"/>
  <c r="D20" i="1"/>
  <c r="E20" i="1" s="1"/>
  <c r="H20" i="1" s="1"/>
  <c r="I20" i="1" s="1"/>
  <c r="B21" i="1" s="1"/>
  <c r="G25" i="1"/>
  <c r="F26" i="1"/>
  <c r="Y26" i="3" l="1"/>
  <c r="X27" i="3"/>
  <c r="AE17" i="3"/>
  <c r="AF17" i="3" s="1"/>
  <c r="AC17" i="3"/>
  <c r="AD17" i="3" s="1"/>
  <c r="AB17" i="3"/>
  <c r="T18" i="3" s="1"/>
  <c r="L23" i="3"/>
  <c r="M23" i="3"/>
  <c r="P23" i="3" s="1"/>
  <c r="Q23" i="3" s="1"/>
  <c r="J24" i="3" s="1"/>
  <c r="N62" i="3"/>
  <c r="O61" i="3"/>
  <c r="D20" i="3"/>
  <c r="E20" i="3" s="1"/>
  <c r="C26" i="3"/>
  <c r="A27" i="3"/>
  <c r="F26" i="3"/>
  <c r="G26" i="3" s="1"/>
  <c r="T17" i="2"/>
  <c r="M18" i="2"/>
  <c r="R17" i="2"/>
  <c r="Q17" i="2"/>
  <c r="L18" i="2"/>
  <c r="K18" i="2"/>
  <c r="Y17" i="2"/>
  <c r="AA16" i="2"/>
  <c r="H19" i="2"/>
  <c r="I19" i="2" s="1"/>
  <c r="C26" i="2"/>
  <c r="A27" i="2"/>
  <c r="F26" i="2"/>
  <c r="G26" i="2" s="1"/>
  <c r="D21" i="1"/>
  <c r="E21" i="1" s="1"/>
  <c r="H21" i="1" s="1"/>
  <c r="I21" i="1" s="1"/>
  <c r="B22" i="1" s="1"/>
  <c r="G26" i="1"/>
  <c r="F27" i="1"/>
  <c r="Y27" i="3" l="1"/>
  <c r="X28" i="3"/>
  <c r="V18" i="3"/>
  <c r="W18" i="3" s="1"/>
  <c r="L24" i="3"/>
  <c r="M24" i="3"/>
  <c r="P24" i="3" s="1"/>
  <c r="Q24" i="3" s="1"/>
  <c r="J25" i="3" s="1"/>
  <c r="N63" i="3"/>
  <c r="O62" i="3"/>
  <c r="H20" i="3"/>
  <c r="I20" i="3" s="1"/>
  <c r="B21" i="3" s="1"/>
  <c r="A28" i="3"/>
  <c r="F27" i="3"/>
  <c r="G27" i="3" s="1"/>
  <c r="C27" i="3"/>
  <c r="J19" i="2"/>
  <c r="O18" i="2"/>
  <c r="Y18" i="2" s="1"/>
  <c r="P18" i="2"/>
  <c r="U17" i="2"/>
  <c r="X18" i="2"/>
  <c r="N18" i="2"/>
  <c r="B20" i="2"/>
  <c r="W19" i="2"/>
  <c r="Z17" i="2"/>
  <c r="C27" i="2"/>
  <c r="A28" i="2"/>
  <c r="F27" i="2"/>
  <c r="G27" i="2" s="1"/>
  <c r="D22" i="1"/>
  <c r="E22" i="1" s="1"/>
  <c r="H22" i="1" s="1"/>
  <c r="I22" i="1" s="1"/>
  <c r="B23" i="1" s="1"/>
  <c r="G27" i="1"/>
  <c r="F28" i="1"/>
  <c r="Z18" i="3" l="1"/>
  <c r="AA18" i="3" s="1"/>
  <c r="X29" i="3"/>
  <c r="Y28" i="3"/>
  <c r="L25" i="3"/>
  <c r="M25" i="3"/>
  <c r="P25" i="3" s="1"/>
  <c r="Q25" i="3" s="1"/>
  <c r="J26" i="3" s="1"/>
  <c r="N64" i="3"/>
  <c r="O63" i="3"/>
  <c r="E21" i="3"/>
  <c r="H21" i="3" s="1"/>
  <c r="D21" i="3"/>
  <c r="G28" i="3"/>
  <c r="C28" i="3"/>
  <c r="A29" i="3"/>
  <c r="F28" i="3"/>
  <c r="S18" i="2"/>
  <c r="AA17" i="2"/>
  <c r="D20" i="2"/>
  <c r="E20" i="2" s="1"/>
  <c r="Q18" i="2"/>
  <c r="M19" i="2"/>
  <c r="R18" i="2"/>
  <c r="K19" i="2"/>
  <c r="L19" i="2"/>
  <c r="A29" i="2"/>
  <c r="F28" i="2"/>
  <c r="G28" i="2" s="1"/>
  <c r="C28" i="2"/>
  <c r="G28" i="1"/>
  <c r="F29" i="1"/>
  <c r="D23" i="1"/>
  <c r="E23" i="1"/>
  <c r="H23" i="1" s="1"/>
  <c r="I23" i="1" s="1"/>
  <c r="B24" i="1" s="1"/>
  <c r="Y29" i="3" l="1"/>
  <c r="X30" i="3"/>
  <c r="AE18" i="3"/>
  <c r="AF18" i="3" s="1"/>
  <c r="AC18" i="3"/>
  <c r="AD18" i="3" s="1"/>
  <c r="AB18" i="3"/>
  <c r="T19" i="3" s="1"/>
  <c r="L26" i="3"/>
  <c r="M26" i="3"/>
  <c r="P26" i="3" s="1"/>
  <c r="N65" i="3"/>
  <c r="O64" i="3"/>
  <c r="I21" i="3"/>
  <c r="B22" i="3" s="1"/>
  <c r="C29" i="3"/>
  <c r="A30" i="3"/>
  <c r="F29" i="3"/>
  <c r="G29" i="3" s="1"/>
  <c r="H20" i="2"/>
  <c r="I20" i="2" s="1"/>
  <c r="P19" i="2"/>
  <c r="U18" i="2"/>
  <c r="S19" i="2" s="1"/>
  <c r="J20" i="2"/>
  <c r="O19" i="2"/>
  <c r="Y19" i="2" s="1"/>
  <c r="N19" i="2"/>
  <c r="T18" i="2"/>
  <c r="X19" i="2"/>
  <c r="Z18" i="2"/>
  <c r="C29" i="2"/>
  <c r="A30" i="2"/>
  <c r="F29" i="2"/>
  <c r="G29" i="2" s="1"/>
  <c r="D24" i="1"/>
  <c r="E24" i="1" s="1"/>
  <c r="H24" i="1" s="1"/>
  <c r="G29" i="1"/>
  <c r="F30" i="1"/>
  <c r="V19" i="3" l="1"/>
  <c r="W19" i="3" s="1"/>
  <c r="Y30" i="3"/>
  <c r="X31" i="3"/>
  <c r="Q26" i="3"/>
  <c r="J27" i="3" s="1"/>
  <c r="N66" i="3"/>
  <c r="O65" i="3"/>
  <c r="G30" i="3"/>
  <c r="C30" i="3"/>
  <c r="A31" i="3"/>
  <c r="F30" i="3"/>
  <c r="D22" i="3"/>
  <c r="E22" i="3" s="1"/>
  <c r="AA18" i="2"/>
  <c r="B21" i="2"/>
  <c r="D21" i="2" s="1"/>
  <c r="E21" i="2" s="1"/>
  <c r="W20" i="2"/>
  <c r="T19" i="2"/>
  <c r="Q19" i="2"/>
  <c r="M20" i="2"/>
  <c r="R19" i="2"/>
  <c r="Z19" i="2" s="1"/>
  <c r="L20" i="2"/>
  <c r="K20" i="2"/>
  <c r="C30" i="2"/>
  <c r="A31" i="2"/>
  <c r="F30" i="2"/>
  <c r="G30" i="2" s="1"/>
  <c r="I24" i="1"/>
  <c r="B25" i="1" s="1"/>
  <c r="G30" i="1"/>
  <c r="F31" i="1"/>
  <c r="Y31" i="3" l="1"/>
  <c r="X32" i="3"/>
  <c r="Z19" i="3"/>
  <c r="AA19" i="3" s="1"/>
  <c r="N67" i="3"/>
  <c r="O66" i="3"/>
  <c r="L27" i="3"/>
  <c r="M27" i="3" s="1"/>
  <c r="I22" i="3"/>
  <c r="B23" i="3" s="1"/>
  <c r="H22" i="3"/>
  <c r="A32" i="3"/>
  <c r="F31" i="3"/>
  <c r="G31" i="3"/>
  <c r="C31" i="3"/>
  <c r="H21" i="2"/>
  <c r="I21" i="2" s="1"/>
  <c r="B22" i="2" s="1"/>
  <c r="D22" i="2" s="1"/>
  <c r="J21" i="2"/>
  <c r="O20" i="2"/>
  <c r="Y20" i="2" s="1"/>
  <c r="X20" i="2"/>
  <c r="P20" i="2"/>
  <c r="U19" i="2"/>
  <c r="N20" i="2"/>
  <c r="C31" i="2"/>
  <c r="A32" i="2"/>
  <c r="F31" i="2"/>
  <c r="G31" i="2" s="1"/>
  <c r="G31" i="1"/>
  <c r="F32" i="1"/>
  <c r="D25" i="1"/>
  <c r="E25" i="1" s="1"/>
  <c r="H25" i="1" s="1"/>
  <c r="I25" i="1" s="1"/>
  <c r="B26" i="1" s="1"/>
  <c r="AC19" i="3" l="1"/>
  <c r="AD19" i="3" s="1"/>
  <c r="AE19" i="3"/>
  <c r="AF19" i="3" s="1"/>
  <c r="AB19" i="3"/>
  <c r="T20" i="3" s="1"/>
  <c r="X33" i="3"/>
  <c r="Y32" i="3"/>
  <c r="P27" i="3"/>
  <c r="Q27" i="3" s="1"/>
  <c r="J28" i="3" s="1"/>
  <c r="N68" i="3"/>
  <c r="O67" i="3"/>
  <c r="D23" i="3"/>
  <c r="E23" i="3" s="1"/>
  <c r="C32" i="3"/>
  <c r="A33" i="3"/>
  <c r="F32" i="3"/>
  <c r="G32" i="3" s="1"/>
  <c r="W21" i="2"/>
  <c r="E22" i="2"/>
  <c r="H22" i="2" s="1"/>
  <c r="I22" i="2" s="1"/>
  <c r="S20" i="2"/>
  <c r="AA19" i="2"/>
  <c r="Q20" i="2"/>
  <c r="M21" i="2"/>
  <c r="R20" i="2"/>
  <c r="Z20" i="2" s="1"/>
  <c r="L21" i="2"/>
  <c r="X21" i="2" s="1"/>
  <c r="K21" i="2"/>
  <c r="A33" i="2"/>
  <c r="F32" i="2"/>
  <c r="G32" i="2" s="1"/>
  <c r="C32" i="2"/>
  <c r="D26" i="1"/>
  <c r="E26" i="1" s="1"/>
  <c r="H26" i="1" s="1"/>
  <c r="I26" i="1" s="1"/>
  <c r="B27" i="1" s="1"/>
  <c r="G32" i="1"/>
  <c r="F33" i="1"/>
  <c r="Y33" i="3" l="1"/>
  <c r="X34" i="3"/>
  <c r="V20" i="3"/>
  <c r="W20" i="3" s="1"/>
  <c r="Z20" i="3" s="1"/>
  <c r="AA20" i="3" s="1"/>
  <c r="L28" i="3"/>
  <c r="M28" i="3"/>
  <c r="P28" i="3" s="1"/>
  <c r="Q28" i="3" s="1"/>
  <c r="J29" i="3" s="1"/>
  <c r="N69" i="3"/>
  <c r="O68" i="3"/>
  <c r="H23" i="3"/>
  <c r="I23" i="3" s="1"/>
  <c r="B24" i="3" s="1"/>
  <c r="C33" i="3"/>
  <c r="A34" i="3"/>
  <c r="F33" i="3"/>
  <c r="G33" i="3" s="1"/>
  <c r="J22" i="2"/>
  <c r="O21" i="2"/>
  <c r="Y21" i="2" s="1"/>
  <c r="P21" i="2"/>
  <c r="U20" i="2"/>
  <c r="S21" i="2" s="1"/>
  <c r="B23" i="2"/>
  <c r="D23" i="2" s="1"/>
  <c r="E23" i="2" s="1"/>
  <c r="W22" i="2"/>
  <c r="N21" i="2"/>
  <c r="T20" i="2"/>
  <c r="C33" i="2"/>
  <c r="A34" i="2"/>
  <c r="F33" i="2"/>
  <c r="G33" i="2" s="1"/>
  <c r="D27" i="1"/>
  <c r="E27" i="1" s="1"/>
  <c r="H27" i="1" s="1"/>
  <c r="I27" i="1" s="1"/>
  <c r="B28" i="1" s="1"/>
  <c r="D28" i="1" s="1"/>
  <c r="G33" i="1"/>
  <c r="F34" i="1"/>
  <c r="AC20" i="3" l="1"/>
  <c r="AD20" i="3" s="1"/>
  <c r="AE20" i="3"/>
  <c r="AF20" i="3" s="1"/>
  <c r="Y34" i="3"/>
  <c r="X35" i="3"/>
  <c r="AB20" i="3"/>
  <c r="T21" i="3" s="1"/>
  <c r="L29" i="3"/>
  <c r="M29" i="3"/>
  <c r="N70" i="3"/>
  <c r="O69" i="3"/>
  <c r="D24" i="3"/>
  <c r="E24" i="3" s="1"/>
  <c r="C34" i="3"/>
  <c r="A35" i="3"/>
  <c r="F34" i="3"/>
  <c r="G34" i="3" s="1"/>
  <c r="AA20" i="2"/>
  <c r="T21" i="2"/>
  <c r="Q21" i="2"/>
  <c r="M22" i="2"/>
  <c r="R21" i="2"/>
  <c r="Z21" i="2" s="1"/>
  <c r="L22" i="2"/>
  <c r="X22" i="2" s="1"/>
  <c r="K22" i="2"/>
  <c r="H23" i="2"/>
  <c r="I23" i="2" s="1"/>
  <c r="B24" i="2" s="1"/>
  <c r="C34" i="2"/>
  <c r="A35" i="2"/>
  <c r="F34" i="2"/>
  <c r="G34" i="2" s="1"/>
  <c r="E28" i="1"/>
  <c r="H28" i="1" s="1"/>
  <c r="I28" i="1" s="1"/>
  <c r="B29" i="1" s="1"/>
  <c r="D29" i="1" s="1"/>
  <c r="E29" i="1" s="1"/>
  <c r="H29" i="1" s="1"/>
  <c r="I29" i="1" s="1"/>
  <c r="B30" i="1" s="1"/>
  <c r="G34" i="1"/>
  <c r="F35" i="1"/>
  <c r="Y35" i="3" l="1"/>
  <c r="X36" i="3"/>
  <c r="V21" i="3"/>
  <c r="W21" i="3" s="1"/>
  <c r="Z21" i="3" s="1"/>
  <c r="AA21" i="3" s="1"/>
  <c r="P29" i="3"/>
  <c r="Q29" i="3" s="1"/>
  <c r="J30" i="3" s="1"/>
  <c r="N71" i="3"/>
  <c r="O70" i="3"/>
  <c r="I24" i="3"/>
  <c r="B25" i="3" s="1"/>
  <c r="H24" i="3"/>
  <c r="A36" i="3"/>
  <c r="F35" i="3"/>
  <c r="G35" i="3" s="1"/>
  <c r="C35" i="3"/>
  <c r="W23" i="2"/>
  <c r="P22" i="2"/>
  <c r="U21" i="2"/>
  <c r="J23" i="2"/>
  <c r="O22" i="2"/>
  <c r="Y22" i="2" s="1"/>
  <c r="N22" i="2"/>
  <c r="D24" i="2"/>
  <c r="E24" i="2" s="1"/>
  <c r="C35" i="2"/>
  <c r="A36" i="2"/>
  <c r="F35" i="2"/>
  <c r="G35" i="2" s="1"/>
  <c r="G35" i="1"/>
  <c r="F36" i="1"/>
  <c r="D30" i="1"/>
  <c r="E30" i="1" s="1"/>
  <c r="H30" i="1" s="1"/>
  <c r="I30" i="1" s="1"/>
  <c r="B31" i="1" s="1"/>
  <c r="AE21" i="3" l="1"/>
  <c r="AF21" i="3" s="1"/>
  <c r="AC21" i="3"/>
  <c r="AD21" i="3" s="1"/>
  <c r="X37" i="3"/>
  <c r="Y36" i="3"/>
  <c r="AB21" i="3"/>
  <c r="T22" i="3" s="1"/>
  <c r="L30" i="3"/>
  <c r="M30" i="3"/>
  <c r="P30" i="3" s="1"/>
  <c r="Q30" i="3" s="1"/>
  <c r="J31" i="3" s="1"/>
  <c r="N72" i="3"/>
  <c r="O71" i="3"/>
  <c r="C36" i="3"/>
  <c r="A37" i="3"/>
  <c r="F36" i="3"/>
  <c r="G36" i="3" s="1"/>
  <c r="D25" i="3"/>
  <c r="E25" i="3" s="1"/>
  <c r="S22" i="2"/>
  <c r="AA21" i="2"/>
  <c r="Q22" i="2"/>
  <c r="M23" i="2"/>
  <c r="R22" i="2"/>
  <c r="Z22" i="2" s="1"/>
  <c r="L23" i="2"/>
  <c r="K23" i="2"/>
  <c r="H24" i="2"/>
  <c r="I24" i="2" s="1"/>
  <c r="A37" i="2"/>
  <c r="F36" i="2"/>
  <c r="G36" i="2" s="1"/>
  <c r="C36" i="2"/>
  <c r="G36" i="1"/>
  <c r="F37" i="1"/>
  <c r="D31" i="1"/>
  <c r="E31" i="1"/>
  <c r="H31" i="1" s="1"/>
  <c r="Y37" i="3" l="1"/>
  <c r="X38" i="3"/>
  <c r="V22" i="3"/>
  <c r="W22" i="3" s="1"/>
  <c r="L31" i="3"/>
  <c r="M31" i="3" s="1"/>
  <c r="N73" i="3"/>
  <c r="O72" i="3"/>
  <c r="H25" i="3"/>
  <c r="I25" i="3" s="1"/>
  <c r="B26" i="3" s="1"/>
  <c r="C37" i="3"/>
  <c r="A38" i="3"/>
  <c r="F37" i="3"/>
  <c r="G37" i="3" s="1"/>
  <c r="J24" i="2"/>
  <c r="O23" i="2"/>
  <c r="Y23" i="2" s="1"/>
  <c r="X23" i="2"/>
  <c r="B25" i="2"/>
  <c r="D25" i="2" s="1"/>
  <c r="E25" i="2" s="1"/>
  <c r="W24" i="2"/>
  <c r="P23" i="2"/>
  <c r="U22" i="2"/>
  <c r="S23" i="2" s="1"/>
  <c r="N23" i="2"/>
  <c r="T22" i="2"/>
  <c r="C37" i="2"/>
  <c r="A38" i="2"/>
  <c r="F37" i="2"/>
  <c r="G37" i="2" s="1"/>
  <c r="G37" i="1"/>
  <c r="F38" i="1"/>
  <c r="I31" i="1"/>
  <c r="B32" i="1" s="1"/>
  <c r="Z22" i="3" l="1"/>
  <c r="AA22" i="3" s="1"/>
  <c r="Y38" i="3"/>
  <c r="X39" i="3"/>
  <c r="P31" i="3"/>
  <c r="Q31" i="3"/>
  <c r="J32" i="3" s="1"/>
  <c r="N74" i="3"/>
  <c r="O73" i="3"/>
  <c r="D26" i="3"/>
  <c r="E26" i="3" s="1"/>
  <c r="C38" i="3"/>
  <c r="A39" i="3"/>
  <c r="F38" i="3"/>
  <c r="G38" i="3" s="1"/>
  <c r="AA22" i="2"/>
  <c r="Q23" i="2"/>
  <c r="M24" i="2"/>
  <c r="R23" i="2"/>
  <c r="Z23" i="2" s="1"/>
  <c r="T23" i="2"/>
  <c r="K24" i="2"/>
  <c r="L24" i="2"/>
  <c r="H25" i="2"/>
  <c r="I25" i="2" s="1"/>
  <c r="B26" i="2" s="1"/>
  <c r="C38" i="2"/>
  <c r="A39" i="2"/>
  <c r="F38" i="2"/>
  <c r="G38" i="2" s="1"/>
  <c r="G38" i="1"/>
  <c r="F39" i="1"/>
  <c r="D32" i="1"/>
  <c r="E32" i="1" s="1"/>
  <c r="Y39" i="3" l="1"/>
  <c r="X40" i="3"/>
  <c r="AC22" i="3"/>
  <c r="AD22" i="3" s="1"/>
  <c r="AE22" i="3"/>
  <c r="AF22" i="3" s="1"/>
  <c r="AB22" i="3"/>
  <c r="T23" i="3" s="1"/>
  <c r="N75" i="3"/>
  <c r="O74" i="3"/>
  <c r="L32" i="3"/>
  <c r="M32" i="3" s="1"/>
  <c r="H26" i="3"/>
  <c r="I26" i="3" s="1"/>
  <c r="B27" i="3" s="1"/>
  <c r="A40" i="3"/>
  <c r="F39" i="3"/>
  <c r="G39" i="3"/>
  <c r="C39" i="3"/>
  <c r="N24" i="2"/>
  <c r="J25" i="2"/>
  <c r="O24" i="2"/>
  <c r="W25" i="2"/>
  <c r="X24" i="2"/>
  <c r="P24" i="2"/>
  <c r="U23" i="2"/>
  <c r="C39" i="2"/>
  <c r="A40" i="2"/>
  <c r="F39" i="2"/>
  <c r="G39" i="2" s="1"/>
  <c r="D26" i="2"/>
  <c r="E26" i="2" s="1"/>
  <c r="G39" i="1"/>
  <c r="F40" i="1"/>
  <c r="H32" i="1"/>
  <c r="I32" i="1" s="1"/>
  <c r="B33" i="1" s="1"/>
  <c r="Y40" i="3" l="1"/>
  <c r="X41" i="3"/>
  <c r="V23" i="3"/>
  <c r="W23" i="3" s="1"/>
  <c r="Z23" i="3" s="1"/>
  <c r="Q32" i="3"/>
  <c r="J33" i="3" s="1"/>
  <c r="P32" i="3"/>
  <c r="N76" i="3"/>
  <c r="O75" i="3"/>
  <c r="D27" i="3"/>
  <c r="E27" i="3" s="1"/>
  <c r="C40" i="3"/>
  <c r="A41" i="3"/>
  <c r="F40" i="3"/>
  <c r="G40" i="3" s="1"/>
  <c r="M25" i="2"/>
  <c r="R24" i="2"/>
  <c r="Z24" i="2" s="1"/>
  <c r="K25" i="2"/>
  <c r="L25" i="2"/>
  <c r="X25" i="2" s="1"/>
  <c r="Q24" i="2"/>
  <c r="S24" i="2"/>
  <c r="AA23" i="2"/>
  <c r="Y24" i="2"/>
  <c r="H26" i="2"/>
  <c r="I26" i="2" s="1"/>
  <c r="A41" i="2"/>
  <c r="F40" i="2"/>
  <c r="G40" i="2" s="1"/>
  <c r="C40" i="2"/>
  <c r="G40" i="1"/>
  <c r="F41" i="1"/>
  <c r="D33" i="1"/>
  <c r="E33" i="1"/>
  <c r="AA23" i="3" l="1"/>
  <c r="Y41" i="3"/>
  <c r="X42" i="3"/>
  <c r="N77" i="3"/>
  <c r="O76" i="3"/>
  <c r="L33" i="3"/>
  <c r="M33" i="3" s="1"/>
  <c r="I27" i="3"/>
  <c r="B28" i="3" s="1"/>
  <c r="H27" i="3"/>
  <c r="G41" i="3"/>
  <c r="C41" i="3"/>
  <c r="A42" i="3"/>
  <c r="F41" i="3"/>
  <c r="T24" i="2"/>
  <c r="B27" i="2"/>
  <c r="D27" i="2" s="1"/>
  <c r="E27" i="2" s="1"/>
  <c r="W26" i="2"/>
  <c r="P25" i="2"/>
  <c r="U24" i="2"/>
  <c r="S25" i="2" s="1"/>
  <c r="J26" i="2"/>
  <c r="O25" i="2"/>
  <c r="N25" i="2"/>
  <c r="C41" i="2"/>
  <c r="A42" i="2"/>
  <c r="F41" i="2"/>
  <c r="G41" i="2" s="1"/>
  <c r="G41" i="1"/>
  <c r="F42" i="1"/>
  <c r="H33" i="1"/>
  <c r="I33" i="1" s="1"/>
  <c r="B34" i="1" s="1"/>
  <c r="AC23" i="3" l="1"/>
  <c r="AD23" i="3" s="1"/>
  <c r="AE23" i="3"/>
  <c r="AF23" i="3" s="1"/>
  <c r="AB23" i="3"/>
  <c r="T24" i="3" s="1"/>
  <c r="Y42" i="3"/>
  <c r="X43" i="3"/>
  <c r="P33" i="3"/>
  <c r="Q33" i="3" s="1"/>
  <c r="J34" i="3" s="1"/>
  <c r="N78" i="3"/>
  <c r="O77" i="3"/>
  <c r="D28" i="3"/>
  <c r="E28" i="3" s="1"/>
  <c r="C42" i="3"/>
  <c r="A43" i="3"/>
  <c r="F42" i="3"/>
  <c r="G42" i="3" s="1"/>
  <c r="M26" i="2"/>
  <c r="R25" i="2"/>
  <c r="Z25" i="2" s="1"/>
  <c r="L26" i="2"/>
  <c r="K26" i="2"/>
  <c r="T25" i="2"/>
  <c r="H27" i="2"/>
  <c r="I27" i="2" s="1"/>
  <c r="Y25" i="2"/>
  <c r="Q25" i="2"/>
  <c r="AA24" i="2"/>
  <c r="C42" i="2"/>
  <c r="A43" i="2"/>
  <c r="F42" i="2"/>
  <c r="G42" i="2" s="1"/>
  <c r="G42" i="1"/>
  <c r="F43" i="1"/>
  <c r="D34" i="1"/>
  <c r="E34" i="1"/>
  <c r="H34" i="1" s="1"/>
  <c r="V24" i="3" l="1"/>
  <c r="W24" i="3" s="1"/>
  <c r="Y43" i="3"/>
  <c r="X44" i="3"/>
  <c r="L34" i="3"/>
  <c r="M34" i="3"/>
  <c r="P34" i="3" s="1"/>
  <c r="N79" i="3"/>
  <c r="O78" i="3"/>
  <c r="H28" i="3"/>
  <c r="I28" i="3" s="1"/>
  <c r="B29" i="3" s="1"/>
  <c r="A44" i="3"/>
  <c r="F43" i="3"/>
  <c r="G43" i="3" s="1"/>
  <c r="C43" i="3"/>
  <c r="B28" i="2"/>
  <c r="W27" i="2"/>
  <c r="J27" i="2"/>
  <c r="O26" i="2"/>
  <c r="Y26" i="2" s="1"/>
  <c r="X26" i="2"/>
  <c r="P26" i="2"/>
  <c r="U25" i="2"/>
  <c r="N26" i="2"/>
  <c r="C43" i="2"/>
  <c r="A44" i="2"/>
  <c r="F43" i="2"/>
  <c r="G43" i="2" s="1"/>
  <c r="G43" i="1"/>
  <c r="F44" i="1"/>
  <c r="I34" i="1"/>
  <c r="B35" i="1" s="1"/>
  <c r="X45" i="3" l="1"/>
  <c r="Y44" i="3"/>
  <c r="Z24" i="3"/>
  <c r="AA24" i="3" s="1"/>
  <c r="Q34" i="3"/>
  <c r="J35" i="3" s="1"/>
  <c r="N80" i="3"/>
  <c r="O79" i="3"/>
  <c r="D29" i="3"/>
  <c r="E29" i="3" s="1"/>
  <c r="C44" i="3"/>
  <c r="A45" i="3"/>
  <c r="F44" i="3"/>
  <c r="G44" i="3" s="1"/>
  <c r="M27" i="2"/>
  <c r="R26" i="2"/>
  <c r="Z26" i="2" s="1"/>
  <c r="S26" i="2"/>
  <c r="AA25" i="2"/>
  <c r="K27" i="2"/>
  <c r="L27" i="2"/>
  <c r="Q26" i="2"/>
  <c r="D28" i="2"/>
  <c r="E28" i="2" s="1"/>
  <c r="A45" i="2"/>
  <c r="F44" i="2"/>
  <c r="G44" i="2" s="1"/>
  <c r="C44" i="2"/>
  <c r="G44" i="1"/>
  <c r="F45" i="1"/>
  <c r="D35" i="1"/>
  <c r="E35" i="1" s="1"/>
  <c r="AE24" i="3" l="1"/>
  <c r="AF24" i="3" s="1"/>
  <c r="AC24" i="3"/>
  <c r="AD24" i="3" s="1"/>
  <c r="AB24" i="3"/>
  <c r="T25" i="3" s="1"/>
  <c r="Y45" i="3"/>
  <c r="X46" i="3"/>
  <c r="N81" i="3"/>
  <c r="O80" i="3"/>
  <c r="L35" i="3"/>
  <c r="M35" i="3" s="1"/>
  <c r="H29" i="3"/>
  <c r="I29" i="3" s="1"/>
  <c r="B30" i="3" s="1"/>
  <c r="C45" i="3"/>
  <c r="A46" i="3"/>
  <c r="F45" i="3"/>
  <c r="G45" i="3" s="1"/>
  <c r="H28" i="2"/>
  <c r="I28" i="2" s="1"/>
  <c r="J28" i="2"/>
  <c r="O27" i="2"/>
  <c r="Y27" i="2" s="1"/>
  <c r="T26" i="2"/>
  <c r="P27" i="2"/>
  <c r="U26" i="2"/>
  <c r="S27" i="2" s="1"/>
  <c r="X27" i="2"/>
  <c r="N27" i="2"/>
  <c r="C45" i="2"/>
  <c r="A46" i="2"/>
  <c r="F45" i="2"/>
  <c r="G45" i="2" s="1"/>
  <c r="G45" i="1"/>
  <c r="F46" i="1"/>
  <c r="H35" i="1"/>
  <c r="I35" i="1" s="1"/>
  <c r="B36" i="1" s="1"/>
  <c r="V25" i="3" l="1"/>
  <c r="W25" i="3" s="1"/>
  <c r="Z25" i="3" s="1"/>
  <c r="X47" i="3"/>
  <c r="Y46" i="3"/>
  <c r="P35" i="3"/>
  <c r="Q35" i="3" s="1"/>
  <c r="J36" i="3" s="1"/>
  <c r="N82" i="3"/>
  <c r="O81" i="3"/>
  <c r="E30" i="3"/>
  <c r="D30" i="3"/>
  <c r="C46" i="3"/>
  <c r="A47" i="3"/>
  <c r="F46" i="3"/>
  <c r="G46" i="3" s="1"/>
  <c r="B29" i="2"/>
  <c r="W28" i="2"/>
  <c r="T27" i="2"/>
  <c r="M28" i="2"/>
  <c r="R27" i="2"/>
  <c r="Q27" i="2"/>
  <c r="K28" i="2"/>
  <c r="L28" i="2"/>
  <c r="X28" i="2" s="1"/>
  <c r="AA26" i="2"/>
  <c r="C46" i="2"/>
  <c r="A47" i="2"/>
  <c r="F46" i="2"/>
  <c r="G46" i="2" s="1"/>
  <c r="G46" i="1"/>
  <c r="F47" i="1"/>
  <c r="D36" i="1"/>
  <c r="E36" i="1"/>
  <c r="H36" i="1" s="1"/>
  <c r="I36" i="1" s="1"/>
  <c r="B37" i="1" s="1"/>
  <c r="Y47" i="3" l="1"/>
  <c r="X48" i="3"/>
  <c r="AA25" i="3"/>
  <c r="L36" i="3"/>
  <c r="M36" i="3"/>
  <c r="P36" i="3" s="1"/>
  <c r="N83" i="3"/>
  <c r="O82" i="3"/>
  <c r="A48" i="3"/>
  <c r="F47" i="3"/>
  <c r="G47" i="3" s="1"/>
  <c r="C47" i="3"/>
  <c r="H30" i="3"/>
  <c r="I30" i="3" s="1"/>
  <c r="B31" i="3" s="1"/>
  <c r="P28" i="2"/>
  <c r="U27" i="2"/>
  <c r="N28" i="2"/>
  <c r="D29" i="2"/>
  <c r="E29" i="2" s="1"/>
  <c r="H29" i="2" s="1"/>
  <c r="I29" i="2" s="1"/>
  <c r="J29" i="2"/>
  <c r="O28" i="2"/>
  <c r="Y28" i="2" s="1"/>
  <c r="Z27" i="2"/>
  <c r="C47" i="2"/>
  <c r="A48" i="2"/>
  <c r="F47" i="2"/>
  <c r="G47" i="2" s="1"/>
  <c r="G47" i="1"/>
  <c r="F48" i="1"/>
  <c r="D37" i="1"/>
  <c r="E37" i="1" s="1"/>
  <c r="H37" i="1" s="1"/>
  <c r="I37" i="1" s="1"/>
  <c r="B38" i="1" s="1"/>
  <c r="AC25" i="3" l="1"/>
  <c r="AD25" i="3" s="1"/>
  <c r="AE25" i="3"/>
  <c r="AF25" i="3" s="1"/>
  <c r="AB25" i="3"/>
  <c r="T26" i="3" s="1"/>
  <c r="Y48" i="3"/>
  <c r="X49" i="3"/>
  <c r="Q36" i="3"/>
  <c r="J37" i="3" s="1"/>
  <c r="N84" i="3"/>
  <c r="O83" i="3"/>
  <c r="E31" i="3"/>
  <c r="H31" i="3" s="1"/>
  <c r="D31" i="3"/>
  <c r="G48" i="3"/>
  <c r="C48" i="3"/>
  <c r="A49" i="3"/>
  <c r="F48" i="3"/>
  <c r="B30" i="2"/>
  <c r="W29" i="2"/>
  <c r="K29" i="2"/>
  <c r="L29" i="2"/>
  <c r="X29" i="2" s="1"/>
  <c r="S28" i="2"/>
  <c r="AA27" i="2"/>
  <c r="M29" i="2"/>
  <c r="R28" i="2"/>
  <c r="Z28" i="2" s="1"/>
  <c r="Q28" i="2"/>
  <c r="A49" i="2"/>
  <c r="F48" i="2"/>
  <c r="G48" i="2" s="1"/>
  <c r="C48" i="2"/>
  <c r="G48" i="1"/>
  <c r="F49" i="1"/>
  <c r="D38" i="1"/>
  <c r="E38" i="1"/>
  <c r="H38" i="1" s="1"/>
  <c r="I38" i="1" s="1"/>
  <c r="B39" i="1" s="1"/>
  <c r="V26" i="3" l="1"/>
  <c r="W26" i="3" s="1"/>
  <c r="Y49" i="3"/>
  <c r="X50" i="3"/>
  <c r="N85" i="3"/>
  <c r="O84" i="3"/>
  <c r="L37" i="3"/>
  <c r="M37" i="3" s="1"/>
  <c r="I31" i="3"/>
  <c r="B32" i="3" s="1"/>
  <c r="C49" i="3"/>
  <c r="A50" i="3"/>
  <c r="F49" i="3"/>
  <c r="G49" i="3" s="1"/>
  <c r="N29" i="2"/>
  <c r="T28" i="2"/>
  <c r="P29" i="2"/>
  <c r="U28" i="2"/>
  <c r="S29" i="2" s="1"/>
  <c r="J30" i="2"/>
  <c r="O29" i="2"/>
  <c r="D30" i="2"/>
  <c r="E30" i="2" s="1"/>
  <c r="H30" i="2" s="1"/>
  <c r="I30" i="2" s="1"/>
  <c r="C49" i="2"/>
  <c r="A50" i="2"/>
  <c r="F49" i="2"/>
  <c r="G49" i="2" s="1"/>
  <c r="G49" i="1"/>
  <c r="F50" i="1"/>
  <c r="D39" i="1"/>
  <c r="E39" i="1"/>
  <c r="H39" i="1" s="1"/>
  <c r="I39" i="1" s="1"/>
  <c r="B40" i="1" s="1"/>
  <c r="X51" i="3" l="1"/>
  <c r="Y50" i="3"/>
  <c r="Z26" i="3"/>
  <c r="AA26" i="3" s="1"/>
  <c r="P37" i="3"/>
  <c r="Q37" i="3"/>
  <c r="J38" i="3" s="1"/>
  <c r="N86" i="3"/>
  <c r="O85" i="3"/>
  <c r="E32" i="3"/>
  <c r="H32" i="3" s="1"/>
  <c r="D32" i="3"/>
  <c r="C50" i="3"/>
  <c r="A51" i="3"/>
  <c r="F50" i="3"/>
  <c r="G50" i="3" s="1"/>
  <c r="B31" i="2"/>
  <c r="W30" i="2"/>
  <c r="M30" i="2"/>
  <c r="R29" i="2"/>
  <c r="K30" i="2"/>
  <c r="L30" i="2"/>
  <c r="AA28" i="2"/>
  <c r="T29" i="2"/>
  <c r="Q29" i="2"/>
  <c r="Y29" i="2"/>
  <c r="C50" i="2"/>
  <c r="A51" i="2"/>
  <c r="F50" i="2"/>
  <c r="G50" i="2" s="1"/>
  <c r="G50" i="1"/>
  <c r="F51" i="1"/>
  <c r="D40" i="1"/>
  <c r="E40" i="1"/>
  <c r="H40" i="1" s="1"/>
  <c r="I40" i="1" s="1"/>
  <c r="B41" i="1" s="1"/>
  <c r="AC26" i="3" l="1"/>
  <c r="AD26" i="3" s="1"/>
  <c r="AE26" i="3"/>
  <c r="AF26" i="3" s="1"/>
  <c r="AB26" i="3"/>
  <c r="T27" i="3" s="1"/>
  <c r="Y51" i="3"/>
  <c r="X52" i="3"/>
  <c r="N87" i="3"/>
  <c r="O86" i="3"/>
  <c r="L38" i="3"/>
  <c r="M38" i="3" s="1"/>
  <c r="I32" i="3"/>
  <c r="B33" i="3" s="1"/>
  <c r="A52" i="3"/>
  <c r="F51" i="3"/>
  <c r="G51" i="3" s="1"/>
  <c r="C51" i="3"/>
  <c r="J31" i="2"/>
  <c r="O30" i="2"/>
  <c r="Y30" i="2" s="1"/>
  <c r="N30" i="2"/>
  <c r="P30" i="2"/>
  <c r="U29" i="2"/>
  <c r="Z29" i="2"/>
  <c r="X30" i="2"/>
  <c r="D31" i="2"/>
  <c r="E31" i="2" s="1"/>
  <c r="H31" i="2" s="1"/>
  <c r="I31" i="2" s="1"/>
  <c r="B32" i="2" s="1"/>
  <c r="C51" i="2"/>
  <c r="A52" i="2"/>
  <c r="F51" i="2"/>
  <c r="G51" i="2" s="1"/>
  <c r="G51" i="1"/>
  <c r="F52" i="1"/>
  <c r="D41" i="1"/>
  <c r="E41" i="1"/>
  <c r="V27" i="3" l="1"/>
  <c r="W27" i="3" s="1"/>
  <c r="Y52" i="3"/>
  <c r="X53" i="3"/>
  <c r="P38" i="3"/>
  <c r="Q38" i="3" s="1"/>
  <c r="J39" i="3" s="1"/>
  <c r="N88" i="3"/>
  <c r="O87" i="3"/>
  <c r="D33" i="3"/>
  <c r="E33" i="3" s="1"/>
  <c r="C52" i="3"/>
  <c r="A53" i="3"/>
  <c r="F52" i="3"/>
  <c r="G52" i="3" s="1"/>
  <c r="D32" i="2"/>
  <c r="E32" i="2" s="1"/>
  <c r="H32" i="2" s="1"/>
  <c r="I32" i="2" s="1"/>
  <c r="S30" i="2"/>
  <c r="AA29" i="2"/>
  <c r="M31" i="2"/>
  <c r="R30" i="2"/>
  <c r="W31" i="2"/>
  <c r="Q30" i="2"/>
  <c r="K31" i="2"/>
  <c r="L31" i="2"/>
  <c r="X31" i="2" s="1"/>
  <c r="A53" i="2"/>
  <c r="F52" i="2"/>
  <c r="G52" i="2" s="1"/>
  <c r="C52" i="2"/>
  <c r="G52" i="1"/>
  <c r="F53" i="1"/>
  <c r="H41" i="1"/>
  <c r="I41" i="1" s="1"/>
  <c r="B42" i="1" s="1"/>
  <c r="X54" i="3" l="1"/>
  <c r="Y53" i="3"/>
  <c r="Z27" i="3"/>
  <c r="AA27" i="3" s="1"/>
  <c r="L39" i="3"/>
  <c r="M39" i="3"/>
  <c r="P39" i="3" s="1"/>
  <c r="Q39" i="3" s="1"/>
  <c r="J40" i="3" s="1"/>
  <c r="N89" i="3"/>
  <c r="O88" i="3"/>
  <c r="H33" i="3"/>
  <c r="I33" i="3" s="1"/>
  <c r="B34" i="3" s="1"/>
  <c r="C53" i="3"/>
  <c r="A54" i="3"/>
  <c r="F53" i="3"/>
  <c r="G53" i="3" s="1"/>
  <c r="B33" i="2"/>
  <c r="W32" i="2"/>
  <c r="T30" i="2"/>
  <c r="P31" i="2"/>
  <c r="U30" i="2"/>
  <c r="S31" i="2" s="1"/>
  <c r="J32" i="2"/>
  <c r="O31" i="2"/>
  <c r="Z30" i="2"/>
  <c r="N31" i="2"/>
  <c r="C53" i="2"/>
  <c r="A54" i="2"/>
  <c r="F53" i="2"/>
  <c r="G53" i="2" s="1"/>
  <c r="G53" i="1"/>
  <c r="F54" i="1"/>
  <c r="D42" i="1"/>
  <c r="E42" i="1"/>
  <c r="H42" i="1" s="1"/>
  <c r="AC27" i="3" l="1"/>
  <c r="AD27" i="3" s="1"/>
  <c r="AE27" i="3"/>
  <c r="AF27" i="3" s="1"/>
  <c r="AB27" i="3"/>
  <c r="T28" i="3" s="1"/>
  <c r="X55" i="3"/>
  <c r="Y54" i="3"/>
  <c r="L40" i="3"/>
  <c r="M40" i="3"/>
  <c r="N90" i="3"/>
  <c r="O89" i="3"/>
  <c r="D34" i="3"/>
  <c r="E34" i="3" s="1"/>
  <c r="C54" i="3"/>
  <c r="A55" i="3"/>
  <c r="F54" i="3"/>
  <c r="G54" i="3" s="1"/>
  <c r="AA30" i="2"/>
  <c r="M32" i="2"/>
  <c r="R31" i="2"/>
  <c r="K32" i="2"/>
  <c r="L32" i="2"/>
  <c r="X32" i="2" s="1"/>
  <c r="Y31" i="2"/>
  <c r="T31" i="2"/>
  <c r="Q31" i="2"/>
  <c r="D33" i="2"/>
  <c r="E33" i="2" s="1"/>
  <c r="H33" i="2" s="1"/>
  <c r="I33" i="2" s="1"/>
  <c r="B34" i="2" s="1"/>
  <c r="C54" i="2"/>
  <c r="A55" i="2"/>
  <c r="F54" i="2"/>
  <c r="G54" i="2" s="1"/>
  <c r="G54" i="1"/>
  <c r="F55" i="1"/>
  <c r="I42" i="1"/>
  <c r="B43" i="1" s="1"/>
  <c r="Y55" i="3" l="1"/>
  <c r="X56" i="3"/>
  <c r="V28" i="3"/>
  <c r="W28" i="3" s="1"/>
  <c r="P40" i="3"/>
  <c r="Q40" i="3" s="1"/>
  <c r="J41" i="3" s="1"/>
  <c r="N91" i="3"/>
  <c r="O90" i="3"/>
  <c r="H34" i="3"/>
  <c r="I34" i="3" s="1"/>
  <c r="B35" i="3" s="1"/>
  <c r="A56" i="3"/>
  <c r="F55" i="3"/>
  <c r="G55" i="3" s="1"/>
  <c r="C55" i="3"/>
  <c r="W33" i="2"/>
  <c r="P32" i="2"/>
  <c r="U31" i="2"/>
  <c r="D34" i="2"/>
  <c r="E34" i="2" s="1"/>
  <c r="H34" i="2" s="1"/>
  <c r="Z31" i="2"/>
  <c r="J33" i="2"/>
  <c r="O32" i="2"/>
  <c r="N32" i="2"/>
  <c r="C55" i="2"/>
  <c r="A56" i="2"/>
  <c r="F55" i="2"/>
  <c r="G55" i="2" s="1"/>
  <c r="G55" i="1"/>
  <c r="F56" i="1"/>
  <c r="D43" i="1"/>
  <c r="E43" i="1"/>
  <c r="Z28" i="3" l="1"/>
  <c r="AA28" i="3" s="1"/>
  <c r="Y56" i="3"/>
  <c r="X57" i="3"/>
  <c r="L41" i="3"/>
  <c r="M41" i="3"/>
  <c r="P41" i="3" s="1"/>
  <c r="Q41" i="3" s="1"/>
  <c r="J42" i="3" s="1"/>
  <c r="O91" i="3"/>
  <c r="N92" i="3"/>
  <c r="D35" i="3"/>
  <c r="E35" i="3"/>
  <c r="H35" i="3" s="1"/>
  <c r="C56" i="3"/>
  <c r="A57" i="3"/>
  <c r="F56" i="3"/>
  <c r="G56" i="3" s="1"/>
  <c r="I34" i="2"/>
  <c r="B35" i="2" s="1"/>
  <c r="D35" i="2" s="1"/>
  <c r="E35" i="2" s="1"/>
  <c r="H35" i="2" s="1"/>
  <c r="I35" i="2" s="1"/>
  <c r="M33" i="2"/>
  <c r="R32" i="2"/>
  <c r="S32" i="2"/>
  <c r="AA31" i="2"/>
  <c r="L33" i="2"/>
  <c r="K33" i="2"/>
  <c r="Q32" i="2"/>
  <c r="W34" i="2"/>
  <c r="Y32" i="2"/>
  <c r="A57" i="2"/>
  <c r="F56" i="2"/>
  <c r="G56" i="2" s="1"/>
  <c r="C56" i="2"/>
  <c r="H43" i="1"/>
  <c r="I43" i="1" s="1"/>
  <c r="B44" i="1" s="1"/>
  <c r="G56" i="1"/>
  <c r="F57" i="1"/>
  <c r="Y57" i="3" l="1"/>
  <c r="X58" i="3"/>
  <c r="AC28" i="3"/>
  <c r="AD28" i="3" s="1"/>
  <c r="AE28" i="3"/>
  <c r="AF28" i="3" s="1"/>
  <c r="AB28" i="3"/>
  <c r="T29" i="3" s="1"/>
  <c r="L42" i="3"/>
  <c r="M42" i="3"/>
  <c r="P42" i="3" s="1"/>
  <c r="O92" i="3"/>
  <c r="N93" i="3"/>
  <c r="C57" i="3"/>
  <c r="A58" i="3"/>
  <c r="F57" i="3"/>
  <c r="G57" i="3" s="1"/>
  <c r="I35" i="3"/>
  <c r="B36" i="3" s="1"/>
  <c r="B36" i="2"/>
  <c r="W35" i="2"/>
  <c r="J34" i="2"/>
  <c r="O33" i="2"/>
  <c r="P33" i="2"/>
  <c r="U32" i="2"/>
  <c r="S33" i="2" s="1"/>
  <c r="X33" i="2"/>
  <c r="Y33" i="2"/>
  <c r="N33" i="2"/>
  <c r="Z32" i="2"/>
  <c r="T32" i="2"/>
  <c r="C57" i="2"/>
  <c r="A58" i="2"/>
  <c r="F57" i="2"/>
  <c r="G57" i="2" s="1"/>
  <c r="D44" i="1"/>
  <c r="E44" i="1" s="1"/>
  <c r="G57" i="1"/>
  <c r="F58" i="1"/>
  <c r="Y58" i="3" l="1"/>
  <c r="X59" i="3"/>
  <c r="V29" i="3"/>
  <c r="W29" i="3" s="1"/>
  <c r="Q42" i="3"/>
  <c r="J43" i="3" s="1"/>
  <c r="O93" i="3"/>
  <c r="N94" i="3"/>
  <c r="C58" i="3"/>
  <c r="A59" i="3"/>
  <c r="F58" i="3"/>
  <c r="G58" i="3" s="1"/>
  <c r="D36" i="3"/>
  <c r="E36" i="3" s="1"/>
  <c r="AA32" i="2"/>
  <c r="M34" i="2"/>
  <c r="R33" i="2"/>
  <c r="K34" i="2"/>
  <c r="L34" i="2"/>
  <c r="X34" i="2" s="1"/>
  <c r="T33" i="2"/>
  <c r="Z33" i="2"/>
  <c r="Q33" i="2"/>
  <c r="D36" i="2"/>
  <c r="E36" i="2" s="1"/>
  <c r="H36" i="2" s="1"/>
  <c r="I36" i="2" s="1"/>
  <c r="C58" i="2"/>
  <c r="A59" i="2"/>
  <c r="F58" i="2"/>
  <c r="G58" i="2" s="1"/>
  <c r="H44" i="1"/>
  <c r="I44" i="1" s="1"/>
  <c r="B45" i="1" s="1"/>
  <c r="D45" i="1" s="1"/>
  <c r="E45" i="1" s="1"/>
  <c r="G58" i="1"/>
  <c r="F59" i="1"/>
  <c r="Z29" i="3" l="1"/>
  <c r="AA29" i="3" s="1"/>
  <c r="Y59" i="3"/>
  <c r="X60" i="3"/>
  <c r="O94" i="3"/>
  <c r="N95" i="3"/>
  <c r="L43" i="3"/>
  <c r="M43" i="3" s="1"/>
  <c r="H36" i="3"/>
  <c r="I36" i="3" s="1"/>
  <c r="B37" i="3" s="1"/>
  <c r="A60" i="3"/>
  <c r="F59" i="3"/>
  <c r="G59" i="3" s="1"/>
  <c r="C59" i="3"/>
  <c r="B37" i="2"/>
  <c r="W36" i="2"/>
  <c r="P34" i="2"/>
  <c r="U33" i="2"/>
  <c r="J35" i="2"/>
  <c r="O34" i="2"/>
  <c r="Y34" i="2" s="1"/>
  <c r="N34" i="2"/>
  <c r="C59" i="2"/>
  <c r="A60" i="2"/>
  <c r="F59" i="2"/>
  <c r="G59" i="2" s="1"/>
  <c r="G59" i="1"/>
  <c r="F60" i="1"/>
  <c r="H45" i="1"/>
  <c r="I45" i="1" s="1"/>
  <c r="B46" i="1" s="1"/>
  <c r="AE29" i="3" l="1"/>
  <c r="AF29" i="3" s="1"/>
  <c r="AC29" i="3"/>
  <c r="AD29" i="3" s="1"/>
  <c r="AB29" i="3"/>
  <c r="T30" i="3" s="1"/>
  <c r="Y60" i="3"/>
  <c r="X61" i="3"/>
  <c r="P43" i="3"/>
  <c r="Q43" i="3"/>
  <c r="J44" i="3" s="1"/>
  <c r="O95" i="3"/>
  <c r="N96" i="3"/>
  <c r="D37" i="3"/>
  <c r="E37" i="3" s="1"/>
  <c r="A61" i="3"/>
  <c r="C60" i="3"/>
  <c r="F60" i="3"/>
  <c r="G60" i="3" s="1"/>
  <c r="S34" i="2"/>
  <c r="AA33" i="2"/>
  <c r="Q34" i="2"/>
  <c r="M35" i="2"/>
  <c r="R34" i="2"/>
  <c r="Z34" i="2" s="1"/>
  <c r="K35" i="2"/>
  <c r="L35" i="2"/>
  <c r="X35" i="2" s="1"/>
  <c r="D37" i="2"/>
  <c r="E37" i="2" s="1"/>
  <c r="H37" i="2" s="1"/>
  <c r="I37" i="2" s="1"/>
  <c r="B38" i="2" s="1"/>
  <c r="A61" i="2"/>
  <c r="F60" i="2"/>
  <c r="G60" i="2" s="1"/>
  <c r="C60" i="2"/>
  <c r="F61" i="1"/>
  <c r="G60" i="1"/>
  <c r="D46" i="1"/>
  <c r="E46" i="1" s="1"/>
  <c r="V30" i="3" l="1"/>
  <c r="W30" i="3" s="1"/>
  <c r="Z30" i="3" s="1"/>
  <c r="Y61" i="3"/>
  <c r="X62" i="3"/>
  <c r="O96" i="3"/>
  <c r="N97" i="3"/>
  <c r="L44" i="3"/>
  <c r="M44" i="3" s="1"/>
  <c r="H37" i="3"/>
  <c r="I37" i="3" s="1"/>
  <c r="B38" i="3" s="1"/>
  <c r="A62" i="3"/>
  <c r="F61" i="3"/>
  <c r="G61" i="3"/>
  <c r="C61" i="3"/>
  <c r="D38" i="2"/>
  <c r="E38" i="2" s="1"/>
  <c r="H38" i="2" s="1"/>
  <c r="I38" i="2" s="1"/>
  <c r="W37" i="2"/>
  <c r="P35" i="2"/>
  <c r="U34" i="2"/>
  <c r="S35" i="2" s="1"/>
  <c r="J36" i="2"/>
  <c r="O35" i="2"/>
  <c r="N35" i="2"/>
  <c r="T34" i="2"/>
  <c r="C61" i="2"/>
  <c r="A62" i="2"/>
  <c r="F61" i="2"/>
  <c r="G61" i="2" s="1"/>
  <c r="F62" i="1"/>
  <c r="G61" i="1"/>
  <c r="H46" i="1"/>
  <c r="I46" i="1" s="1"/>
  <c r="B47" i="1" s="1"/>
  <c r="Y62" i="3" l="1"/>
  <c r="X63" i="3"/>
  <c r="AA30" i="3"/>
  <c r="P44" i="3"/>
  <c r="Q44" i="3"/>
  <c r="J45" i="3" s="1"/>
  <c r="O97" i="3"/>
  <c r="N98" i="3"/>
  <c r="C62" i="3"/>
  <c r="F62" i="3"/>
  <c r="G62" i="3" s="1"/>
  <c r="A63" i="3"/>
  <c r="D38" i="3"/>
  <c r="E38" i="3" s="1"/>
  <c r="B39" i="2"/>
  <c r="W38" i="2"/>
  <c r="M36" i="2"/>
  <c r="R35" i="2"/>
  <c r="Z35" i="2" s="1"/>
  <c r="AA34" i="2"/>
  <c r="K36" i="2"/>
  <c r="L36" i="2"/>
  <c r="T35" i="2"/>
  <c r="Y35" i="2"/>
  <c r="Q35" i="2"/>
  <c r="C62" i="2"/>
  <c r="A63" i="2"/>
  <c r="F62" i="2"/>
  <c r="G62" i="2" s="1"/>
  <c r="G62" i="1"/>
  <c r="F63" i="1"/>
  <c r="D47" i="1"/>
  <c r="E47" i="1" s="1"/>
  <c r="H47" i="1" s="1"/>
  <c r="AC30" i="3" l="1"/>
  <c r="AD30" i="3" s="1"/>
  <c r="AE30" i="3"/>
  <c r="AF30" i="3" s="1"/>
  <c r="AB30" i="3"/>
  <c r="T31" i="3" s="1"/>
  <c r="Y63" i="3"/>
  <c r="X64" i="3"/>
  <c r="O98" i="3"/>
  <c r="N99" i="3"/>
  <c r="L45" i="3"/>
  <c r="M45" i="3" s="1"/>
  <c r="I38" i="3"/>
  <c r="B39" i="3" s="1"/>
  <c r="H38" i="3"/>
  <c r="A64" i="3"/>
  <c r="F63" i="3"/>
  <c r="G63" i="3"/>
  <c r="C63" i="3"/>
  <c r="J37" i="2"/>
  <c r="O36" i="2"/>
  <c r="P36" i="2"/>
  <c r="U35" i="2"/>
  <c r="N36" i="2"/>
  <c r="X36" i="2"/>
  <c r="D39" i="2"/>
  <c r="E39" i="2" s="1"/>
  <c r="H39" i="2" s="1"/>
  <c r="I39" i="2" s="1"/>
  <c r="B40" i="2" s="1"/>
  <c r="D40" i="2" s="1"/>
  <c r="E40" i="2" s="1"/>
  <c r="C63" i="2"/>
  <c r="A64" i="2"/>
  <c r="F63" i="2"/>
  <c r="G63" i="2" s="1"/>
  <c r="F64" i="1"/>
  <c r="G63" i="1"/>
  <c r="I47" i="1"/>
  <c r="B48" i="1" s="1"/>
  <c r="V31" i="3" l="1"/>
  <c r="W31" i="3" s="1"/>
  <c r="Z31" i="3" s="1"/>
  <c r="Y64" i="3"/>
  <c r="X65" i="3"/>
  <c r="P45" i="3"/>
  <c r="Q45" i="3" s="1"/>
  <c r="J46" i="3" s="1"/>
  <c r="O99" i="3"/>
  <c r="N100" i="3"/>
  <c r="E39" i="3"/>
  <c r="H39" i="3" s="1"/>
  <c r="D39" i="3"/>
  <c r="C64" i="3"/>
  <c r="F64" i="3"/>
  <c r="G64" i="3" s="1"/>
  <c r="A65" i="3"/>
  <c r="W39" i="2"/>
  <c r="S36" i="2"/>
  <c r="AA35" i="2"/>
  <c r="Q36" i="2"/>
  <c r="M37" i="2"/>
  <c r="R36" i="2"/>
  <c r="Z36" i="2" s="1"/>
  <c r="Y36" i="2"/>
  <c r="K37" i="2"/>
  <c r="L37" i="2"/>
  <c r="A65" i="2"/>
  <c r="F64" i="2"/>
  <c r="G64" i="2" s="1"/>
  <c r="C64" i="2"/>
  <c r="H40" i="2"/>
  <c r="I40" i="2" s="1"/>
  <c r="B41" i="2" s="1"/>
  <c r="G64" i="1"/>
  <c r="F65" i="1"/>
  <c r="D48" i="1"/>
  <c r="E48" i="1" s="1"/>
  <c r="X66" i="3" l="1"/>
  <c r="Y65" i="3"/>
  <c r="AA31" i="3"/>
  <c r="L46" i="3"/>
  <c r="M46" i="3"/>
  <c r="P46" i="3" s="1"/>
  <c r="Q46" i="3" s="1"/>
  <c r="J47" i="3" s="1"/>
  <c r="O100" i="3"/>
  <c r="N101" i="3"/>
  <c r="I39" i="3"/>
  <c r="B40" i="3" s="1"/>
  <c r="A66" i="3"/>
  <c r="F65" i="3"/>
  <c r="G65" i="3" s="1"/>
  <c r="C65" i="3"/>
  <c r="J38" i="2"/>
  <c r="O37" i="2"/>
  <c r="Y37" i="2" s="1"/>
  <c r="W40" i="2"/>
  <c r="P37" i="2"/>
  <c r="U36" i="2"/>
  <c r="S37" i="2" s="1"/>
  <c r="X37" i="2"/>
  <c r="N37" i="2"/>
  <c r="T36" i="2"/>
  <c r="D41" i="2"/>
  <c r="E41" i="2" s="1"/>
  <c r="C65" i="2"/>
  <c r="A66" i="2"/>
  <c r="F65" i="2"/>
  <c r="G65" i="2" s="1"/>
  <c r="G65" i="1"/>
  <c r="F66" i="1"/>
  <c r="H48" i="1"/>
  <c r="I48" i="1" s="1"/>
  <c r="B49" i="1" s="1"/>
  <c r="AE31" i="3" l="1"/>
  <c r="AF31" i="3" s="1"/>
  <c r="AC31" i="3"/>
  <c r="AD31" i="3" s="1"/>
  <c r="AB31" i="3"/>
  <c r="T32" i="3" s="1"/>
  <c r="Y66" i="3"/>
  <c r="X67" i="3"/>
  <c r="L47" i="3"/>
  <c r="M47" i="3"/>
  <c r="P47" i="3" s="1"/>
  <c r="Q47" i="3" s="1"/>
  <c r="J48" i="3" s="1"/>
  <c r="O101" i="3"/>
  <c r="N102" i="3"/>
  <c r="D40" i="3"/>
  <c r="E40" i="3" s="1"/>
  <c r="H40" i="3" s="1"/>
  <c r="I40" i="3" s="1"/>
  <c r="B41" i="3" s="1"/>
  <c r="C66" i="3"/>
  <c r="F66" i="3"/>
  <c r="G66" i="3" s="1"/>
  <c r="A67" i="3"/>
  <c r="AA36" i="2"/>
  <c r="Q37" i="2"/>
  <c r="M38" i="2"/>
  <c r="R37" i="2"/>
  <c r="T37" i="2"/>
  <c r="K38" i="2"/>
  <c r="L38" i="2"/>
  <c r="X38" i="2" s="1"/>
  <c r="H41" i="2"/>
  <c r="I41" i="2" s="1"/>
  <c r="C66" i="2"/>
  <c r="A67" i="2"/>
  <c r="F66" i="2"/>
  <c r="G66" i="2" s="1"/>
  <c r="G66" i="1"/>
  <c r="F67" i="1"/>
  <c r="D49" i="1"/>
  <c r="E49" i="1" s="1"/>
  <c r="H49" i="1" s="1"/>
  <c r="V32" i="3" l="1"/>
  <c r="W32" i="3" s="1"/>
  <c r="Z32" i="3" s="1"/>
  <c r="Y67" i="3"/>
  <c r="X68" i="3"/>
  <c r="L48" i="3"/>
  <c r="M48" i="3"/>
  <c r="P48" i="3" s="1"/>
  <c r="Q48" i="3" s="1"/>
  <c r="J49" i="3" s="1"/>
  <c r="O102" i="3"/>
  <c r="N103" i="3"/>
  <c r="E41" i="3"/>
  <c r="H41" i="3" s="1"/>
  <c r="D41" i="3"/>
  <c r="G67" i="3"/>
  <c r="C67" i="3"/>
  <c r="A68" i="3"/>
  <c r="F67" i="3"/>
  <c r="P38" i="2"/>
  <c r="U37" i="2"/>
  <c r="N38" i="2"/>
  <c r="B42" i="2"/>
  <c r="D42" i="2" s="1"/>
  <c r="E42" i="2" s="1"/>
  <c r="W41" i="2"/>
  <c r="J39" i="2"/>
  <c r="O38" i="2"/>
  <c r="Z37" i="2"/>
  <c r="C67" i="2"/>
  <c r="A68" i="2"/>
  <c r="F67" i="2"/>
  <c r="G67" i="2" s="1"/>
  <c r="F68" i="1"/>
  <c r="G67" i="1"/>
  <c r="I49" i="1"/>
  <c r="B50" i="1" s="1"/>
  <c r="Y68" i="3" l="1"/>
  <c r="X69" i="3"/>
  <c r="AA32" i="3"/>
  <c r="L49" i="3"/>
  <c r="M49" i="3" s="1"/>
  <c r="O103" i="3"/>
  <c r="N104" i="3"/>
  <c r="I41" i="3"/>
  <c r="B42" i="3" s="1"/>
  <c r="A69" i="3"/>
  <c r="F68" i="3"/>
  <c r="G68" i="3" s="1"/>
  <c r="C68" i="3"/>
  <c r="M39" i="2"/>
  <c r="R38" i="2"/>
  <c r="K39" i="2"/>
  <c r="L39" i="2"/>
  <c r="X39" i="2" s="1"/>
  <c r="Y38" i="2"/>
  <c r="S38" i="2"/>
  <c r="AA37" i="2"/>
  <c r="Q38" i="2"/>
  <c r="H42" i="2"/>
  <c r="I42" i="2" s="1"/>
  <c r="B43" i="2" s="1"/>
  <c r="A69" i="2"/>
  <c r="F68" i="2"/>
  <c r="G68" i="2" s="1"/>
  <c r="C68" i="2"/>
  <c r="F69" i="1"/>
  <c r="G68" i="1"/>
  <c r="D50" i="1"/>
  <c r="E50" i="1" s="1"/>
  <c r="H50" i="1" s="1"/>
  <c r="I50" i="1" s="1"/>
  <c r="B51" i="1" s="1"/>
  <c r="AC32" i="3" l="1"/>
  <c r="AD32" i="3" s="1"/>
  <c r="AE32" i="3"/>
  <c r="AF32" i="3" s="1"/>
  <c r="AB32" i="3"/>
  <c r="T33" i="3" s="1"/>
  <c r="Y69" i="3"/>
  <c r="X70" i="3"/>
  <c r="P49" i="3"/>
  <c r="Q49" i="3" s="1"/>
  <c r="J50" i="3" s="1"/>
  <c r="O104" i="3"/>
  <c r="N105" i="3"/>
  <c r="D42" i="3"/>
  <c r="E42" i="3" s="1"/>
  <c r="A70" i="3"/>
  <c r="F69" i="3"/>
  <c r="G69" i="3" s="1"/>
  <c r="C69" i="3"/>
  <c r="T38" i="2"/>
  <c r="P39" i="2"/>
  <c r="U38" i="2"/>
  <c r="S39" i="2" s="1"/>
  <c r="Z38" i="2"/>
  <c r="W42" i="2"/>
  <c r="J40" i="2"/>
  <c r="O39" i="2"/>
  <c r="Y39" i="2" s="1"/>
  <c r="N39" i="2"/>
  <c r="D43" i="2"/>
  <c r="E43" i="2" s="1"/>
  <c r="C69" i="2"/>
  <c r="A70" i="2"/>
  <c r="F69" i="2"/>
  <c r="G69" i="2" s="1"/>
  <c r="F70" i="1"/>
  <c r="G69" i="1"/>
  <c r="D51" i="1"/>
  <c r="E51" i="1" s="1"/>
  <c r="V33" i="3" l="1"/>
  <c r="W33" i="3" s="1"/>
  <c r="X71" i="3"/>
  <c r="Y70" i="3"/>
  <c r="L50" i="3"/>
  <c r="M50" i="3" s="1"/>
  <c r="O105" i="3"/>
  <c r="N106" i="3"/>
  <c r="H42" i="3"/>
  <c r="I42" i="3" s="1"/>
  <c r="B43" i="3" s="1"/>
  <c r="C70" i="3"/>
  <c r="A71" i="3"/>
  <c r="F70" i="3"/>
  <c r="G70" i="3" s="1"/>
  <c r="Q39" i="2"/>
  <c r="AA38" i="2"/>
  <c r="L40" i="2"/>
  <c r="X40" i="2" s="1"/>
  <c r="K40" i="2"/>
  <c r="M40" i="2"/>
  <c r="R39" i="2"/>
  <c r="T39" i="2"/>
  <c r="H43" i="2"/>
  <c r="I43" i="2" s="1"/>
  <c r="C70" i="2"/>
  <c r="A71" i="2"/>
  <c r="F70" i="2"/>
  <c r="G70" i="2" s="1"/>
  <c r="G70" i="1"/>
  <c r="F71" i="1"/>
  <c r="H51" i="1"/>
  <c r="I51" i="1" s="1"/>
  <c r="B52" i="1" s="1"/>
  <c r="X72" i="3" l="1"/>
  <c r="Y71" i="3"/>
  <c r="Z33" i="3"/>
  <c r="AA33" i="3" s="1"/>
  <c r="P50" i="3"/>
  <c r="Q50" i="3"/>
  <c r="J51" i="3" s="1"/>
  <c r="O106" i="3"/>
  <c r="N107" i="3"/>
  <c r="D43" i="3"/>
  <c r="E43" i="3" s="1"/>
  <c r="H43" i="3" s="1"/>
  <c r="I43" i="3" s="1"/>
  <c r="B44" i="3" s="1"/>
  <c r="C71" i="3"/>
  <c r="A72" i="3"/>
  <c r="F71" i="3"/>
  <c r="G71" i="3" s="1"/>
  <c r="B44" i="2"/>
  <c r="D44" i="2" s="1"/>
  <c r="E44" i="2" s="1"/>
  <c r="W43" i="2"/>
  <c r="N40" i="2"/>
  <c r="P40" i="2"/>
  <c r="U39" i="2"/>
  <c r="J41" i="2"/>
  <c r="O40" i="2"/>
  <c r="Z39" i="2"/>
  <c r="C71" i="2"/>
  <c r="A72" i="2"/>
  <c r="F71" i="2"/>
  <c r="G71" i="2" s="1"/>
  <c r="F72" i="1"/>
  <c r="G71" i="1"/>
  <c r="D52" i="1"/>
  <c r="E52" i="1" s="1"/>
  <c r="H52" i="1" s="1"/>
  <c r="AE33" i="3" l="1"/>
  <c r="AF33" i="3" s="1"/>
  <c r="AC33" i="3"/>
  <c r="AD33" i="3" s="1"/>
  <c r="AB33" i="3"/>
  <c r="T34" i="3" s="1"/>
  <c r="X73" i="3"/>
  <c r="Y72" i="3"/>
  <c r="O107" i="3"/>
  <c r="N108" i="3"/>
  <c r="M51" i="3"/>
  <c r="P51" i="3" s="1"/>
  <c r="Q51" i="3" s="1"/>
  <c r="J52" i="3" s="1"/>
  <c r="L51" i="3"/>
  <c r="D44" i="3"/>
  <c r="E44" i="3" s="1"/>
  <c r="A73" i="3"/>
  <c r="F72" i="3"/>
  <c r="G72" i="3" s="1"/>
  <c r="C72" i="3"/>
  <c r="M41" i="2"/>
  <c r="R40" i="2"/>
  <c r="L41" i="2"/>
  <c r="K41" i="2"/>
  <c r="Y40" i="2"/>
  <c r="S40" i="2"/>
  <c r="AA39" i="2"/>
  <c r="Q40" i="2"/>
  <c r="H44" i="2"/>
  <c r="I44" i="2" s="1"/>
  <c r="B45" i="2" s="1"/>
  <c r="A73" i="2"/>
  <c r="F72" i="2"/>
  <c r="G72" i="2" s="1"/>
  <c r="C72" i="2"/>
  <c r="G72" i="1"/>
  <c r="F73" i="1"/>
  <c r="I52" i="1"/>
  <c r="B53" i="1" s="1"/>
  <c r="Y73" i="3" l="1"/>
  <c r="X74" i="3"/>
  <c r="V34" i="3"/>
  <c r="W34" i="3" s="1"/>
  <c r="Z34" i="3" s="1"/>
  <c r="AA34" i="3" s="1"/>
  <c r="L52" i="3"/>
  <c r="M52" i="3" s="1"/>
  <c r="O108" i="3"/>
  <c r="N109" i="3"/>
  <c r="H44" i="3"/>
  <c r="I44" i="3" s="1"/>
  <c r="B45" i="3" s="1"/>
  <c r="A74" i="3"/>
  <c r="F73" i="3"/>
  <c r="G73" i="3" s="1"/>
  <c r="C73" i="3"/>
  <c r="J42" i="2"/>
  <c r="O41" i="2"/>
  <c r="Y41" i="2" s="1"/>
  <c r="W44" i="2"/>
  <c r="T40" i="2"/>
  <c r="X41" i="2"/>
  <c r="D45" i="2"/>
  <c r="E45" i="2" s="1"/>
  <c r="H45" i="2" s="1"/>
  <c r="I45" i="2" s="1"/>
  <c r="P41" i="2"/>
  <c r="U40" i="2"/>
  <c r="S41" i="2" s="1"/>
  <c r="Z40" i="2"/>
  <c r="N41" i="2"/>
  <c r="A74" i="2"/>
  <c r="C73" i="2"/>
  <c r="F73" i="2"/>
  <c r="G73" i="2" s="1"/>
  <c r="F74" i="1"/>
  <c r="G73" i="1"/>
  <c r="D53" i="1"/>
  <c r="E53" i="1" s="1"/>
  <c r="H53" i="1" s="1"/>
  <c r="AE34" i="3" l="1"/>
  <c r="AF34" i="3" s="1"/>
  <c r="AC34" i="3"/>
  <c r="AD34" i="3" s="1"/>
  <c r="X75" i="3"/>
  <c r="Y74" i="3"/>
  <c r="AB34" i="3"/>
  <c r="T35" i="3" s="1"/>
  <c r="P52" i="3"/>
  <c r="Q52" i="3"/>
  <c r="J53" i="3" s="1"/>
  <c r="O109" i="3"/>
  <c r="N110" i="3"/>
  <c r="E45" i="3"/>
  <c r="H45" i="3" s="1"/>
  <c r="D45" i="3"/>
  <c r="G74" i="3"/>
  <c r="C74" i="3"/>
  <c r="A75" i="3"/>
  <c r="F74" i="3"/>
  <c r="AA40" i="2"/>
  <c r="B46" i="2"/>
  <c r="W45" i="2"/>
  <c r="T41" i="2"/>
  <c r="M42" i="2"/>
  <c r="R41" i="2"/>
  <c r="Z41" i="2" s="1"/>
  <c r="Q41" i="2"/>
  <c r="L42" i="2"/>
  <c r="K42" i="2"/>
  <c r="D46" i="2"/>
  <c r="E46" i="2" s="1"/>
  <c r="C74" i="2"/>
  <c r="A75" i="2"/>
  <c r="F74" i="2"/>
  <c r="G74" i="2" s="1"/>
  <c r="G74" i="1"/>
  <c r="F75" i="1"/>
  <c r="I53" i="1"/>
  <c r="B54" i="1" s="1"/>
  <c r="X76" i="3" l="1"/>
  <c r="Y75" i="3"/>
  <c r="V35" i="3"/>
  <c r="W35" i="3" s="1"/>
  <c r="O110" i="3"/>
  <c r="N111" i="3"/>
  <c r="M53" i="3"/>
  <c r="P53" i="3" s="1"/>
  <c r="Q53" i="3" s="1"/>
  <c r="J54" i="3" s="1"/>
  <c r="L53" i="3"/>
  <c r="I45" i="3"/>
  <c r="B46" i="3" s="1"/>
  <c r="C75" i="3"/>
  <c r="A76" i="3"/>
  <c r="F75" i="3"/>
  <c r="G75" i="3" s="1"/>
  <c r="P42" i="2"/>
  <c r="U41" i="2"/>
  <c r="J43" i="2"/>
  <c r="O42" i="2"/>
  <c r="X42" i="2"/>
  <c r="N42" i="2"/>
  <c r="H46" i="2"/>
  <c r="I46" i="2" s="1"/>
  <c r="B47" i="2" s="1"/>
  <c r="A76" i="2"/>
  <c r="F75" i="2"/>
  <c r="G75" i="2" s="1"/>
  <c r="C75" i="2"/>
  <c r="F76" i="1"/>
  <c r="G75" i="1"/>
  <c r="D54" i="1"/>
  <c r="E54" i="1" s="1"/>
  <c r="Z35" i="3" l="1"/>
  <c r="AA35" i="3" s="1"/>
  <c r="Y76" i="3"/>
  <c r="X77" i="3"/>
  <c r="L54" i="3"/>
  <c r="M54" i="3" s="1"/>
  <c r="O111" i="3"/>
  <c r="N112" i="3"/>
  <c r="D46" i="3"/>
  <c r="E46" i="3" s="1"/>
  <c r="A77" i="3"/>
  <c r="F76" i="3"/>
  <c r="G76" i="3"/>
  <c r="C76" i="3"/>
  <c r="W46" i="2"/>
  <c r="M43" i="2"/>
  <c r="R42" i="2"/>
  <c r="Z42" i="2" s="1"/>
  <c r="K43" i="2"/>
  <c r="L43" i="2"/>
  <c r="X43" i="2" s="1"/>
  <c r="Y42" i="2"/>
  <c r="S42" i="2"/>
  <c r="AA41" i="2"/>
  <c r="Q42" i="2"/>
  <c r="D47" i="2"/>
  <c r="E47" i="2" s="1"/>
  <c r="H47" i="2" s="1"/>
  <c r="A77" i="2"/>
  <c r="F76" i="2"/>
  <c r="G76" i="2" s="1"/>
  <c r="C76" i="2"/>
  <c r="F77" i="1"/>
  <c r="G76" i="1"/>
  <c r="H54" i="1"/>
  <c r="I54" i="1" s="1"/>
  <c r="B55" i="1" s="1"/>
  <c r="AC35" i="3" l="1"/>
  <c r="AD35" i="3" s="1"/>
  <c r="AE35" i="3"/>
  <c r="AF35" i="3" s="1"/>
  <c r="AB35" i="3"/>
  <c r="T36" i="3" s="1"/>
  <c r="Y77" i="3"/>
  <c r="X78" i="3"/>
  <c r="P54" i="3"/>
  <c r="Q54" i="3" s="1"/>
  <c r="J55" i="3" s="1"/>
  <c r="O112" i="3"/>
  <c r="N113" i="3"/>
  <c r="A78" i="3"/>
  <c r="F77" i="3"/>
  <c r="G77" i="3" s="1"/>
  <c r="C77" i="3"/>
  <c r="H46" i="3"/>
  <c r="I46" i="3" s="1"/>
  <c r="B47" i="3" s="1"/>
  <c r="T42" i="2"/>
  <c r="P43" i="2"/>
  <c r="U42" i="2"/>
  <c r="S43" i="2" s="1"/>
  <c r="J44" i="2"/>
  <c r="O43" i="2"/>
  <c r="Y43" i="2" s="1"/>
  <c r="N43" i="2"/>
  <c r="I47" i="2"/>
  <c r="A78" i="2"/>
  <c r="F77" i="2"/>
  <c r="G77" i="2" s="1"/>
  <c r="C77" i="2"/>
  <c r="G77" i="1"/>
  <c r="F78" i="1"/>
  <c r="D55" i="1"/>
  <c r="E55" i="1" s="1"/>
  <c r="H55" i="1" s="1"/>
  <c r="I55" i="1" s="1"/>
  <c r="B56" i="1" s="1"/>
  <c r="V36" i="3" l="1"/>
  <c r="W36" i="3" s="1"/>
  <c r="Z36" i="3" s="1"/>
  <c r="Y78" i="3"/>
  <c r="X79" i="3"/>
  <c r="L55" i="3"/>
  <c r="M55" i="3" s="1"/>
  <c r="O113" i="3"/>
  <c r="N114" i="3"/>
  <c r="D47" i="3"/>
  <c r="E47" i="3" s="1"/>
  <c r="C78" i="3"/>
  <c r="A79" i="3"/>
  <c r="F78" i="3"/>
  <c r="G78" i="3" s="1"/>
  <c r="T43" i="2"/>
  <c r="Q43" i="2"/>
  <c r="M44" i="2"/>
  <c r="R43" i="2"/>
  <c r="Z43" i="2" s="1"/>
  <c r="B48" i="2"/>
  <c r="W47" i="2"/>
  <c r="K44" i="2"/>
  <c r="L44" i="2"/>
  <c r="AA42" i="2"/>
  <c r="C78" i="2"/>
  <c r="A79" i="2"/>
  <c r="F78" i="2"/>
  <c r="G78" i="2" s="1"/>
  <c r="F79" i="1"/>
  <c r="G78" i="1"/>
  <c r="D56" i="1"/>
  <c r="E56" i="1"/>
  <c r="H56" i="1" s="1"/>
  <c r="AA36" i="3" l="1"/>
  <c r="X80" i="3"/>
  <c r="Y79" i="3"/>
  <c r="P55" i="3"/>
  <c r="Q55" i="3"/>
  <c r="J56" i="3" s="1"/>
  <c r="O114" i="3"/>
  <c r="N115" i="3"/>
  <c r="H47" i="3"/>
  <c r="I47" i="3" s="1"/>
  <c r="B48" i="3" s="1"/>
  <c r="C79" i="3"/>
  <c r="A80" i="3"/>
  <c r="F79" i="3"/>
  <c r="G79" i="3" s="1"/>
  <c r="D48" i="2"/>
  <c r="E48" i="2" s="1"/>
  <c r="P44" i="2"/>
  <c r="U43" i="2"/>
  <c r="J45" i="2"/>
  <c r="O44" i="2"/>
  <c r="X44" i="2"/>
  <c r="N44" i="2"/>
  <c r="C79" i="2"/>
  <c r="A80" i="2"/>
  <c r="F79" i="2"/>
  <c r="G79" i="2" s="1"/>
  <c r="F80" i="1"/>
  <c r="G79" i="1"/>
  <c r="I56" i="1"/>
  <c r="B57" i="1" s="1"/>
  <c r="X81" i="3" l="1"/>
  <c r="Y80" i="3"/>
  <c r="AE36" i="3"/>
  <c r="AF36" i="3" s="1"/>
  <c r="AC36" i="3"/>
  <c r="AD36" i="3" s="1"/>
  <c r="AB36" i="3"/>
  <c r="T37" i="3" s="1"/>
  <c r="O115" i="3"/>
  <c r="N116" i="3"/>
  <c r="M56" i="3"/>
  <c r="P56" i="3" s="1"/>
  <c r="Q56" i="3" s="1"/>
  <c r="J57" i="3" s="1"/>
  <c r="L56" i="3"/>
  <c r="D48" i="3"/>
  <c r="E48" i="3" s="1"/>
  <c r="A81" i="3"/>
  <c r="F80" i="3"/>
  <c r="G80" i="3" s="1"/>
  <c r="C80" i="3"/>
  <c r="H48" i="2"/>
  <c r="I48" i="2" s="1"/>
  <c r="Q44" i="2"/>
  <c r="M45" i="2"/>
  <c r="R44" i="2"/>
  <c r="Z44" i="2" s="1"/>
  <c r="L45" i="2"/>
  <c r="K45" i="2"/>
  <c r="Y44" i="2"/>
  <c r="S44" i="2"/>
  <c r="AA43" i="2"/>
  <c r="A81" i="2"/>
  <c r="F80" i="2"/>
  <c r="G80" i="2" s="1"/>
  <c r="C80" i="2"/>
  <c r="G80" i="1"/>
  <c r="F81" i="1"/>
  <c r="D57" i="1"/>
  <c r="E57" i="1" s="1"/>
  <c r="V37" i="3" l="1"/>
  <c r="W37" i="3" s="1"/>
  <c r="Z37" i="3" s="1"/>
  <c r="Y81" i="3"/>
  <c r="X82" i="3"/>
  <c r="L57" i="3"/>
  <c r="M57" i="3" s="1"/>
  <c r="O116" i="3"/>
  <c r="N117" i="3"/>
  <c r="I48" i="3"/>
  <c r="B49" i="3" s="1"/>
  <c r="H48" i="3"/>
  <c r="A82" i="3"/>
  <c r="F81" i="3"/>
  <c r="G81" i="3"/>
  <c r="C81" i="3"/>
  <c r="J46" i="2"/>
  <c r="O45" i="2"/>
  <c r="Y45" i="2" s="1"/>
  <c r="T44" i="2"/>
  <c r="X45" i="2"/>
  <c r="P45" i="2"/>
  <c r="U44" i="2"/>
  <c r="S45" i="2" s="1"/>
  <c r="B49" i="2"/>
  <c r="W48" i="2"/>
  <c r="N45" i="2"/>
  <c r="A82" i="2"/>
  <c r="F81" i="2"/>
  <c r="G81" i="2" s="1"/>
  <c r="C81" i="2"/>
  <c r="G81" i="1"/>
  <c r="F82" i="1"/>
  <c r="H57" i="1"/>
  <c r="I57" i="1" s="1"/>
  <c r="B58" i="1" s="1"/>
  <c r="Y82" i="3" l="1"/>
  <c r="X83" i="3"/>
  <c r="AA37" i="3"/>
  <c r="P57" i="3"/>
  <c r="Q57" i="3" s="1"/>
  <c r="J58" i="3" s="1"/>
  <c r="O117" i="3"/>
  <c r="N118" i="3"/>
  <c r="D49" i="3"/>
  <c r="E49" i="3" s="1"/>
  <c r="C82" i="3"/>
  <c r="F82" i="3"/>
  <c r="G82" i="3" s="1"/>
  <c r="A83" i="3"/>
  <c r="D49" i="2"/>
  <c r="E49" i="2" s="1"/>
  <c r="H49" i="2" s="1"/>
  <c r="I49" i="2" s="1"/>
  <c r="T45" i="2"/>
  <c r="AA44" i="2"/>
  <c r="Q45" i="2"/>
  <c r="M46" i="2"/>
  <c r="R45" i="2"/>
  <c r="Z45" i="2" s="1"/>
  <c r="L46" i="2"/>
  <c r="X46" i="2" s="1"/>
  <c r="K46" i="2"/>
  <c r="C82" i="2"/>
  <c r="A83" i="2"/>
  <c r="F82" i="2"/>
  <c r="G82" i="2" s="1"/>
  <c r="G82" i="1"/>
  <c r="F83" i="1"/>
  <c r="D58" i="1"/>
  <c r="E58" i="1" s="1"/>
  <c r="H58" i="1" s="1"/>
  <c r="AC37" i="3" l="1"/>
  <c r="AD37" i="3" s="1"/>
  <c r="AE37" i="3"/>
  <c r="AF37" i="3" s="1"/>
  <c r="AB37" i="3"/>
  <c r="T38" i="3" s="1"/>
  <c r="X84" i="3"/>
  <c r="Y83" i="3"/>
  <c r="L58" i="3"/>
  <c r="M58" i="3" s="1"/>
  <c r="O118" i="3"/>
  <c r="N119" i="3"/>
  <c r="I49" i="3"/>
  <c r="B50" i="3" s="1"/>
  <c r="H49" i="3"/>
  <c r="G83" i="3"/>
  <c r="C83" i="3"/>
  <c r="A84" i="3"/>
  <c r="F83" i="3"/>
  <c r="B50" i="2"/>
  <c r="W49" i="2"/>
  <c r="P46" i="2"/>
  <c r="U45" i="2"/>
  <c r="N46" i="2"/>
  <c r="J47" i="2"/>
  <c r="O46" i="2"/>
  <c r="C83" i="2"/>
  <c r="A84" i="2"/>
  <c r="F83" i="2"/>
  <c r="G83" i="2" s="1"/>
  <c r="F84" i="1"/>
  <c r="G83" i="1"/>
  <c r="I58" i="1"/>
  <c r="B59" i="1" s="1"/>
  <c r="V38" i="3" l="1"/>
  <c r="W38" i="3" s="1"/>
  <c r="X85" i="3"/>
  <c r="Y84" i="3"/>
  <c r="P58" i="3"/>
  <c r="Q58" i="3" s="1"/>
  <c r="J59" i="3" s="1"/>
  <c r="N120" i="3"/>
  <c r="O119" i="3"/>
  <c r="A85" i="3"/>
  <c r="F84" i="3"/>
  <c r="G84" i="3"/>
  <c r="C84" i="3"/>
  <c r="D50" i="3"/>
  <c r="E50" i="3"/>
  <c r="S46" i="2"/>
  <c r="AA45" i="2"/>
  <c r="K47" i="2"/>
  <c r="L47" i="2"/>
  <c r="X47" i="2" s="1"/>
  <c r="Q46" i="2"/>
  <c r="M47" i="2"/>
  <c r="R46" i="2"/>
  <c r="Z46" i="2" s="1"/>
  <c r="Y46" i="2"/>
  <c r="D50" i="2"/>
  <c r="E50" i="2" s="1"/>
  <c r="H50" i="2" s="1"/>
  <c r="A85" i="2"/>
  <c r="F84" i="2"/>
  <c r="G84" i="2" s="1"/>
  <c r="C84" i="2"/>
  <c r="F85" i="1"/>
  <c r="G84" i="1"/>
  <c r="D59" i="1"/>
  <c r="E59" i="1" s="1"/>
  <c r="Y85" i="3" l="1"/>
  <c r="X86" i="3"/>
  <c r="Z38" i="3"/>
  <c r="AA38" i="3" s="1"/>
  <c r="L59" i="3"/>
  <c r="M59" i="3"/>
  <c r="P59" i="3" s="1"/>
  <c r="Q59" i="3" s="1"/>
  <c r="J60" i="3" s="1"/>
  <c r="N121" i="3"/>
  <c r="O120" i="3"/>
  <c r="A86" i="3"/>
  <c r="F85" i="3"/>
  <c r="G85" i="3" s="1"/>
  <c r="C85" i="3"/>
  <c r="H50" i="3"/>
  <c r="I50" i="3" s="1"/>
  <c r="B51" i="3" s="1"/>
  <c r="N47" i="2"/>
  <c r="I50" i="2"/>
  <c r="P47" i="2"/>
  <c r="U46" i="2"/>
  <c r="S47" i="2" s="1"/>
  <c r="J48" i="2"/>
  <c r="O47" i="2"/>
  <c r="T46" i="2"/>
  <c r="A86" i="2"/>
  <c r="F85" i="2"/>
  <c r="G85" i="2" s="1"/>
  <c r="C85" i="2"/>
  <c r="G85" i="1"/>
  <c r="F86" i="1"/>
  <c r="H59" i="1"/>
  <c r="I59" i="1" s="1"/>
  <c r="B60" i="1" s="1"/>
  <c r="AC38" i="3" l="1"/>
  <c r="AD38" i="3" s="1"/>
  <c r="AE38" i="3"/>
  <c r="AF38" i="3" s="1"/>
  <c r="AB38" i="3"/>
  <c r="T39" i="3" s="1"/>
  <c r="X87" i="3"/>
  <c r="Y86" i="3"/>
  <c r="L60" i="3"/>
  <c r="M60" i="3"/>
  <c r="P60" i="3" s="1"/>
  <c r="Q60" i="3" s="1"/>
  <c r="J61" i="3" s="1"/>
  <c r="N122" i="3"/>
  <c r="O121" i="3"/>
  <c r="E51" i="3"/>
  <c r="D51" i="3"/>
  <c r="C86" i="3"/>
  <c r="A87" i="3"/>
  <c r="F86" i="3"/>
  <c r="G86" i="3" s="1"/>
  <c r="AA46" i="2"/>
  <c r="Q47" i="2"/>
  <c r="B51" i="2"/>
  <c r="W50" i="2"/>
  <c r="K48" i="2"/>
  <c r="L48" i="2"/>
  <c r="M48" i="2"/>
  <c r="R47" i="2"/>
  <c r="T47" i="2"/>
  <c r="Y47" i="2"/>
  <c r="C86" i="2"/>
  <c r="A87" i="2"/>
  <c r="F86" i="2"/>
  <c r="G86" i="2" s="1"/>
  <c r="F87" i="1"/>
  <c r="G86" i="1"/>
  <c r="D60" i="1"/>
  <c r="E60" i="1" s="1"/>
  <c r="H60" i="1" s="1"/>
  <c r="V39" i="3" l="1"/>
  <c r="W39" i="3" s="1"/>
  <c r="Y87" i="3"/>
  <c r="X88" i="3"/>
  <c r="L61" i="3"/>
  <c r="M61" i="3"/>
  <c r="P61" i="3" s="1"/>
  <c r="Q61" i="3" s="1"/>
  <c r="J62" i="3" s="1"/>
  <c r="N123" i="3"/>
  <c r="O122" i="3"/>
  <c r="C87" i="3"/>
  <c r="A88" i="3"/>
  <c r="F87" i="3"/>
  <c r="G87" i="3" s="1"/>
  <c r="H51" i="3"/>
  <c r="I51" i="3" s="1"/>
  <c r="B52" i="3" s="1"/>
  <c r="N48" i="2"/>
  <c r="D51" i="2"/>
  <c r="E51" i="2" s="1"/>
  <c r="H51" i="2" s="1"/>
  <c r="J49" i="2"/>
  <c r="O48" i="2"/>
  <c r="P48" i="2"/>
  <c r="U47" i="2"/>
  <c r="X48" i="2"/>
  <c r="Z47" i="2"/>
  <c r="C87" i="2"/>
  <c r="A88" i="2"/>
  <c r="F87" i="2"/>
  <c r="G87" i="2" s="1"/>
  <c r="F88" i="1"/>
  <c r="G87" i="1"/>
  <c r="I60" i="1"/>
  <c r="B61" i="1" s="1"/>
  <c r="X89" i="3" l="1"/>
  <c r="Y88" i="3"/>
  <c r="Z39" i="3"/>
  <c r="AA39" i="3" s="1"/>
  <c r="L62" i="3"/>
  <c r="M62" i="3"/>
  <c r="P62" i="3" s="1"/>
  <c r="Q62" i="3" s="1"/>
  <c r="J63" i="3" s="1"/>
  <c r="N124" i="3"/>
  <c r="O123" i="3"/>
  <c r="E52" i="3"/>
  <c r="H52" i="3" s="1"/>
  <c r="I52" i="3" s="1"/>
  <c r="B53" i="3" s="1"/>
  <c r="D52" i="3"/>
  <c r="A89" i="3"/>
  <c r="F88" i="3"/>
  <c r="G88" i="3"/>
  <c r="C88" i="3"/>
  <c r="M49" i="2"/>
  <c r="R48" i="2"/>
  <c r="Z48" i="2" s="1"/>
  <c r="K49" i="2"/>
  <c r="L49" i="2"/>
  <c r="X49" i="2" s="1"/>
  <c r="S48" i="2"/>
  <c r="AA47" i="2"/>
  <c r="I51" i="2"/>
  <c r="Q48" i="2"/>
  <c r="Y48" i="2"/>
  <c r="A89" i="2"/>
  <c r="F88" i="2"/>
  <c r="G88" i="2" s="1"/>
  <c r="C88" i="2"/>
  <c r="F89" i="1"/>
  <c r="G88" i="1"/>
  <c r="D61" i="1"/>
  <c r="E61" i="1" s="1"/>
  <c r="AE39" i="3" l="1"/>
  <c r="AF39" i="3" s="1"/>
  <c r="AC39" i="3"/>
  <c r="AD39" i="3" s="1"/>
  <c r="AB39" i="3"/>
  <c r="T40" i="3" s="1"/>
  <c r="X90" i="3"/>
  <c r="Y89" i="3"/>
  <c r="L63" i="3"/>
  <c r="M63" i="3"/>
  <c r="P63" i="3" s="1"/>
  <c r="Q63" i="3" s="1"/>
  <c r="J64" i="3" s="1"/>
  <c r="N125" i="3"/>
  <c r="O124" i="3"/>
  <c r="E53" i="3"/>
  <c r="H53" i="3" s="1"/>
  <c r="D53" i="3"/>
  <c r="A90" i="3"/>
  <c r="F89" i="3"/>
  <c r="G89" i="3" s="1"/>
  <c r="C89" i="3"/>
  <c r="B52" i="2"/>
  <c r="W51" i="2"/>
  <c r="T48" i="2"/>
  <c r="P49" i="2"/>
  <c r="U48" i="2"/>
  <c r="S49" i="2" s="1"/>
  <c r="J50" i="2"/>
  <c r="O49" i="2"/>
  <c r="N49" i="2"/>
  <c r="A90" i="2"/>
  <c r="F89" i="2"/>
  <c r="G89" i="2" s="1"/>
  <c r="C89" i="2"/>
  <c r="F90" i="1"/>
  <c r="G89" i="1"/>
  <c r="H61" i="1"/>
  <c r="I61" i="1" s="1"/>
  <c r="B62" i="1" s="1"/>
  <c r="V40" i="3" l="1"/>
  <c r="W40" i="3" s="1"/>
  <c r="Y90" i="3"/>
  <c r="X91" i="3"/>
  <c r="L64" i="3"/>
  <c r="M64" i="3"/>
  <c r="P64" i="3" s="1"/>
  <c r="N126" i="3"/>
  <c r="O125" i="3"/>
  <c r="G90" i="3"/>
  <c r="C90" i="3"/>
  <c r="A91" i="3"/>
  <c r="F90" i="3"/>
  <c r="I53" i="3"/>
  <c r="B54" i="3" s="1"/>
  <c r="AA48" i="2"/>
  <c r="L50" i="2"/>
  <c r="K50" i="2"/>
  <c r="T49" i="2"/>
  <c r="M50" i="2"/>
  <c r="R49" i="2"/>
  <c r="Y49" i="2"/>
  <c r="Q49" i="2"/>
  <c r="D52" i="2"/>
  <c r="E52" i="2" s="1"/>
  <c r="H52" i="2" s="1"/>
  <c r="C90" i="2"/>
  <c r="F90" i="2"/>
  <c r="G90" i="2" s="1"/>
  <c r="A91" i="2"/>
  <c r="F91" i="1"/>
  <c r="G90" i="1"/>
  <c r="D62" i="1"/>
  <c r="E62" i="1"/>
  <c r="H62" i="1" s="1"/>
  <c r="Y91" i="3" l="1"/>
  <c r="X92" i="3"/>
  <c r="Z40" i="3"/>
  <c r="AA40" i="3" s="1"/>
  <c r="Q64" i="3"/>
  <c r="J65" i="3" s="1"/>
  <c r="N127" i="3"/>
  <c r="O126" i="3"/>
  <c r="G91" i="3"/>
  <c r="C91" i="3"/>
  <c r="A92" i="3"/>
  <c r="F91" i="3"/>
  <c r="E54" i="3"/>
  <c r="D54" i="3"/>
  <c r="P50" i="2"/>
  <c r="U49" i="2"/>
  <c r="N50" i="2"/>
  <c r="J51" i="2"/>
  <c r="O50" i="2"/>
  <c r="Y50" i="2" s="1"/>
  <c r="I52" i="2"/>
  <c r="Z49" i="2"/>
  <c r="X50" i="2"/>
  <c r="C91" i="2"/>
  <c r="A92" i="2"/>
  <c r="F91" i="2"/>
  <c r="G91" i="2" s="1"/>
  <c r="F92" i="1"/>
  <c r="G91" i="1"/>
  <c r="I62" i="1"/>
  <c r="B63" i="1" s="1"/>
  <c r="AE40" i="3" l="1"/>
  <c r="AF40" i="3" s="1"/>
  <c r="AC40" i="3"/>
  <c r="AD40" i="3" s="1"/>
  <c r="AB40" i="3"/>
  <c r="T41" i="3" s="1"/>
  <c r="Y92" i="3"/>
  <c r="X93" i="3"/>
  <c r="N128" i="3"/>
  <c r="O127" i="3"/>
  <c r="L65" i="3"/>
  <c r="M65" i="3" s="1"/>
  <c r="I54" i="3"/>
  <c r="B55" i="3" s="1"/>
  <c r="H54" i="3"/>
  <c r="A93" i="3"/>
  <c r="F92" i="3"/>
  <c r="G92" i="3" s="1"/>
  <c r="C92" i="3"/>
  <c r="B53" i="2"/>
  <c r="W52" i="2"/>
  <c r="M51" i="2"/>
  <c r="R50" i="2"/>
  <c r="S50" i="2"/>
  <c r="AA49" i="2"/>
  <c r="K51" i="2"/>
  <c r="L51" i="2"/>
  <c r="X51" i="2" s="1"/>
  <c r="Q50" i="2"/>
  <c r="A93" i="2"/>
  <c r="F92" i="2"/>
  <c r="G92" i="2" s="1"/>
  <c r="C92" i="2"/>
  <c r="F93" i="1"/>
  <c r="G92" i="1"/>
  <c r="D63" i="1"/>
  <c r="E63" i="1" s="1"/>
  <c r="Y93" i="3" l="1"/>
  <c r="X94" i="3"/>
  <c r="V41" i="3"/>
  <c r="W41" i="3" s="1"/>
  <c r="Z41" i="3" s="1"/>
  <c r="AA41" i="3" s="1"/>
  <c r="AB41" i="3" s="1"/>
  <c r="T42" i="3" s="1"/>
  <c r="V42" i="3" s="1"/>
  <c r="W42" i="3" s="1"/>
  <c r="P65" i="3"/>
  <c r="Q65" i="3"/>
  <c r="J66" i="3" s="1"/>
  <c r="N129" i="3"/>
  <c r="O128" i="3"/>
  <c r="A94" i="3"/>
  <c r="F93" i="3"/>
  <c r="G93" i="3" s="1"/>
  <c r="C93" i="3"/>
  <c r="D55" i="3"/>
  <c r="E55" i="3" s="1"/>
  <c r="P51" i="2"/>
  <c r="U50" i="2"/>
  <c r="S51" i="2" s="1"/>
  <c r="N51" i="2"/>
  <c r="Z50" i="2"/>
  <c r="J52" i="2"/>
  <c r="O51" i="2"/>
  <c r="T50" i="2"/>
  <c r="D53" i="2"/>
  <c r="E53" i="2" s="1"/>
  <c r="H53" i="2" s="1"/>
  <c r="I53" i="2" s="1"/>
  <c r="A94" i="2"/>
  <c r="F93" i="2"/>
  <c r="G93" i="2" s="1"/>
  <c r="C93" i="2"/>
  <c r="F94" i="1"/>
  <c r="G93" i="1"/>
  <c r="H63" i="1"/>
  <c r="I63" i="1" s="1"/>
  <c r="B64" i="1" s="1"/>
  <c r="Z42" i="3" l="1"/>
  <c r="AA42" i="3" s="1"/>
  <c r="AE41" i="3"/>
  <c r="AF41" i="3" s="1"/>
  <c r="AC41" i="3"/>
  <c r="AD41" i="3" s="1"/>
  <c r="Y94" i="3"/>
  <c r="X95" i="3"/>
  <c r="N130" i="3"/>
  <c r="O129" i="3"/>
  <c r="L66" i="3"/>
  <c r="M66" i="3" s="1"/>
  <c r="H55" i="3"/>
  <c r="I55" i="3" s="1"/>
  <c r="B56" i="3" s="1"/>
  <c r="G94" i="3"/>
  <c r="C94" i="3"/>
  <c r="A95" i="3"/>
  <c r="F94" i="3"/>
  <c r="AA50" i="2"/>
  <c r="B54" i="2"/>
  <c r="W53" i="2"/>
  <c r="M52" i="2"/>
  <c r="R51" i="2"/>
  <c r="Y51" i="2"/>
  <c r="L52" i="2"/>
  <c r="K52" i="2"/>
  <c r="T51" i="2"/>
  <c r="Q51" i="2"/>
  <c r="C94" i="2"/>
  <c r="A95" i="2"/>
  <c r="F94" i="2"/>
  <c r="G94" i="2" s="1"/>
  <c r="G94" i="1"/>
  <c r="F95" i="1"/>
  <c r="D64" i="1"/>
  <c r="E64" i="1"/>
  <c r="AE42" i="3" l="1"/>
  <c r="AF42" i="3" s="1"/>
  <c r="AC42" i="3"/>
  <c r="AD42" i="3" s="1"/>
  <c r="AB42" i="3"/>
  <c r="T43" i="3" s="1"/>
  <c r="X96" i="3"/>
  <c r="Y95" i="3"/>
  <c r="P66" i="3"/>
  <c r="Q66" i="3" s="1"/>
  <c r="J67" i="3" s="1"/>
  <c r="N131" i="3"/>
  <c r="O130" i="3"/>
  <c r="E56" i="3"/>
  <c r="H56" i="3" s="1"/>
  <c r="D56" i="3"/>
  <c r="G95" i="3"/>
  <c r="C95" i="3"/>
  <c r="A96" i="3"/>
  <c r="F95" i="3"/>
  <c r="P52" i="2"/>
  <c r="U51" i="2"/>
  <c r="J53" i="2"/>
  <c r="O52" i="2"/>
  <c r="N52" i="2"/>
  <c r="Z51" i="2"/>
  <c r="X52" i="2"/>
  <c r="D54" i="2"/>
  <c r="E54" i="2" s="1"/>
  <c r="H54" i="2" s="1"/>
  <c r="I54" i="2" s="1"/>
  <c r="B55" i="2" s="1"/>
  <c r="C95" i="2"/>
  <c r="A96" i="2"/>
  <c r="F95" i="2"/>
  <c r="G95" i="2" s="1"/>
  <c r="F96" i="1"/>
  <c r="G95" i="1"/>
  <c r="H64" i="1"/>
  <c r="I64" i="1" s="1"/>
  <c r="B65" i="1" s="1"/>
  <c r="V43" i="3" l="1"/>
  <c r="W43" i="3" s="1"/>
  <c r="Z43" i="3" s="1"/>
  <c r="X97" i="3"/>
  <c r="Y96" i="3"/>
  <c r="L67" i="3"/>
  <c r="M67" i="3"/>
  <c r="P67" i="3" s="1"/>
  <c r="Q67" i="3" s="1"/>
  <c r="J68" i="3" s="1"/>
  <c r="N132" i="3"/>
  <c r="O131" i="3"/>
  <c r="A97" i="3"/>
  <c r="F96" i="3"/>
  <c r="G96" i="3"/>
  <c r="C96" i="3"/>
  <c r="I56" i="3"/>
  <c r="B57" i="3" s="1"/>
  <c r="M53" i="2"/>
  <c r="R52" i="2"/>
  <c r="Z52" i="2" s="1"/>
  <c r="L53" i="2"/>
  <c r="K53" i="2"/>
  <c r="S52" i="2"/>
  <c r="AA51" i="2"/>
  <c r="D55" i="2"/>
  <c r="E55" i="2" s="1"/>
  <c r="H55" i="2" s="1"/>
  <c r="I55" i="2" s="1"/>
  <c r="W54" i="2"/>
  <c r="Y52" i="2"/>
  <c r="Q52" i="2"/>
  <c r="A97" i="2"/>
  <c r="F96" i="2"/>
  <c r="G96" i="2" s="1"/>
  <c r="C96" i="2"/>
  <c r="G96" i="1"/>
  <c r="F97" i="1"/>
  <c r="D65" i="1"/>
  <c r="E65" i="1"/>
  <c r="H65" i="1" s="1"/>
  <c r="I65" i="1" s="1"/>
  <c r="B66" i="1" s="1"/>
  <c r="X98" i="3" l="1"/>
  <c r="Y97" i="3"/>
  <c r="AA43" i="3"/>
  <c r="L68" i="3"/>
  <c r="M68" i="3"/>
  <c r="P68" i="3" s="1"/>
  <c r="Q68" i="3" s="1"/>
  <c r="J69" i="3" s="1"/>
  <c r="N133" i="3"/>
  <c r="O132" i="3"/>
  <c r="G97" i="3"/>
  <c r="C97" i="3"/>
  <c r="A98" i="3"/>
  <c r="F97" i="3"/>
  <c r="D57" i="3"/>
  <c r="E57" i="3" s="1"/>
  <c r="B56" i="2"/>
  <c r="W55" i="2"/>
  <c r="J54" i="2"/>
  <c r="O53" i="2"/>
  <c r="X53" i="2"/>
  <c r="T52" i="2"/>
  <c r="P53" i="2"/>
  <c r="U52" i="2"/>
  <c r="S53" i="2" s="1"/>
  <c r="N53" i="2"/>
  <c r="A98" i="2"/>
  <c r="F97" i="2"/>
  <c r="G97" i="2" s="1"/>
  <c r="C97" i="2"/>
  <c r="G97" i="1"/>
  <c r="F98" i="1"/>
  <c r="D66" i="1"/>
  <c r="E66" i="1" s="1"/>
  <c r="H66" i="1" s="1"/>
  <c r="I66" i="1" s="1"/>
  <c r="B67" i="1" s="1"/>
  <c r="AC43" i="3" l="1"/>
  <c r="AD43" i="3" s="1"/>
  <c r="AB43" i="3"/>
  <c r="T44" i="3" s="1"/>
  <c r="V44" i="3" s="1"/>
  <c r="W44" i="3" s="1"/>
  <c r="Z44" i="3" s="1"/>
  <c r="AE43" i="3"/>
  <c r="AF43" i="3" s="1"/>
  <c r="X99" i="3"/>
  <c r="Y98" i="3"/>
  <c r="L69" i="3"/>
  <c r="M69" i="3"/>
  <c r="P69" i="3" s="1"/>
  <c r="Q69" i="3" s="1"/>
  <c r="J70" i="3" s="1"/>
  <c r="N134" i="3"/>
  <c r="O133" i="3"/>
  <c r="H57" i="3"/>
  <c r="I57" i="3" s="1"/>
  <c r="B58" i="3" s="1"/>
  <c r="C98" i="3"/>
  <c r="A99" i="3"/>
  <c r="F98" i="3"/>
  <c r="G98" i="3" s="1"/>
  <c r="Q53" i="2"/>
  <c r="M54" i="2"/>
  <c r="R53" i="2"/>
  <c r="K54" i="2"/>
  <c r="L54" i="2"/>
  <c r="Y53" i="2"/>
  <c r="AA52" i="2"/>
  <c r="T53" i="2"/>
  <c r="D56" i="2"/>
  <c r="E56" i="2" s="1"/>
  <c r="C98" i="2"/>
  <c r="A99" i="2"/>
  <c r="F98" i="2"/>
  <c r="G98" i="2" s="1"/>
  <c r="G98" i="1"/>
  <c r="F99" i="1"/>
  <c r="D67" i="1"/>
  <c r="E67" i="1" s="1"/>
  <c r="H67" i="1" s="1"/>
  <c r="I67" i="1" s="1"/>
  <c r="B68" i="1" s="1"/>
  <c r="AA44" i="3" l="1"/>
  <c r="AB44" i="3" s="1"/>
  <c r="T45" i="3" s="1"/>
  <c r="Y99" i="3"/>
  <c r="X100" i="3"/>
  <c r="L70" i="3"/>
  <c r="M70" i="3"/>
  <c r="P70" i="3" s="1"/>
  <c r="Q70" i="3" s="1"/>
  <c r="J71" i="3" s="1"/>
  <c r="N135" i="3"/>
  <c r="O134" i="3"/>
  <c r="D58" i="3"/>
  <c r="E58" i="3"/>
  <c r="H58" i="3" s="1"/>
  <c r="I58" i="3" s="1"/>
  <c r="B59" i="3" s="1"/>
  <c r="G99" i="3"/>
  <c r="C99" i="3"/>
  <c r="A100" i="3"/>
  <c r="F99" i="3"/>
  <c r="H56" i="2"/>
  <c r="I56" i="2" s="1"/>
  <c r="P54" i="2"/>
  <c r="U53" i="2"/>
  <c r="J55" i="2"/>
  <c r="O54" i="2"/>
  <c r="Y54" i="2" s="1"/>
  <c r="N54" i="2"/>
  <c r="X54" i="2"/>
  <c r="Z53" i="2"/>
  <c r="C99" i="2"/>
  <c r="A100" i="2"/>
  <c r="F99" i="2"/>
  <c r="G99" i="2" s="1"/>
  <c r="G99" i="1"/>
  <c r="F100" i="1"/>
  <c r="D68" i="1"/>
  <c r="E68" i="1" s="1"/>
  <c r="H68" i="1" s="1"/>
  <c r="AE44" i="3" l="1"/>
  <c r="AF44" i="3" s="1"/>
  <c r="AC44" i="3"/>
  <c r="AD44" i="3" s="1"/>
  <c r="X101" i="3"/>
  <c r="Y100" i="3"/>
  <c r="V45" i="3"/>
  <c r="W45" i="3" s="1"/>
  <c r="Z45" i="3" s="1"/>
  <c r="L71" i="3"/>
  <c r="M71" i="3"/>
  <c r="P71" i="3" s="1"/>
  <c r="Q71" i="3" s="1"/>
  <c r="J72" i="3" s="1"/>
  <c r="N136" i="3"/>
  <c r="O135" i="3"/>
  <c r="D59" i="3"/>
  <c r="E59" i="3" s="1"/>
  <c r="A101" i="3"/>
  <c r="F100" i="3"/>
  <c r="G100" i="3" s="1"/>
  <c r="C100" i="3"/>
  <c r="S54" i="2"/>
  <c r="AA53" i="2"/>
  <c r="Q54" i="2"/>
  <c r="M55" i="2"/>
  <c r="R54" i="2"/>
  <c r="Z54" i="2" s="1"/>
  <c r="B57" i="2"/>
  <c r="W56" i="2"/>
  <c r="K55" i="2"/>
  <c r="L55" i="2"/>
  <c r="A101" i="2"/>
  <c r="F100" i="2"/>
  <c r="G100" i="2" s="1"/>
  <c r="C100" i="2"/>
  <c r="F101" i="1"/>
  <c r="G100" i="1"/>
  <c r="I68" i="1"/>
  <c r="B69" i="1" s="1"/>
  <c r="X102" i="3" l="1"/>
  <c r="Y101" i="3"/>
  <c r="AA45" i="3"/>
  <c r="L72" i="3"/>
  <c r="M72" i="3"/>
  <c r="P72" i="3" s="1"/>
  <c r="Q72" i="3" s="1"/>
  <c r="J73" i="3" s="1"/>
  <c r="N137" i="3"/>
  <c r="O136" i="3"/>
  <c r="I59" i="3"/>
  <c r="B60" i="3" s="1"/>
  <c r="H59" i="3"/>
  <c r="C101" i="3"/>
  <c r="A102" i="3"/>
  <c r="F101" i="3"/>
  <c r="G101" i="3" s="1"/>
  <c r="J56" i="2"/>
  <c r="O55" i="2"/>
  <c r="D57" i="2"/>
  <c r="E57" i="2" s="1"/>
  <c r="H57" i="2" s="1"/>
  <c r="I57" i="2" s="1"/>
  <c r="P55" i="2"/>
  <c r="U54" i="2"/>
  <c r="S55" i="2" s="1"/>
  <c r="X55" i="2"/>
  <c r="N55" i="2"/>
  <c r="T54" i="2"/>
  <c r="C101" i="2"/>
  <c r="A102" i="2"/>
  <c r="F101" i="2"/>
  <c r="G101" i="2" s="1"/>
  <c r="G101" i="1"/>
  <c r="F102" i="1"/>
  <c r="D69" i="1"/>
  <c r="E69" i="1" s="1"/>
  <c r="H69" i="1" s="1"/>
  <c r="X103" i="3" l="1"/>
  <c r="Y102" i="3"/>
  <c r="AE45" i="3"/>
  <c r="AF45" i="3" s="1"/>
  <c r="AC45" i="3"/>
  <c r="AD45" i="3" s="1"/>
  <c r="AB45" i="3"/>
  <c r="T46" i="3" s="1"/>
  <c r="L73" i="3"/>
  <c r="M73" i="3"/>
  <c r="N138" i="3"/>
  <c r="O137" i="3"/>
  <c r="C102" i="3"/>
  <c r="A103" i="3"/>
  <c r="F102" i="3"/>
  <c r="G102" i="3" s="1"/>
  <c r="D60" i="3"/>
  <c r="E60" i="3"/>
  <c r="AA54" i="2"/>
  <c r="B58" i="2"/>
  <c r="W57" i="2"/>
  <c r="T55" i="2"/>
  <c r="Q55" i="2"/>
  <c r="M56" i="2"/>
  <c r="R55" i="2"/>
  <c r="Y55" i="2"/>
  <c r="K56" i="2"/>
  <c r="L56" i="2"/>
  <c r="X56" i="2" s="1"/>
  <c r="C102" i="2"/>
  <c r="A103" i="2"/>
  <c r="F102" i="2"/>
  <c r="G102" i="2" s="1"/>
  <c r="G102" i="1"/>
  <c r="F103" i="1"/>
  <c r="I69" i="1"/>
  <c r="B70" i="1" s="1"/>
  <c r="Y103" i="3" l="1"/>
  <c r="X104" i="3"/>
  <c r="V46" i="3"/>
  <c r="W46" i="3" s="1"/>
  <c r="Z46" i="3" s="1"/>
  <c r="P73" i="3"/>
  <c r="Q73" i="3" s="1"/>
  <c r="J74" i="3" s="1"/>
  <c r="N139" i="3"/>
  <c r="O138" i="3"/>
  <c r="I60" i="3"/>
  <c r="B61" i="3" s="1"/>
  <c r="H60" i="3"/>
  <c r="G103" i="3"/>
  <c r="C103" i="3"/>
  <c r="A104" i="3"/>
  <c r="F103" i="3"/>
  <c r="N56" i="2"/>
  <c r="P56" i="2"/>
  <c r="U55" i="2"/>
  <c r="J57" i="2"/>
  <c r="O56" i="2"/>
  <c r="Z55" i="2"/>
  <c r="D58" i="2"/>
  <c r="E58" i="2" s="1"/>
  <c r="H58" i="2" s="1"/>
  <c r="I58" i="2" s="1"/>
  <c r="C103" i="2"/>
  <c r="A104" i="2"/>
  <c r="F103" i="2"/>
  <c r="G103" i="2" s="1"/>
  <c r="F104" i="1"/>
  <c r="G103" i="1"/>
  <c r="D70" i="1"/>
  <c r="E70" i="1" s="1"/>
  <c r="Y104" i="3" l="1"/>
  <c r="X105" i="3"/>
  <c r="AA46" i="3"/>
  <c r="L74" i="3"/>
  <c r="M74" i="3"/>
  <c r="P74" i="3" s="1"/>
  <c r="Q74" i="3" s="1"/>
  <c r="J75" i="3" s="1"/>
  <c r="N140" i="3"/>
  <c r="O139" i="3"/>
  <c r="E61" i="3"/>
  <c r="H61" i="3" s="1"/>
  <c r="D61" i="3"/>
  <c r="I61" i="3"/>
  <c r="B62" i="3" s="1"/>
  <c r="A105" i="3"/>
  <c r="F104" i="3"/>
  <c r="G104" i="3" s="1"/>
  <c r="C104" i="3"/>
  <c r="B59" i="2"/>
  <c r="W58" i="2"/>
  <c r="S56" i="2"/>
  <c r="AA55" i="2"/>
  <c r="Q56" i="2"/>
  <c r="M57" i="2"/>
  <c r="R56" i="2"/>
  <c r="K57" i="2"/>
  <c r="L57" i="2"/>
  <c r="Y56" i="2"/>
  <c r="A105" i="2"/>
  <c r="F104" i="2"/>
  <c r="G104" i="2" s="1"/>
  <c r="C104" i="2"/>
  <c r="G104" i="1"/>
  <c r="F105" i="1"/>
  <c r="H70" i="1"/>
  <c r="I70" i="1" s="1"/>
  <c r="B71" i="1" s="1"/>
  <c r="Y105" i="3" l="1"/>
  <c r="X106" i="3"/>
  <c r="AE46" i="3"/>
  <c r="AF46" i="3" s="1"/>
  <c r="AC46" i="3"/>
  <c r="AD46" i="3" s="1"/>
  <c r="AB46" i="3"/>
  <c r="T47" i="3" s="1"/>
  <c r="L75" i="3"/>
  <c r="M75" i="3"/>
  <c r="P75" i="3" s="1"/>
  <c r="Q75" i="3" s="1"/>
  <c r="J76" i="3" s="1"/>
  <c r="N141" i="3"/>
  <c r="O140" i="3"/>
  <c r="D62" i="3"/>
  <c r="E62" i="3" s="1"/>
  <c r="C105" i="3"/>
  <c r="A106" i="3"/>
  <c r="F105" i="3"/>
  <c r="G105" i="3" s="1"/>
  <c r="J58" i="2"/>
  <c r="O57" i="2"/>
  <c r="Y57" i="2" s="1"/>
  <c r="N57" i="2"/>
  <c r="T56" i="2"/>
  <c r="P57" i="2"/>
  <c r="U56" i="2"/>
  <c r="S57" i="2" s="1"/>
  <c r="X57" i="2"/>
  <c r="Z56" i="2"/>
  <c r="D59" i="2"/>
  <c r="E59" i="2" s="1"/>
  <c r="H59" i="2" s="1"/>
  <c r="C105" i="2"/>
  <c r="A106" i="2"/>
  <c r="F105" i="2"/>
  <c r="G105" i="2" s="1"/>
  <c r="F106" i="1"/>
  <c r="G105" i="1"/>
  <c r="D71" i="1"/>
  <c r="E71" i="1" s="1"/>
  <c r="H71" i="1" s="1"/>
  <c r="Y106" i="3" l="1"/>
  <c r="X107" i="3"/>
  <c r="V47" i="3"/>
  <c r="W47" i="3" s="1"/>
  <c r="Z47" i="3" s="1"/>
  <c r="L76" i="3"/>
  <c r="M76" i="3"/>
  <c r="P76" i="3" s="1"/>
  <c r="Q76" i="3" s="1"/>
  <c r="J77" i="3" s="1"/>
  <c r="N142" i="3"/>
  <c r="O141" i="3"/>
  <c r="H62" i="3"/>
  <c r="I62" i="3" s="1"/>
  <c r="B63" i="3" s="1"/>
  <c r="C106" i="3"/>
  <c r="A107" i="3"/>
  <c r="F106" i="3"/>
  <c r="G106" i="3" s="1"/>
  <c r="I59" i="2"/>
  <c r="Q57" i="2"/>
  <c r="M58" i="2"/>
  <c r="R57" i="2"/>
  <c r="Z57" i="2" s="1"/>
  <c r="T57" i="2"/>
  <c r="AA56" i="2"/>
  <c r="L58" i="2"/>
  <c r="K58" i="2"/>
  <c r="C106" i="2"/>
  <c r="A107" i="2"/>
  <c r="F106" i="2"/>
  <c r="G106" i="2" s="1"/>
  <c r="G106" i="1"/>
  <c r="F107" i="1"/>
  <c r="I71" i="1"/>
  <c r="B72" i="1" s="1"/>
  <c r="Y107" i="3" l="1"/>
  <c r="X108" i="3"/>
  <c r="AA47" i="3"/>
  <c r="L77" i="3"/>
  <c r="M77" i="3"/>
  <c r="P77" i="3" s="1"/>
  <c r="Q77" i="3" s="1"/>
  <c r="J78" i="3" s="1"/>
  <c r="N143" i="3"/>
  <c r="O142" i="3"/>
  <c r="D63" i="3"/>
  <c r="E63" i="3" s="1"/>
  <c r="H63" i="3" s="1"/>
  <c r="I63" i="3" s="1"/>
  <c r="B64" i="3" s="1"/>
  <c r="C107" i="3"/>
  <c r="A108" i="3"/>
  <c r="F107" i="3"/>
  <c r="G107" i="3" s="1"/>
  <c r="N58" i="2"/>
  <c r="J59" i="2"/>
  <c r="O58" i="2"/>
  <c r="X58" i="2"/>
  <c r="P58" i="2"/>
  <c r="U57" i="2"/>
  <c r="B60" i="2"/>
  <c r="W59" i="2"/>
  <c r="C107" i="2"/>
  <c r="A108" i="2"/>
  <c r="F107" i="2"/>
  <c r="G107" i="2" s="1"/>
  <c r="F108" i="1"/>
  <c r="G107" i="1"/>
  <c r="D72" i="1"/>
  <c r="E72" i="1" s="1"/>
  <c r="Y108" i="3" l="1"/>
  <c r="X109" i="3"/>
  <c r="AC47" i="3"/>
  <c r="AD47" i="3" s="1"/>
  <c r="AE47" i="3"/>
  <c r="AF47" i="3" s="1"/>
  <c r="AB47" i="3"/>
  <c r="T48" i="3" s="1"/>
  <c r="L78" i="3"/>
  <c r="M78" i="3"/>
  <c r="P78" i="3" s="1"/>
  <c r="Q78" i="3" s="1"/>
  <c r="J79" i="3" s="1"/>
  <c r="N144" i="3"/>
  <c r="O143" i="3"/>
  <c r="D64" i="3"/>
  <c r="E64" i="3" s="1"/>
  <c r="A109" i="3"/>
  <c r="F108" i="3"/>
  <c r="G108" i="3" s="1"/>
  <c r="C108" i="3"/>
  <c r="D60" i="2"/>
  <c r="E60" i="2" s="1"/>
  <c r="H60" i="2" s="1"/>
  <c r="I60" i="2" s="1"/>
  <c r="B61" i="2" s="1"/>
  <c r="M59" i="2"/>
  <c r="R58" i="2"/>
  <c r="Z58" i="2" s="1"/>
  <c r="S58" i="2"/>
  <c r="AA57" i="2"/>
  <c r="K59" i="2"/>
  <c r="L59" i="2"/>
  <c r="X59" i="2" s="1"/>
  <c r="Q58" i="2"/>
  <c r="Y58" i="2"/>
  <c r="A109" i="2"/>
  <c r="F108" i="2"/>
  <c r="G108" i="2" s="1"/>
  <c r="C108" i="2"/>
  <c r="G108" i="1"/>
  <c r="F109" i="1"/>
  <c r="H72" i="1"/>
  <c r="I72" i="1" s="1"/>
  <c r="B73" i="1" s="1"/>
  <c r="Y109" i="3" l="1"/>
  <c r="X110" i="3"/>
  <c r="V48" i="3"/>
  <c r="W48" i="3" s="1"/>
  <c r="L79" i="3"/>
  <c r="M79" i="3"/>
  <c r="P79" i="3" s="1"/>
  <c r="Q79" i="3" s="1"/>
  <c r="J80" i="3" s="1"/>
  <c r="N145" i="3"/>
  <c r="O144" i="3"/>
  <c r="H64" i="3"/>
  <c r="I64" i="3" s="1"/>
  <c r="B65" i="3" s="1"/>
  <c r="C109" i="3"/>
  <c r="A110" i="3"/>
  <c r="F109" i="3"/>
  <c r="G109" i="3" s="1"/>
  <c r="N59" i="2"/>
  <c r="D61" i="2"/>
  <c r="E61" i="2" s="1"/>
  <c r="H61" i="2" s="1"/>
  <c r="I61" i="2" s="1"/>
  <c r="J60" i="2"/>
  <c r="O59" i="2"/>
  <c r="T58" i="2"/>
  <c r="W60" i="2"/>
  <c r="P59" i="2"/>
  <c r="U58" i="2"/>
  <c r="S59" i="2" s="1"/>
  <c r="C109" i="2"/>
  <c r="A110" i="2"/>
  <c r="F109" i="2"/>
  <c r="G109" i="2" s="1"/>
  <c r="F110" i="1"/>
  <c r="G109" i="1"/>
  <c r="D73" i="1"/>
  <c r="E73" i="1" s="1"/>
  <c r="Y110" i="3" l="1"/>
  <c r="X111" i="3"/>
  <c r="Z48" i="3"/>
  <c r="AA48" i="3" s="1"/>
  <c r="L80" i="3"/>
  <c r="M80" i="3"/>
  <c r="P80" i="3" s="1"/>
  <c r="Q80" i="3" s="1"/>
  <c r="J81" i="3" s="1"/>
  <c r="N146" i="3"/>
  <c r="O145" i="3"/>
  <c r="D65" i="3"/>
  <c r="E65" i="3"/>
  <c r="H65" i="3" s="1"/>
  <c r="C110" i="3"/>
  <c r="A111" i="3"/>
  <c r="F110" i="3"/>
  <c r="G110" i="3" s="1"/>
  <c r="B62" i="2"/>
  <c r="W61" i="2"/>
  <c r="Q59" i="2"/>
  <c r="M60" i="2"/>
  <c r="R59" i="2"/>
  <c r="Z59" i="2" s="1"/>
  <c r="T59" i="2"/>
  <c r="K60" i="2"/>
  <c r="L60" i="2"/>
  <c r="AA58" i="2"/>
  <c r="Y59" i="2"/>
  <c r="C110" i="2"/>
  <c r="A111" i="2"/>
  <c r="F110" i="2"/>
  <c r="G110" i="2" s="1"/>
  <c r="G110" i="1"/>
  <c r="F111" i="1"/>
  <c r="H73" i="1"/>
  <c r="I73" i="1" s="1"/>
  <c r="B74" i="1" s="1"/>
  <c r="Y111" i="3" l="1"/>
  <c r="X112" i="3"/>
  <c r="AC48" i="3"/>
  <c r="AD48" i="3" s="1"/>
  <c r="AE48" i="3"/>
  <c r="AF48" i="3" s="1"/>
  <c r="AB48" i="3"/>
  <c r="T49" i="3" s="1"/>
  <c r="L81" i="3"/>
  <c r="M81" i="3"/>
  <c r="P81" i="3" s="1"/>
  <c r="Q81" i="3" s="1"/>
  <c r="J82" i="3" s="1"/>
  <c r="N147" i="3"/>
  <c r="O146" i="3"/>
  <c r="I65" i="3"/>
  <c r="B66" i="3" s="1"/>
  <c r="D66" i="3"/>
  <c r="E66" i="3" s="1"/>
  <c r="C111" i="3"/>
  <c r="A112" i="3"/>
  <c r="F111" i="3"/>
  <c r="G111" i="3" s="1"/>
  <c r="J61" i="2"/>
  <c r="O60" i="2"/>
  <c r="Y60" i="2" s="1"/>
  <c r="P60" i="2"/>
  <c r="U59" i="2"/>
  <c r="X60" i="2"/>
  <c r="N60" i="2"/>
  <c r="D62" i="2"/>
  <c r="E62" i="2" s="1"/>
  <c r="H62" i="2" s="1"/>
  <c r="I62" i="2" s="1"/>
  <c r="B63" i="2" s="1"/>
  <c r="C111" i="2"/>
  <c r="A112" i="2"/>
  <c r="F111" i="2"/>
  <c r="G111" i="2" s="1"/>
  <c r="G111" i="1"/>
  <c r="F112" i="1"/>
  <c r="D74" i="1"/>
  <c r="E74" i="1" s="1"/>
  <c r="H74" i="1" s="1"/>
  <c r="X113" i="3" l="1"/>
  <c r="Y112" i="3"/>
  <c r="V49" i="3"/>
  <c r="W49" i="3" s="1"/>
  <c r="Z49" i="3" s="1"/>
  <c r="L82" i="3"/>
  <c r="M82" i="3"/>
  <c r="P82" i="3" s="1"/>
  <c r="Q82" i="3" s="1"/>
  <c r="J83" i="3" s="1"/>
  <c r="N148" i="3"/>
  <c r="O147" i="3"/>
  <c r="H66" i="3"/>
  <c r="I66" i="3" s="1"/>
  <c r="B67" i="3" s="1"/>
  <c r="A113" i="3"/>
  <c r="F112" i="3"/>
  <c r="G112" i="3"/>
  <c r="C112" i="3"/>
  <c r="W62" i="2"/>
  <c r="S60" i="2"/>
  <c r="AA59" i="2"/>
  <c r="Q60" i="2"/>
  <c r="D63" i="2"/>
  <c r="E63" i="2" s="1"/>
  <c r="H63" i="2" s="1"/>
  <c r="I63" i="2" s="1"/>
  <c r="B64" i="2" s="1"/>
  <c r="M61" i="2"/>
  <c r="R60" i="2"/>
  <c r="Z60" i="2" s="1"/>
  <c r="K61" i="2"/>
  <c r="L61" i="2"/>
  <c r="X61" i="2" s="1"/>
  <c r="A113" i="2"/>
  <c r="F112" i="2"/>
  <c r="G112" i="2" s="1"/>
  <c r="C112" i="2"/>
  <c r="G112" i="1"/>
  <c r="F113" i="1"/>
  <c r="I74" i="1"/>
  <c r="B75" i="1" s="1"/>
  <c r="Y113" i="3" l="1"/>
  <c r="X114" i="3"/>
  <c r="AA49" i="3"/>
  <c r="L83" i="3"/>
  <c r="M83" i="3"/>
  <c r="P83" i="3" s="1"/>
  <c r="O148" i="3"/>
  <c r="N149" i="3"/>
  <c r="D67" i="3"/>
  <c r="E67" i="3"/>
  <c r="H67" i="3" s="1"/>
  <c r="C113" i="3"/>
  <c r="A114" i="3"/>
  <c r="F113" i="3"/>
  <c r="G113" i="3" s="1"/>
  <c r="D64" i="2"/>
  <c r="E64" i="2" s="1"/>
  <c r="H64" i="2" s="1"/>
  <c r="I64" i="2" s="1"/>
  <c r="P61" i="2"/>
  <c r="U60" i="2"/>
  <c r="S61" i="2" s="1"/>
  <c r="J62" i="2"/>
  <c r="O61" i="2"/>
  <c r="Y61" i="2" s="1"/>
  <c r="N61" i="2"/>
  <c r="W63" i="2"/>
  <c r="T60" i="2"/>
  <c r="C113" i="2"/>
  <c r="A114" i="2"/>
  <c r="F113" i="2"/>
  <c r="G113" i="2" s="1"/>
  <c r="G113" i="1"/>
  <c r="F114" i="1"/>
  <c r="D75" i="1"/>
  <c r="E75" i="1" s="1"/>
  <c r="H75" i="1" s="1"/>
  <c r="I75" i="1" s="1"/>
  <c r="B76" i="1" s="1"/>
  <c r="X115" i="3" l="1"/>
  <c r="Y114" i="3"/>
  <c r="AE49" i="3"/>
  <c r="AF49" i="3" s="1"/>
  <c r="AC49" i="3"/>
  <c r="AD49" i="3" s="1"/>
  <c r="AB49" i="3"/>
  <c r="T50" i="3" s="1"/>
  <c r="Q83" i="3"/>
  <c r="J84" i="3" s="1"/>
  <c r="O149" i="3"/>
  <c r="N150" i="3"/>
  <c r="C114" i="3"/>
  <c r="A115" i="3"/>
  <c r="F114" i="3"/>
  <c r="G114" i="3" s="1"/>
  <c r="I67" i="3"/>
  <c r="B68" i="3" s="1"/>
  <c r="AA60" i="2"/>
  <c r="B65" i="2"/>
  <c r="W64" i="2"/>
  <c r="Q61" i="2"/>
  <c r="M62" i="2"/>
  <c r="R61" i="2"/>
  <c r="Z61" i="2" s="1"/>
  <c r="L62" i="2"/>
  <c r="K62" i="2"/>
  <c r="T61" i="2"/>
  <c r="C114" i="2"/>
  <c r="A115" i="2"/>
  <c r="F114" i="2"/>
  <c r="G114" i="2" s="1"/>
  <c r="F115" i="1"/>
  <c r="G114" i="1"/>
  <c r="D76" i="1"/>
  <c r="E76" i="1" s="1"/>
  <c r="H76" i="1" s="1"/>
  <c r="X116" i="3" l="1"/>
  <c r="Y115" i="3"/>
  <c r="V50" i="3"/>
  <c r="W50" i="3" s="1"/>
  <c r="Z50" i="3" s="1"/>
  <c r="O150" i="3"/>
  <c r="N151" i="3"/>
  <c r="L84" i="3"/>
  <c r="M84" i="3" s="1"/>
  <c r="D68" i="3"/>
  <c r="E68" i="3" s="1"/>
  <c r="C115" i="3"/>
  <c r="A116" i="3"/>
  <c r="F115" i="3"/>
  <c r="G115" i="3" s="1"/>
  <c r="J63" i="2"/>
  <c r="O62" i="2"/>
  <c r="Y62" i="2" s="1"/>
  <c r="X62" i="2"/>
  <c r="P62" i="2"/>
  <c r="U61" i="2"/>
  <c r="N62" i="2"/>
  <c r="D65" i="2"/>
  <c r="E65" i="2" s="1"/>
  <c r="H65" i="2" s="1"/>
  <c r="I65" i="2" s="1"/>
  <c r="B66" i="2" s="1"/>
  <c r="C115" i="2"/>
  <c r="A116" i="2"/>
  <c r="F115" i="2"/>
  <c r="G115" i="2" s="1"/>
  <c r="G115" i="1"/>
  <c r="F116" i="1"/>
  <c r="I76" i="1"/>
  <c r="B77" i="1" s="1"/>
  <c r="Y116" i="3" l="1"/>
  <c r="X117" i="3"/>
  <c r="AA50" i="3"/>
  <c r="P84" i="3"/>
  <c r="Q84" i="3" s="1"/>
  <c r="J85" i="3" s="1"/>
  <c r="O151" i="3"/>
  <c r="N152" i="3"/>
  <c r="H68" i="3"/>
  <c r="I68" i="3"/>
  <c r="B69" i="3" s="1"/>
  <c r="A117" i="3"/>
  <c r="F116" i="3"/>
  <c r="G116" i="3" s="1"/>
  <c r="C116" i="3"/>
  <c r="W65" i="2"/>
  <c r="Q62" i="2"/>
  <c r="D66" i="2"/>
  <c r="E66" i="2" s="1"/>
  <c r="H66" i="2" s="1"/>
  <c r="I66" i="2" s="1"/>
  <c r="M63" i="2"/>
  <c r="R62" i="2"/>
  <c r="S62" i="2"/>
  <c r="AA61" i="2"/>
  <c r="K63" i="2"/>
  <c r="L63" i="2"/>
  <c r="A117" i="2"/>
  <c r="F116" i="2"/>
  <c r="G116" i="2" s="1"/>
  <c r="C116" i="2"/>
  <c r="F117" i="1"/>
  <c r="G116" i="1"/>
  <c r="D77" i="1"/>
  <c r="E77" i="1" s="1"/>
  <c r="X118" i="3" l="1"/>
  <c r="Y117" i="3"/>
  <c r="AE50" i="3"/>
  <c r="AF50" i="3" s="1"/>
  <c r="AC50" i="3"/>
  <c r="AD50" i="3" s="1"/>
  <c r="AB50" i="3"/>
  <c r="T51" i="3" s="1"/>
  <c r="L85" i="3"/>
  <c r="M85" i="3"/>
  <c r="P85" i="3" s="1"/>
  <c r="Q85" i="3" s="1"/>
  <c r="J86" i="3" s="1"/>
  <c r="O152" i="3"/>
  <c r="N153" i="3"/>
  <c r="C117" i="3"/>
  <c r="A118" i="3"/>
  <c r="F117" i="3"/>
  <c r="G117" i="3" s="1"/>
  <c r="D69" i="3"/>
  <c r="E69" i="3" s="1"/>
  <c r="B67" i="2"/>
  <c r="W66" i="2"/>
  <c r="J64" i="2"/>
  <c r="O63" i="2"/>
  <c r="P63" i="2"/>
  <c r="U62" i="2"/>
  <c r="S63" i="2" s="1"/>
  <c r="T62" i="2"/>
  <c r="X63" i="2"/>
  <c r="N63" i="2"/>
  <c r="Z62" i="2"/>
  <c r="C117" i="2"/>
  <c r="A118" i="2"/>
  <c r="F117" i="2"/>
  <c r="G117" i="2" s="1"/>
  <c r="G117" i="1"/>
  <c r="F118" i="1"/>
  <c r="H77" i="1"/>
  <c r="I77" i="1" s="1"/>
  <c r="B78" i="1" s="1"/>
  <c r="X119" i="3" l="1"/>
  <c r="Y118" i="3"/>
  <c r="V51" i="3"/>
  <c r="W51" i="3" s="1"/>
  <c r="Z51" i="3" s="1"/>
  <c r="L86" i="3"/>
  <c r="M86" i="3"/>
  <c r="P86" i="3" s="1"/>
  <c r="Q86" i="3" s="1"/>
  <c r="J87" i="3" s="1"/>
  <c r="O153" i="3"/>
  <c r="N154" i="3"/>
  <c r="H69" i="3"/>
  <c r="I69" i="3" s="1"/>
  <c r="B70" i="3" s="1"/>
  <c r="C118" i="3"/>
  <c r="A119" i="3"/>
  <c r="F118" i="3"/>
  <c r="G118" i="3" s="1"/>
  <c r="AA62" i="2"/>
  <c r="M64" i="2"/>
  <c r="R63" i="2"/>
  <c r="L64" i="2"/>
  <c r="K64" i="2"/>
  <c r="Y63" i="2"/>
  <c r="T63" i="2"/>
  <c r="Q63" i="2"/>
  <c r="D67" i="2"/>
  <c r="E67" i="2" s="1"/>
  <c r="H67" i="2" s="1"/>
  <c r="I67" i="2" s="1"/>
  <c r="C118" i="2"/>
  <c r="A119" i="2"/>
  <c r="F118" i="2"/>
  <c r="G118" i="2" s="1"/>
  <c r="F119" i="1"/>
  <c r="G118" i="1"/>
  <c r="D78" i="1"/>
  <c r="E78" i="1"/>
  <c r="H78" i="1" s="1"/>
  <c r="I78" i="1" s="1"/>
  <c r="B79" i="1" s="1"/>
  <c r="X120" i="3" l="1"/>
  <c r="Y119" i="3"/>
  <c r="AA51" i="3"/>
  <c r="L87" i="3"/>
  <c r="M87" i="3"/>
  <c r="P87" i="3" s="1"/>
  <c r="Q87" i="3" s="1"/>
  <c r="J88" i="3" s="1"/>
  <c r="O154" i="3"/>
  <c r="N155" i="3"/>
  <c r="D70" i="3"/>
  <c r="E70" i="3"/>
  <c r="H70" i="3" s="1"/>
  <c r="C119" i="3"/>
  <c r="A120" i="3"/>
  <c r="F119" i="3"/>
  <c r="G119" i="3" s="1"/>
  <c r="B68" i="2"/>
  <c r="W67" i="2"/>
  <c r="J65" i="2"/>
  <c r="O64" i="2"/>
  <c r="X64" i="2"/>
  <c r="P64" i="2"/>
  <c r="U63" i="2"/>
  <c r="Z63" i="2"/>
  <c r="N64" i="2"/>
  <c r="C119" i="2"/>
  <c r="A120" i="2"/>
  <c r="F119" i="2"/>
  <c r="G119" i="2" s="1"/>
  <c r="F120" i="1"/>
  <c r="G119" i="1"/>
  <c r="D79" i="1"/>
  <c r="E79" i="1"/>
  <c r="H79" i="1" s="1"/>
  <c r="Y120" i="3" l="1"/>
  <c r="X121" i="3"/>
  <c r="AC51" i="3"/>
  <c r="AD51" i="3" s="1"/>
  <c r="AE51" i="3"/>
  <c r="AF51" i="3" s="1"/>
  <c r="AB51" i="3"/>
  <c r="T52" i="3" s="1"/>
  <c r="L88" i="3"/>
  <c r="M88" i="3"/>
  <c r="P88" i="3" s="1"/>
  <c r="O155" i="3"/>
  <c r="N156" i="3"/>
  <c r="A121" i="3"/>
  <c r="F120" i="3"/>
  <c r="G120" i="3" s="1"/>
  <c r="C120" i="3"/>
  <c r="I70" i="3"/>
  <c r="B71" i="3" s="1"/>
  <c r="M65" i="2"/>
  <c r="R64" i="2"/>
  <c r="Z64" i="2" s="1"/>
  <c r="S64" i="2"/>
  <c r="AA63" i="2"/>
  <c r="L65" i="2"/>
  <c r="K65" i="2"/>
  <c r="Q64" i="2"/>
  <c r="Y64" i="2"/>
  <c r="D68" i="2"/>
  <c r="E68" i="2" s="1"/>
  <c r="H68" i="2" s="1"/>
  <c r="I68" i="2" s="1"/>
  <c r="A121" i="2"/>
  <c r="F120" i="2"/>
  <c r="G120" i="2" s="1"/>
  <c r="C120" i="2"/>
  <c r="G120" i="1"/>
  <c r="F121" i="1"/>
  <c r="I79" i="1"/>
  <c r="B80" i="1" s="1"/>
  <c r="X122" i="3" l="1"/>
  <c r="Y121" i="3"/>
  <c r="V52" i="3"/>
  <c r="W52" i="3" s="1"/>
  <c r="Q88" i="3"/>
  <c r="J89" i="3" s="1"/>
  <c r="O156" i="3"/>
  <c r="N157" i="3"/>
  <c r="D71" i="3"/>
  <c r="E71" i="3" s="1"/>
  <c r="H71" i="3" s="1"/>
  <c r="C121" i="3"/>
  <c r="A122" i="3"/>
  <c r="F121" i="3"/>
  <c r="G121" i="3" s="1"/>
  <c r="B69" i="2"/>
  <c r="W68" i="2"/>
  <c r="T64" i="2"/>
  <c r="J66" i="2"/>
  <c r="O65" i="2"/>
  <c r="P65" i="2"/>
  <c r="U64" i="2"/>
  <c r="S65" i="2" s="1"/>
  <c r="X65" i="2"/>
  <c r="N65" i="2"/>
  <c r="C121" i="2"/>
  <c r="A122" i="2"/>
  <c r="F121" i="2"/>
  <c r="G121" i="2" s="1"/>
  <c r="G121" i="1"/>
  <c r="F122" i="1"/>
  <c r="D80" i="1"/>
  <c r="E80" i="1" s="1"/>
  <c r="H80" i="1" s="1"/>
  <c r="Y122" i="3" l="1"/>
  <c r="X123" i="3"/>
  <c r="Z52" i="3"/>
  <c r="AA52" i="3" s="1"/>
  <c r="O157" i="3"/>
  <c r="N158" i="3"/>
  <c r="L89" i="3"/>
  <c r="M89" i="3" s="1"/>
  <c r="C122" i="3"/>
  <c r="A123" i="3"/>
  <c r="F122" i="3"/>
  <c r="G122" i="3" s="1"/>
  <c r="I71" i="3"/>
  <c r="B72" i="3" s="1"/>
  <c r="T65" i="2"/>
  <c r="Q65" i="2"/>
  <c r="AA64" i="2"/>
  <c r="M66" i="2"/>
  <c r="R65" i="2"/>
  <c r="Y65" i="2"/>
  <c r="L66" i="2"/>
  <c r="K66" i="2"/>
  <c r="D69" i="2"/>
  <c r="E69" i="2" s="1"/>
  <c r="H69" i="2" s="1"/>
  <c r="I69" i="2" s="1"/>
  <c r="C122" i="2"/>
  <c r="A123" i="2"/>
  <c r="F122" i="2"/>
  <c r="G122" i="2" s="1"/>
  <c r="F123" i="1"/>
  <c r="G122" i="1"/>
  <c r="I80" i="1"/>
  <c r="B81" i="1" s="1"/>
  <c r="Y123" i="3" l="1"/>
  <c r="X124" i="3"/>
  <c r="AC52" i="3"/>
  <c r="AD52" i="3" s="1"/>
  <c r="AE52" i="3"/>
  <c r="AF52" i="3" s="1"/>
  <c r="AB52" i="3"/>
  <c r="T53" i="3" s="1"/>
  <c r="P89" i="3"/>
  <c r="Q89" i="3" s="1"/>
  <c r="J90" i="3" s="1"/>
  <c r="O158" i="3"/>
  <c r="N159" i="3"/>
  <c r="E72" i="3"/>
  <c r="D72" i="3"/>
  <c r="C123" i="3"/>
  <c r="A124" i="3"/>
  <c r="F123" i="3"/>
  <c r="G123" i="3" s="1"/>
  <c r="B70" i="2"/>
  <c r="W69" i="2"/>
  <c r="P66" i="2"/>
  <c r="U65" i="2"/>
  <c r="Z65" i="2"/>
  <c r="J67" i="2"/>
  <c r="O66" i="2"/>
  <c r="Y66" i="2" s="1"/>
  <c r="N66" i="2"/>
  <c r="X66" i="2"/>
  <c r="C123" i="2"/>
  <c r="A124" i="2"/>
  <c r="F123" i="2"/>
  <c r="G123" i="2" s="1"/>
  <c r="G123" i="1"/>
  <c r="F124" i="1"/>
  <c r="D81" i="1"/>
  <c r="E81" i="1" s="1"/>
  <c r="Y124" i="3" l="1"/>
  <c r="X125" i="3"/>
  <c r="V53" i="3"/>
  <c r="W53" i="3" s="1"/>
  <c r="L90" i="3"/>
  <c r="M90" i="3"/>
  <c r="P90" i="3" s="1"/>
  <c r="Q90" i="3" s="1"/>
  <c r="J91" i="3" s="1"/>
  <c r="O159" i="3"/>
  <c r="N160" i="3"/>
  <c r="H72" i="3"/>
  <c r="I72" i="3" s="1"/>
  <c r="B73" i="3" s="1"/>
  <c r="A125" i="3"/>
  <c r="F124" i="3"/>
  <c r="G124" i="3"/>
  <c r="C124" i="3"/>
  <c r="S66" i="2"/>
  <c r="AA65" i="2"/>
  <c r="M67" i="2"/>
  <c r="R66" i="2"/>
  <c r="Q66" i="2"/>
  <c r="K67" i="2"/>
  <c r="L67" i="2"/>
  <c r="X67" i="2" s="1"/>
  <c r="D70" i="2"/>
  <c r="E70" i="2" s="1"/>
  <c r="H70" i="2" s="1"/>
  <c r="I70" i="2" s="1"/>
  <c r="B71" i="2" s="1"/>
  <c r="A125" i="2"/>
  <c r="F124" i="2"/>
  <c r="G124" i="2" s="1"/>
  <c r="C124" i="2"/>
  <c r="F125" i="1"/>
  <c r="G124" i="1"/>
  <c r="H81" i="1"/>
  <c r="I81" i="1" s="1"/>
  <c r="B82" i="1" s="1"/>
  <c r="X126" i="3" l="1"/>
  <c r="Y125" i="3"/>
  <c r="Z53" i="3"/>
  <c r="AA53" i="3" s="1"/>
  <c r="L91" i="3"/>
  <c r="M91" i="3"/>
  <c r="P91" i="3" s="1"/>
  <c r="Q91" i="3" s="1"/>
  <c r="J92" i="3" s="1"/>
  <c r="O160" i="3"/>
  <c r="N161" i="3"/>
  <c r="D73" i="3"/>
  <c r="E73" i="3" s="1"/>
  <c r="C125" i="3"/>
  <c r="A126" i="3"/>
  <c r="F125" i="3"/>
  <c r="G125" i="3" s="1"/>
  <c r="D71" i="2"/>
  <c r="E71" i="2" s="1"/>
  <c r="H71" i="2" s="1"/>
  <c r="I71" i="2" s="1"/>
  <c r="P67" i="2"/>
  <c r="U66" i="2"/>
  <c r="S67" i="2" s="1"/>
  <c r="N67" i="2"/>
  <c r="W70" i="2"/>
  <c r="J68" i="2"/>
  <c r="O67" i="2"/>
  <c r="Z66" i="2"/>
  <c r="AA66" i="2"/>
  <c r="T66" i="2"/>
  <c r="C125" i="2"/>
  <c r="A126" i="2"/>
  <c r="F125" i="2"/>
  <c r="G125" i="2" s="1"/>
  <c r="G125" i="1"/>
  <c r="F126" i="1"/>
  <c r="D82" i="1"/>
  <c r="E82" i="1" s="1"/>
  <c r="H82" i="1" s="1"/>
  <c r="X127" i="3" l="1"/>
  <c r="Y126" i="3"/>
  <c r="AE53" i="3"/>
  <c r="AF53" i="3" s="1"/>
  <c r="AC53" i="3"/>
  <c r="AD53" i="3" s="1"/>
  <c r="AB53" i="3"/>
  <c r="T54" i="3" s="1"/>
  <c r="L92" i="3"/>
  <c r="M92" i="3"/>
  <c r="P92" i="3" s="1"/>
  <c r="Q92" i="3" s="1"/>
  <c r="J93" i="3" s="1"/>
  <c r="O161" i="3"/>
  <c r="N162" i="3"/>
  <c r="I73" i="3"/>
  <c r="B74" i="3" s="1"/>
  <c r="H73" i="3"/>
  <c r="C126" i="3"/>
  <c r="A127" i="3"/>
  <c r="F126" i="3"/>
  <c r="G126" i="3" s="1"/>
  <c r="B72" i="2"/>
  <c r="W71" i="2"/>
  <c r="Q67" i="2"/>
  <c r="M68" i="2"/>
  <c r="R67" i="2"/>
  <c r="Z67" i="2" s="1"/>
  <c r="Y67" i="2"/>
  <c r="L68" i="2"/>
  <c r="X68" i="2" s="1"/>
  <c r="K68" i="2"/>
  <c r="T67" i="2"/>
  <c r="C126" i="2"/>
  <c r="A127" i="2"/>
  <c r="F126" i="2"/>
  <c r="G126" i="2" s="1"/>
  <c r="G126" i="1"/>
  <c r="F127" i="1"/>
  <c r="I82" i="1"/>
  <c r="B83" i="1" s="1"/>
  <c r="X128" i="3" l="1"/>
  <c r="Y127" i="3"/>
  <c r="V54" i="3"/>
  <c r="W54" i="3" s="1"/>
  <c r="Z54" i="3" s="1"/>
  <c r="L93" i="3"/>
  <c r="M93" i="3"/>
  <c r="P93" i="3" s="1"/>
  <c r="Q93" i="3" s="1"/>
  <c r="J94" i="3" s="1"/>
  <c r="O162" i="3"/>
  <c r="N163" i="3"/>
  <c r="D74" i="3"/>
  <c r="E74" i="3"/>
  <c r="H74" i="3" s="1"/>
  <c r="G127" i="3"/>
  <c r="C127" i="3"/>
  <c r="A128" i="3"/>
  <c r="F127" i="3"/>
  <c r="P68" i="2"/>
  <c r="U67" i="2"/>
  <c r="J69" i="2"/>
  <c r="O68" i="2"/>
  <c r="N68" i="2"/>
  <c r="D72" i="2"/>
  <c r="E72" i="2" s="1"/>
  <c r="H72" i="2" s="1"/>
  <c r="C127" i="2"/>
  <c r="A128" i="2"/>
  <c r="F127" i="2"/>
  <c r="G127" i="2" s="1"/>
  <c r="F128" i="1"/>
  <c r="G127" i="1"/>
  <c r="D83" i="1"/>
  <c r="E83" i="1" s="1"/>
  <c r="X129" i="3" l="1"/>
  <c r="Y128" i="3"/>
  <c r="AA54" i="3"/>
  <c r="L94" i="3"/>
  <c r="M94" i="3"/>
  <c r="P94" i="3" s="1"/>
  <c r="Q94" i="3" s="1"/>
  <c r="J95" i="3" s="1"/>
  <c r="O163" i="3"/>
  <c r="N164" i="3"/>
  <c r="I74" i="3"/>
  <c r="B75" i="3" s="1"/>
  <c r="D75" i="3"/>
  <c r="E75" i="3" s="1"/>
  <c r="A129" i="3"/>
  <c r="F128" i="3"/>
  <c r="G128" i="3" s="1"/>
  <c r="C128" i="3"/>
  <c r="M69" i="2"/>
  <c r="R68" i="2"/>
  <c r="Z68" i="2" s="1"/>
  <c r="L69" i="2"/>
  <c r="K69" i="2"/>
  <c r="I72" i="2"/>
  <c r="S68" i="2"/>
  <c r="AA67" i="2"/>
  <c r="Y68" i="2"/>
  <c r="Q68" i="2"/>
  <c r="A129" i="2"/>
  <c r="F128" i="2"/>
  <c r="G128" i="2" s="1"/>
  <c r="C128" i="2"/>
  <c r="F129" i="1"/>
  <c r="G128" i="1"/>
  <c r="H83" i="1"/>
  <c r="I83" i="1" s="1"/>
  <c r="B84" i="1" s="1"/>
  <c r="X130" i="3" l="1"/>
  <c r="Y129" i="3"/>
  <c r="AE54" i="3"/>
  <c r="AF54" i="3" s="1"/>
  <c r="AC54" i="3"/>
  <c r="AD54" i="3" s="1"/>
  <c r="AB54" i="3"/>
  <c r="T55" i="3" s="1"/>
  <c r="L95" i="3"/>
  <c r="M95" i="3"/>
  <c r="P95" i="3" s="1"/>
  <c r="Q95" i="3" s="1"/>
  <c r="J96" i="3" s="1"/>
  <c r="O164" i="3"/>
  <c r="N165" i="3"/>
  <c r="H75" i="3"/>
  <c r="I75" i="3" s="1"/>
  <c r="B76" i="3" s="1"/>
  <c r="C129" i="3"/>
  <c r="A130" i="3"/>
  <c r="F129" i="3"/>
  <c r="G129" i="3" s="1"/>
  <c r="J70" i="2"/>
  <c r="O69" i="2"/>
  <c r="Y69" i="2" s="1"/>
  <c r="T68" i="2"/>
  <c r="X69" i="2"/>
  <c r="B73" i="2"/>
  <c r="W72" i="2"/>
  <c r="P69" i="2"/>
  <c r="U68" i="2"/>
  <c r="S69" i="2" s="1"/>
  <c r="N69" i="2"/>
  <c r="C129" i="2"/>
  <c r="A130" i="2"/>
  <c r="F129" i="2"/>
  <c r="G129" i="2" s="1"/>
  <c r="F130" i="1"/>
  <c r="G129" i="1"/>
  <c r="D84" i="1"/>
  <c r="E84" i="1" s="1"/>
  <c r="H84" i="1" s="1"/>
  <c r="X131" i="3" l="1"/>
  <c r="Y130" i="3"/>
  <c r="V55" i="3"/>
  <c r="W55" i="3" s="1"/>
  <c r="Z55" i="3" s="1"/>
  <c r="L96" i="3"/>
  <c r="M96" i="3" s="1"/>
  <c r="O165" i="3"/>
  <c r="N166" i="3"/>
  <c r="C130" i="3"/>
  <c r="A131" i="3"/>
  <c r="F130" i="3"/>
  <c r="G130" i="3" s="1"/>
  <c r="D76" i="3"/>
  <c r="E76" i="3" s="1"/>
  <c r="AA68" i="2"/>
  <c r="Q69" i="2"/>
  <c r="D73" i="2"/>
  <c r="E73" i="2" s="1"/>
  <c r="H73" i="2" s="1"/>
  <c r="I73" i="2" s="1"/>
  <c r="M70" i="2"/>
  <c r="R69" i="2"/>
  <c r="T69" i="2"/>
  <c r="K70" i="2"/>
  <c r="L70" i="2"/>
  <c r="C130" i="2"/>
  <c r="A131" i="2"/>
  <c r="F130" i="2"/>
  <c r="G130" i="2" s="1"/>
  <c r="G130" i="1"/>
  <c r="F131" i="1"/>
  <c r="I84" i="1"/>
  <c r="B85" i="1" s="1"/>
  <c r="X132" i="3" l="1"/>
  <c r="Y131" i="3"/>
  <c r="AA55" i="3"/>
  <c r="P96" i="3"/>
  <c r="Q96" i="3" s="1"/>
  <c r="J97" i="3" s="1"/>
  <c r="O166" i="3"/>
  <c r="N167" i="3"/>
  <c r="I76" i="3"/>
  <c r="B77" i="3" s="1"/>
  <c r="H76" i="3"/>
  <c r="C131" i="3"/>
  <c r="F131" i="3"/>
  <c r="G131" i="3" s="1"/>
  <c r="A132" i="3"/>
  <c r="B74" i="2"/>
  <c r="W73" i="2"/>
  <c r="J71" i="2"/>
  <c r="O70" i="2"/>
  <c r="Y70" i="2" s="1"/>
  <c r="P70" i="2"/>
  <c r="U69" i="2"/>
  <c r="X70" i="2"/>
  <c r="N70" i="2"/>
  <c r="Z69" i="2"/>
  <c r="C131" i="2"/>
  <c r="A132" i="2"/>
  <c r="F131" i="2"/>
  <c r="G131" i="2" s="1"/>
  <c r="G131" i="1"/>
  <c r="F132" i="1"/>
  <c r="D85" i="1"/>
  <c r="E85" i="1" s="1"/>
  <c r="Y132" i="3" l="1"/>
  <c r="X133" i="3"/>
  <c r="AC55" i="3"/>
  <c r="AD55" i="3" s="1"/>
  <c r="AE55" i="3"/>
  <c r="AF55" i="3" s="1"/>
  <c r="AB55" i="3"/>
  <c r="T56" i="3" s="1"/>
  <c r="L97" i="3"/>
  <c r="M97" i="3" s="1"/>
  <c r="O167" i="3"/>
  <c r="N168" i="3"/>
  <c r="A133" i="3"/>
  <c r="F132" i="3"/>
  <c r="G132" i="3" s="1"/>
  <c r="C132" i="3"/>
  <c r="D77" i="3"/>
  <c r="E77" i="3" s="1"/>
  <c r="M71" i="2"/>
  <c r="R70" i="2"/>
  <c r="Z70" i="2" s="1"/>
  <c r="K71" i="2"/>
  <c r="L71" i="2"/>
  <c r="X71" i="2" s="1"/>
  <c r="S70" i="2"/>
  <c r="AA69" i="2"/>
  <c r="Q70" i="2"/>
  <c r="D74" i="2"/>
  <c r="E74" i="2" s="1"/>
  <c r="H74" i="2" s="1"/>
  <c r="I74" i="2" s="1"/>
  <c r="A133" i="2"/>
  <c r="F132" i="2"/>
  <c r="G132" i="2" s="1"/>
  <c r="C132" i="2"/>
  <c r="G132" i="1"/>
  <c r="F133" i="1"/>
  <c r="H85" i="1"/>
  <c r="I85" i="1" s="1"/>
  <c r="B86" i="1" s="1"/>
  <c r="Y133" i="3" l="1"/>
  <c r="X134" i="3"/>
  <c r="V56" i="3"/>
  <c r="W56" i="3" s="1"/>
  <c r="Z56" i="3" s="1"/>
  <c r="P97" i="3"/>
  <c r="Q97" i="3"/>
  <c r="J98" i="3" s="1"/>
  <c r="N169" i="3"/>
  <c r="O168" i="3"/>
  <c r="H77" i="3"/>
  <c r="I77" i="3" s="1"/>
  <c r="B78" i="3" s="1"/>
  <c r="C133" i="3"/>
  <c r="F133" i="3"/>
  <c r="G133" i="3" s="1"/>
  <c r="A134" i="3"/>
  <c r="B75" i="2"/>
  <c r="W74" i="2"/>
  <c r="T70" i="2"/>
  <c r="P71" i="2"/>
  <c r="U70" i="2"/>
  <c r="S71" i="2" s="1"/>
  <c r="J72" i="2"/>
  <c r="O71" i="2"/>
  <c r="N71" i="2"/>
  <c r="C133" i="2"/>
  <c r="A134" i="2"/>
  <c r="F133" i="2"/>
  <c r="G133" i="2" s="1"/>
  <c r="F134" i="1"/>
  <c r="G133" i="1"/>
  <c r="D86" i="1"/>
  <c r="E86" i="1" s="1"/>
  <c r="H86" i="1" s="1"/>
  <c r="X135" i="3" l="1"/>
  <c r="Y134" i="3"/>
  <c r="AA56" i="3"/>
  <c r="N170" i="3"/>
  <c r="O169" i="3"/>
  <c r="M98" i="3"/>
  <c r="P98" i="3" s="1"/>
  <c r="Q98" i="3" s="1"/>
  <c r="J99" i="3" s="1"/>
  <c r="L98" i="3"/>
  <c r="A135" i="3"/>
  <c r="F134" i="3"/>
  <c r="G134" i="3" s="1"/>
  <c r="C134" i="3"/>
  <c r="D78" i="3"/>
  <c r="E78" i="3"/>
  <c r="H78" i="3" s="1"/>
  <c r="I78" i="3" s="1"/>
  <c r="B79" i="3" s="1"/>
  <c r="M72" i="2"/>
  <c r="R71" i="2"/>
  <c r="Z71" i="2" s="1"/>
  <c r="K72" i="2"/>
  <c r="L72" i="2"/>
  <c r="X72" i="2" s="1"/>
  <c r="AA70" i="2"/>
  <c r="T71" i="2"/>
  <c r="Y71" i="2"/>
  <c r="Q71" i="2"/>
  <c r="D75" i="2"/>
  <c r="E75" i="2" s="1"/>
  <c r="H75" i="2" s="1"/>
  <c r="I75" i="2" s="1"/>
  <c r="C134" i="2"/>
  <c r="A135" i="2"/>
  <c r="F134" i="2"/>
  <c r="G134" i="2" s="1"/>
  <c r="G134" i="1"/>
  <c r="F135" i="1"/>
  <c r="I86" i="1"/>
  <c r="B87" i="1" s="1"/>
  <c r="Y135" i="3" l="1"/>
  <c r="X136" i="3"/>
  <c r="AC56" i="3"/>
  <c r="AD56" i="3" s="1"/>
  <c r="AE56" i="3"/>
  <c r="AF56" i="3" s="1"/>
  <c r="AB56" i="3"/>
  <c r="T57" i="3" s="1"/>
  <c r="L99" i="3"/>
  <c r="M99" i="3" s="1"/>
  <c r="N171" i="3"/>
  <c r="O170" i="3"/>
  <c r="D79" i="3"/>
  <c r="E79" i="3" s="1"/>
  <c r="H79" i="3" s="1"/>
  <c r="I79" i="3" s="1"/>
  <c r="B80" i="3" s="1"/>
  <c r="C135" i="3"/>
  <c r="A136" i="3"/>
  <c r="F135" i="3"/>
  <c r="G135" i="3" s="1"/>
  <c r="B76" i="2"/>
  <c r="D76" i="2" s="1"/>
  <c r="E76" i="2" s="1"/>
  <c r="H76" i="2" s="1"/>
  <c r="I76" i="2" s="1"/>
  <c r="B77" i="2" s="1"/>
  <c r="W75" i="2"/>
  <c r="P72" i="2"/>
  <c r="U71" i="2"/>
  <c r="J73" i="2"/>
  <c r="O72" i="2"/>
  <c r="Y72" i="2" s="1"/>
  <c r="N72" i="2"/>
  <c r="C135" i="2"/>
  <c r="A136" i="2"/>
  <c r="F135" i="2"/>
  <c r="G135" i="2" s="1"/>
  <c r="G135" i="1"/>
  <c r="F136" i="1"/>
  <c r="D87" i="1"/>
  <c r="E87" i="1" s="1"/>
  <c r="X137" i="3" l="1"/>
  <c r="Y136" i="3"/>
  <c r="V57" i="3"/>
  <c r="W57" i="3" s="1"/>
  <c r="Z57" i="3" s="1"/>
  <c r="P99" i="3"/>
  <c r="Q99" i="3" s="1"/>
  <c r="J100" i="3" s="1"/>
  <c r="N172" i="3"/>
  <c r="O171" i="3"/>
  <c r="D80" i="3"/>
  <c r="E80" i="3" s="1"/>
  <c r="H80" i="3" s="1"/>
  <c r="A137" i="3"/>
  <c r="F136" i="3"/>
  <c r="C136" i="3"/>
  <c r="G136" i="3"/>
  <c r="D77" i="2"/>
  <c r="E77" i="2" s="1"/>
  <c r="H77" i="2" s="1"/>
  <c r="M73" i="2"/>
  <c r="R72" i="2"/>
  <c r="Z72" i="2" s="1"/>
  <c r="L73" i="2"/>
  <c r="X73" i="2" s="1"/>
  <c r="K73" i="2"/>
  <c r="Q72" i="2"/>
  <c r="S72" i="2"/>
  <c r="AA71" i="2"/>
  <c r="W76" i="2"/>
  <c r="A137" i="2"/>
  <c r="F136" i="2"/>
  <c r="G136" i="2" s="1"/>
  <c r="C136" i="2"/>
  <c r="F137" i="1"/>
  <c r="G136" i="1"/>
  <c r="H87" i="1"/>
  <c r="I87" i="1" s="1"/>
  <c r="B88" i="1" s="1"/>
  <c r="Y137" i="3" l="1"/>
  <c r="X138" i="3"/>
  <c r="AA57" i="3"/>
  <c r="L100" i="3"/>
  <c r="M100" i="3" s="1"/>
  <c r="N173" i="3"/>
  <c r="O172" i="3"/>
  <c r="I80" i="3"/>
  <c r="B81" i="3" s="1"/>
  <c r="C137" i="3"/>
  <c r="A138" i="3"/>
  <c r="F137" i="3"/>
  <c r="G137" i="3" s="1"/>
  <c r="I77" i="2"/>
  <c r="B78" i="2" s="1"/>
  <c r="D78" i="2" s="1"/>
  <c r="T72" i="2"/>
  <c r="P73" i="2"/>
  <c r="U72" i="2"/>
  <c r="S73" i="2" s="1"/>
  <c r="J74" i="2"/>
  <c r="O73" i="2"/>
  <c r="Y73" i="2" s="1"/>
  <c r="N73" i="2"/>
  <c r="C137" i="2"/>
  <c r="A138" i="2"/>
  <c r="F137" i="2"/>
  <c r="G137" i="2" s="1"/>
  <c r="G137" i="1"/>
  <c r="F138" i="1"/>
  <c r="D88" i="1"/>
  <c r="E88" i="1" s="1"/>
  <c r="H88" i="1" s="1"/>
  <c r="I88" i="1" s="1"/>
  <c r="B89" i="1" s="1"/>
  <c r="Y138" i="3" l="1"/>
  <c r="X139" i="3"/>
  <c r="AE57" i="3"/>
  <c r="AF57" i="3" s="1"/>
  <c r="AC57" i="3"/>
  <c r="AD57" i="3" s="1"/>
  <c r="AB57" i="3"/>
  <c r="T58" i="3" s="1"/>
  <c r="P100" i="3"/>
  <c r="Q100" i="3" s="1"/>
  <c r="J101" i="3" s="1"/>
  <c r="N174" i="3"/>
  <c r="O173" i="3"/>
  <c r="D81" i="3"/>
  <c r="E81" i="3"/>
  <c r="A139" i="3"/>
  <c r="F138" i="3"/>
  <c r="G138" i="3"/>
  <c r="C138" i="3"/>
  <c r="W77" i="2"/>
  <c r="E78" i="2"/>
  <c r="H78" i="2" s="1"/>
  <c r="T73" i="2"/>
  <c r="M74" i="2"/>
  <c r="R73" i="2"/>
  <c r="Z73" i="2" s="1"/>
  <c r="L74" i="2"/>
  <c r="K74" i="2"/>
  <c r="Q73" i="2"/>
  <c r="AA72" i="2"/>
  <c r="C138" i="2"/>
  <c r="A139" i="2"/>
  <c r="F138" i="2"/>
  <c r="G138" i="2" s="1"/>
  <c r="G138" i="1"/>
  <c r="F139" i="1"/>
  <c r="D89" i="1"/>
  <c r="E89" i="1" s="1"/>
  <c r="H89" i="1" s="1"/>
  <c r="I89" i="1" s="1"/>
  <c r="B90" i="1" s="1"/>
  <c r="Y139" i="3" l="1"/>
  <c r="X140" i="3"/>
  <c r="V58" i="3"/>
  <c r="W58" i="3" s="1"/>
  <c r="Z58" i="3" s="1"/>
  <c r="L101" i="3"/>
  <c r="M101" i="3" s="1"/>
  <c r="N175" i="3"/>
  <c r="O174" i="3"/>
  <c r="A140" i="3"/>
  <c r="F139" i="3"/>
  <c r="G139" i="3" s="1"/>
  <c r="C139" i="3"/>
  <c r="H81" i="3"/>
  <c r="I81" i="3" s="1"/>
  <c r="B82" i="3" s="1"/>
  <c r="I78" i="2"/>
  <c r="N74" i="2"/>
  <c r="P74" i="2"/>
  <c r="U73" i="2"/>
  <c r="J75" i="2"/>
  <c r="O74" i="2"/>
  <c r="Y74" i="2" s="1"/>
  <c r="X74" i="2"/>
  <c r="A140" i="2"/>
  <c r="C139" i="2"/>
  <c r="F139" i="2"/>
  <c r="G139" i="2" s="1"/>
  <c r="G139" i="1"/>
  <c r="F140" i="1"/>
  <c r="D90" i="1"/>
  <c r="E90" i="1" s="1"/>
  <c r="Y140" i="3" l="1"/>
  <c r="X141" i="3"/>
  <c r="AA58" i="3"/>
  <c r="P101" i="3"/>
  <c r="Q101" i="3"/>
  <c r="J102" i="3" s="1"/>
  <c r="N176" i="3"/>
  <c r="O175" i="3"/>
  <c r="D82" i="3"/>
  <c r="E82" i="3" s="1"/>
  <c r="A141" i="3"/>
  <c r="F140" i="3"/>
  <c r="G140" i="3" s="1"/>
  <c r="C140" i="3"/>
  <c r="B79" i="2"/>
  <c r="W78" i="2"/>
  <c r="L75" i="2"/>
  <c r="K75" i="2"/>
  <c r="S74" i="2"/>
  <c r="AA73" i="2"/>
  <c r="M75" i="2"/>
  <c r="R74" i="2"/>
  <c r="Z74" i="2" s="1"/>
  <c r="Q74" i="2"/>
  <c r="C140" i="2"/>
  <c r="F140" i="2"/>
  <c r="G140" i="2" s="1"/>
  <c r="A141" i="2"/>
  <c r="G140" i="1"/>
  <c r="F141" i="1"/>
  <c r="H90" i="1"/>
  <c r="I90" i="1" s="1"/>
  <c r="B91" i="1" s="1"/>
  <c r="Y141" i="3" l="1"/>
  <c r="X142" i="3"/>
  <c r="AE58" i="3"/>
  <c r="AF58" i="3" s="1"/>
  <c r="AC58" i="3"/>
  <c r="AD58" i="3" s="1"/>
  <c r="AB58" i="3"/>
  <c r="T59" i="3" s="1"/>
  <c r="L102" i="3"/>
  <c r="M102" i="3" s="1"/>
  <c r="N177" i="3"/>
  <c r="O176" i="3"/>
  <c r="H82" i="3"/>
  <c r="I82" i="3" s="1"/>
  <c r="B83" i="3" s="1"/>
  <c r="C141" i="3"/>
  <c r="A142" i="3"/>
  <c r="F141" i="3"/>
  <c r="G141" i="3" s="1"/>
  <c r="D79" i="2"/>
  <c r="E79" i="2" s="1"/>
  <c r="H79" i="2" s="1"/>
  <c r="I79" i="2" s="1"/>
  <c r="B80" i="2" s="1"/>
  <c r="D80" i="2" s="1"/>
  <c r="E80" i="2" s="1"/>
  <c r="H80" i="2" s="1"/>
  <c r="I80" i="2" s="1"/>
  <c r="B81" i="2" s="1"/>
  <c r="D81" i="2" s="1"/>
  <c r="E81" i="2" s="1"/>
  <c r="P75" i="2"/>
  <c r="U74" i="2"/>
  <c r="S75" i="2" s="1"/>
  <c r="T74" i="2"/>
  <c r="J76" i="2"/>
  <c r="O75" i="2"/>
  <c r="Y75" i="2" s="1"/>
  <c r="N75" i="2"/>
  <c r="X75" i="2"/>
  <c r="A142" i="2"/>
  <c r="C141" i="2"/>
  <c r="F141" i="2"/>
  <c r="G141" i="2" s="1"/>
  <c r="F142" i="1"/>
  <c r="G141" i="1"/>
  <c r="D91" i="1"/>
  <c r="E91" i="1" s="1"/>
  <c r="Y142" i="3" l="1"/>
  <c r="X143" i="3"/>
  <c r="V59" i="3"/>
  <c r="W59" i="3" s="1"/>
  <c r="Z59" i="3" s="1"/>
  <c r="P102" i="3"/>
  <c r="Q102" i="3"/>
  <c r="J103" i="3" s="1"/>
  <c r="N178" i="3"/>
  <c r="O177" i="3"/>
  <c r="D83" i="3"/>
  <c r="E83" i="3" s="1"/>
  <c r="H83" i="3" s="1"/>
  <c r="I83" i="3" s="1"/>
  <c r="B84" i="3" s="1"/>
  <c r="C142" i="3"/>
  <c r="A143" i="3"/>
  <c r="F142" i="3"/>
  <c r="G142" i="3" s="1"/>
  <c r="W80" i="2"/>
  <c r="W79" i="2"/>
  <c r="AA74" i="2"/>
  <c r="M76" i="2"/>
  <c r="R75" i="2"/>
  <c r="T75" i="2"/>
  <c r="H81" i="2"/>
  <c r="I81" i="2" s="1"/>
  <c r="L76" i="2"/>
  <c r="K76" i="2"/>
  <c r="Q75" i="2"/>
  <c r="C142" i="2"/>
  <c r="F142" i="2"/>
  <c r="G142" i="2" s="1"/>
  <c r="A143" i="2"/>
  <c r="G142" i="1"/>
  <c r="F143" i="1"/>
  <c r="H91" i="1"/>
  <c r="I91" i="1" s="1"/>
  <c r="B92" i="1" s="1"/>
  <c r="Y143" i="3" l="1"/>
  <c r="X144" i="3"/>
  <c r="AA59" i="3"/>
  <c r="L103" i="3"/>
  <c r="M103" i="3" s="1"/>
  <c r="N179" i="3"/>
  <c r="O178" i="3"/>
  <c r="D84" i="3"/>
  <c r="E84" i="3"/>
  <c r="H84" i="3" s="1"/>
  <c r="A144" i="3"/>
  <c r="F143" i="3"/>
  <c r="G143" i="3"/>
  <c r="C143" i="3"/>
  <c r="B82" i="2"/>
  <c r="W81" i="2"/>
  <c r="J77" i="2"/>
  <c r="O76" i="2"/>
  <c r="N76" i="2"/>
  <c r="X76" i="2"/>
  <c r="P76" i="2"/>
  <c r="U75" i="2"/>
  <c r="Z75" i="2"/>
  <c r="A144" i="2"/>
  <c r="F143" i="2"/>
  <c r="G143" i="2" s="1"/>
  <c r="C143" i="2"/>
  <c r="F144" i="1"/>
  <c r="G143" i="1"/>
  <c r="D92" i="1"/>
  <c r="E92" i="1"/>
  <c r="H92" i="1" s="1"/>
  <c r="I92" i="1" s="1"/>
  <c r="B93" i="1" s="1"/>
  <c r="Y144" i="3" l="1"/>
  <c r="X145" i="3"/>
  <c r="AC59" i="3"/>
  <c r="AD59" i="3" s="1"/>
  <c r="AE59" i="3"/>
  <c r="AF59" i="3" s="1"/>
  <c r="AB59" i="3"/>
  <c r="T60" i="3" s="1"/>
  <c r="P103" i="3"/>
  <c r="Q103" i="3"/>
  <c r="J104" i="3" s="1"/>
  <c r="N180" i="3"/>
  <c r="O179" i="3"/>
  <c r="A145" i="3"/>
  <c r="F144" i="3"/>
  <c r="G144" i="3" s="1"/>
  <c r="C144" i="3"/>
  <c r="I84" i="3"/>
  <c r="B85" i="3" s="1"/>
  <c r="Q76" i="2"/>
  <c r="L77" i="2"/>
  <c r="K77" i="2"/>
  <c r="M77" i="2"/>
  <c r="R76" i="2"/>
  <c r="S76" i="2"/>
  <c r="AA75" i="2"/>
  <c r="Y76" i="2"/>
  <c r="D82" i="2"/>
  <c r="E82" i="2" s="1"/>
  <c r="H82" i="2" s="1"/>
  <c r="I82" i="2" s="1"/>
  <c r="A145" i="2"/>
  <c r="F144" i="2"/>
  <c r="G144" i="2" s="1"/>
  <c r="C144" i="2"/>
  <c r="F145" i="1"/>
  <c r="G144" i="1"/>
  <c r="D93" i="1"/>
  <c r="E93" i="1"/>
  <c r="H93" i="1" s="1"/>
  <c r="Y145" i="3" l="1"/>
  <c r="X146" i="3"/>
  <c r="V60" i="3"/>
  <c r="W60" i="3" s="1"/>
  <c r="N181" i="3"/>
  <c r="O180" i="3"/>
  <c r="M104" i="3"/>
  <c r="P104" i="3" s="1"/>
  <c r="Q104" i="3" s="1"/>
  <c r="J105" i="3" s="1"/>
  <c r="L104" i="3"/>
  <c r="C145" i="3"/>
  <c r="F145" i="3"/>
  <c r="G145" i="3" s="1"/>
  <c r="A146" i="3"/>
  <c r="D85" i="3"/>
  <c r="E85" i="3" s="1"/>
  <c r="B83" i="2"/>
  <c r="W82" i="2"/>
  <c r="J78" i="2"/>
  <c r="O77" i="2"/>
  <c r="Y77" i="2" s="1"/>
  <c r="P77" i="2"/>
  <c r="U76" i="2"/>
  <c r="S77" i="2" s="1"/>
  <c r="N77" i="2"/>
  <c r="T76" i="2"/>
  <c r="X77" i="2"/>
  <c r="Z76" i="2"/>
  <c r="F145" i="2"/>
  <c r="G145" i="2" s="1"/>
  <c r="C145" i="2"/>
  <c r="A146" i="2"/>
  <c r="G145" i="1"/>
  <c r="F146" i="1"/>
  <c r="I93" i="1"/>
  <c r="B94" i="1" s="1"/>
  <c r="Y146" i="3" l="1"/>
  <c r="X147" i="3"/>
  <c r="Z60" i="3"/>
  <c r="AA60" i="3" s="1"/>
  <c r="L105" i="3"/>
  <c r="M105" i="3" s="1"/>
  <c r="N182" i="3"/>
  <c r="O181" i="3"/>
  <c r="I85" i="3"/>
  <c r="B86" i="3" s="1"/>
  <c r="H85" i="3"/>
  <c r="G146" i="3"/>
  <c r="C146" i="3"/>
  <c r="A147" i="3"/>
  <c r="F146" i="3"/>
  <c r="L78" i="2"/>
  <c r="K78" i="2"/>
  <c r="T77" i="2"/>
  <c r="M78" i="2"/>
  <c r="R77" i="2"/>
  <c r="AA76" i="2"/>
  <c r="Q77" i="2"/>
  <c r="D83" i="2"/>
  <c r="E83" i="2" s="1"/>
  <c r="C146" i="2"/>
  <c r="F146" i="2"/>
  <c r="G146" i="2" s="1"/>
  <c r="A147" i="2"/>
  <c r="G146" i="1"/>
  <c r="F147" i="1"/>
  <c r="D94" i="1"/>
  <c r="E94" i="1"/>
  <c r="H94" i="1" s="1"/>
  <c r="I94" i="1" s="1"/>
  <c r="B95" i="1" s="1"/>
  <c r="Y147" i="3" l="1"/>
  <c r="X148" i="3"/>
  <c r="AC60" i="3"/>
  <c r="AD60" i="3" s="1"/>
  <c r="AE60" i="3"/>
  <c r="AF60" i="3" s="1"/>
  <c r="AB60" i="3"/>
  <c r="T61" i="3" s="1"/>
  <c r="P105" i="3"/>
  <c r="Q105" i="3" s="1"/>
  <c r="J106" i="3" s="1"/>
  <c r="N183" i="3"/>
  <c r="O182" i="3"/>
  <c r="D86" i="3"/>
  <c r="E86" i="3" s="1"/>
  <c r="A148" i="3"/>
  <c r="F147" i="3"/>
  <c r="G147" i="3" s="1"/>
  <c r="C147" i="3"/>
  <c r="P78" i="2"/>
  <c r="U77" i="2"/>
  <c r="H83" i="2"/>
  <c r="I83" i="2" s="1"/>
  <c r="N78" i="2"/>
  <c r="J79" i="2"/>
  <c r="O78" i="2"/>
  <c r="Z77" i="2"/>
  <c r="X78" i="2"/>
  <c r="C147" i="2"/>
  <c r="A148" i="2"/>
  <c r="F147" i="2"/>
  <c r="G147" i="2" s="1"/>
  <c r="F148" i="1"/>
  <c r="G147" i="1"/>
  <c r="D95" i="1"/>
  <c r="E95" i="1" s="1"/>
  <c r="X149" i="3" l="1"/>
  <c r="Y148" i="3"/>
  <c r="V61" i="3"/>
  <c r="W61" i="3" s="1"/>
  <c r="L106" i="3"/>
  <c r="M106" i="3" s="1"/>
  <c r="N184" i="3"/>
  <c r="O183" i="3"/>
  <c r="H86" i="3"/>
  <c r="I86" i="3" s="1"/>
  <c r="B87" i="3" s="1"/>
  <c r="A149" i="3"/>
  <c r="F148" i="3"/>
  <c r="G148" i="3" s="1"/>
  <c r="C148" i="3"/>
  <c r="B84" i="2"/>
  <c r="W83" i="2"/>
  <c r="M79" i="2"/>
  <c r="R78" i="2"/>
  <c r="K79" i="2"/>
  <c r="L79" i="2"/>
  <c r="S78" i="2"/>
  <c r="AA77" i="2"/>
  <c r="Q78" i="2"/>
  <c r="Y78" i="2"/>
  <c r="A149" i="2"/>
  <c r="F148" i="2"/>
  <c r="G148" i="2" s="1"/>
  <c r="C148" i="2"/>
  <c r="F149" i="1"/>
  <c r="G148" i="1"/>
  <c r="H95" i="1"/>
  <c r="I95" i="1" s="1"/>
  <c r="B96" i="1" s="1"/>
  <c r="Y149" i="3" l="1"/>
  <c r="X150" i="3"/>
  <c r="Z61" i="3"/>
  <c r="AA61" i="3" s="1"/>
  <c r="P106" i="3"/>
  <c r="Q106" i="3" s="1"/>
  <c r="J107" i="3" s="1"/>
  <c r="N185" i="3"/>
  <c r="O184" i="3"/>
  <c r="E87" i="3"/>
  <c r="H87" i="3" s="1"/>
  <c r="D87" i="3"/>
  <c r="C149" i="3"/>
  <c r="A150" i="3"/>
  <c r="F149" i="3"/>
  <c r="G149" i="3" s="1"/>
  <c r="T78" i="2"/>
  <c r="P79" i="2"/>
  <c r="U78" i="2"/>
  <c r="S79" i="2" s="1"/>
  <c r="J80" i="2"/>
  <c r="O79" i="2"/>
  <c r="Y79" i="2" s="1"/>
  <c r="N79" i="2"/>
  <c r="Z78" i="2"/>
  <c r="X79" i="2"/>
  <c r="D84" i="2"/>
  <c r="E84" i="2" s="1"/>
  <c r="H84" i="2" s="1"/>
  <c r="I84" i="2" s="1"/>
  <c r="C149" i="2"/>
  <c r="F149" i="2"/>
  <c r="G149" i="2" s="1"/>
  <c r="A150" i="2"/>
  <c r="G149" i="1"/>
  <c r="F150" i="1"/>
  <c r="D96" i="1"/>
  <c r="E96" i="1" s="1"/>
  <c r="Y150" i="3" l="1"/>
  <c r="X151" i="3"/>
  <c r="AE61" i="3"/>
  <c r="AF61" i="3" s="1"/>
  <c r="AC61" i="3"/>
  <c r="AD61" i="3" s="1"/>
  <c r="AB61" i="3"/>
  <c r="T62" i="3" s="1"/>
  <c r="L107" i="3"/>
  <c r="M107" i="3" s="1"/>
  <c r="N186" i="3"/>
  <c r="O185" i="3"/>
  <c r="C150" i="3"/>
  <c r="A151" i="3"/>
  <c r="F150" i="3"/>
  <c r="G150" i="3" s="1"/>
  <c r="I87" i="3"/>
  <c r="B88" i="3" s="1"/>
  <c r="B85" i="2"/>
  <c r="W84" i="2"/>
  <c r="T79" i="2"/>
  <c r="Q79" i="2"/>
  <c r="M80" i="2"/>
  <c r="R79" i="2"/>
  <c r="K80" i="2"/>
  <c r="L80" i="2"/>
  <c r="AA78" i="2"/>
  <c r="A151" i="2"/>
  <c r="F150" i="2"/>
  <c r="G150" i="2" s="1"/>
  <c r="C150" i="2"/>
  <c r="F151" i="1"/>
  <c r="G150" i="1"/>
  <c r="H96" i="1"/>
  <c r="I96" i="1" s="1"/>
  <c r="B97" i="1" s="1"/>
  <c r="X152" i="3" l="1"/>
  <c r="Y151" i="3"/>
  <c r="V62" i="3"/>
  <c r="W62" i="3" s="1"/>
  <c r="Z62" i="3" s="1"/>
  <c r="P107" i="3"/>
  <c r="Q107" i="3"/>
  <c r="J108" i="3" s="1"/>
  <c r="N187" i="3"/>
  <c r="O186" i="3"/>
  <c r="A152" i="3"/>
  <c r="F151" i="3"/>
  <c r="G151" i="3"/>
  <c r="C151" i="3"/>
  <c r="D88" i="3"/>
  <c r="E88" i="3" s="1"/>
  <c r="J81" i="2"/>
  <c r="O80" i="2"/>
  <c r="P80" i="2"/>
  <c r="U79" i="2"/>
  <c r="N80" i="2"/>
  <c r="X80" i="2"/>
  <c r="Z79" i="2"/>
  <c r="D85" i="2"/>
  <c r="E85" i="2" s="1"/>
  <c r="H85" i="2" s="1"/>
  <c r="I85" i="2" s="1"/>
  <c r="B86" i="2" s="1"/>
  <c r="C151" i="2"/>
  <c r="A152" i="2"/>
  <c r="F151" i="2"/>
  <c r="G151" i="2" s="1"/>
  <c r="F152" i="1"/>
  <c r="G151" i="1"/>
  <c r="D97" i="1"/>
  <c r="E97" i="1" s="1"/>
  <c r="Y152" i="3" l="1"/>
  <c r="X153" i="3"/>
  <c r="AA62" i="3"/>
  <c r="L108" i="3"/>
  <c r="M108" i="3" s="1"/>
  <c r="N188" i="3"/>
  <c r="O187" i="3"/>
  <c r="H88" i="3"/>
  <c r="I88" i="3" s="1"/>
  <c r="B89" i="3" s="1"/>
  <c r="A153" i="3"/>
  <c r="F152" i="3"/>
  <c r="G152" i="3" s="1"/>
  <c r="C152" i="3"/>
  <c r="D86" i="2"/>
  <c r="E86" i="2" s="1"/>
  <c r="H86" i="2" s="1"/>
  <c r="I86" i="2" s="1"/>
  <c r="Q80" i="2"/>
  <c r="M81" i="2"/>
  <c r="R80" i="2"/>
  <c r="S80" i="2"/>
  <c r="AA79" i="2"/>
  <c r="W85" i="2"/>
  <c r="Y80" i="2"/>
  <c r="K81" i="2"/>
  <c r="L81" i="2"/>
  <c r="A153" i="2"/>
  <c r="F152" i="2"/>
  <c r="G152" i="2" s="1"/>
  <c r="C152" i="2"/>
  <c r="G152" i="1"/>
  <c r="F153" i="1"/>
  <c r="H97" i="1"/>
  <c r="I97" i="1" s="1"/>
  <c r="B98" i="1" s="1"/>
  <c r="X154" i="3" l="1"/>
  <c r="Y153" i="3"/>
  <c r="AE62" i="3"/>
  <c r="AF62" i="3" s="1"/>
  <c r="AC62" i="3"/>
  <c r="AD62" i="3" s="1"/>
  <c r="AB62" i="3"/>
  <c r="T63" i="3" s="1"/>
  <c r="P108" i="3"/>
  <c r="Q108" i="3" s="1"/>
  <c r="J109" i="3" s="1"/>
  <c r="N189" i="3"/>
  <c r="O188" i="3"/>
  <c r="C153" i="3"/>
  <c r="A154" i="3"/>
  <c r="F153" i="3"/>
  <c r="G153" i="3" s="1"/>
  <c r="D89" i="3"/>
  <c r="E89" i="3" s="1"/>
  <c r="B87" i="2"/>
  <c r="W86" i="2"/>
  <c r="P81" i="2"/>
  <c r="U80" i="2"/>
  <c r="S81" i="2" s="1"/>
  <c r="J82" i="2"/>
  <c r="O81" i="2"/>
  <c r="Y81" i="2" s="1"/>
  <c r="N81" i="2"/>
  <c r="X81" i="2"/>
  <c r="T80" i="2"/>
  <c r="Z80" i="2"/>
  <c r="C153" i="2"/>
  <c r="A154" i="2"/>
  <c r="F153" i="2"/>
  <c r="G153" i="2" s="1"/>
  <c r="G153" i="1"/>
  <c r="F154" i="1"/>
  <c r="D98" i="1"/>
  <c r="E98" i="1" s="1"/>
  <c r="X155" i="3" l="1"/>
  <c r="Y154" i="3"/>
  <c r="V63" i="3"/>
  <c r="W63" i="3" s="1"/>
  <c r="Z63" i="3" s="1"/>
  <c r="L109" i="3"/>
  <c r="M109" i="3" s="1"/>
  <c r="N190" i="3"/>
  <c r="O189" i="3"/>
  <c r="H89" i="3"/>
  <c r="I89" i="3" s="1"/>
  <c r="B90" i="3" s="1"/>
  <c r="C154" i="3"/>
  <c r="A155" i="3"/>
  <c r="F154" i="3"/>
  <c r="G154" i="3" s="1"/>
  <c r="Q81" i="2"/>
  <c r="AA80" i="2"/>
  <c r="T81" i="2"/>
  <c r="M82" i="2"/>
  <c r="R81" i="2"/>
  <c r="K82" i="2"/>
  <c r="L82" i="2"/>
  <c r="X82" i="2" s="1"/>
  <c r="D87" i="2"/>
  <c r="E87" i="2" s="1"/>
  <c r="H87" i="2" s="1"/>
  <c r="I87" i="2" s="1"/>
  <c r="A155" i="2"/>
  <c r="F154" i="2"/>
  <c r="G154" i="2" s="1"/>
  <c r="C154" i="2"/>
  <c r="G154" i="1"/>
  <c r="F155" i="1"/>
  <c r="H98" i="1"/>
  <c r="I98" i="1" s="1"/>
  <c r="B99" i="1" s="1"/>
  <c r="X156" i="3" l="1"/>
  <c r="Y155" i="3"/>
  <c r="AA63" i="3"/>
  <c r="P109" i="3"/>
  <c r="Q109" i="3" s="1"/>
  <c r="J110" i="3" s="1"/>
  <c r="N191" i="3"/>
  <c r="O190" i="3"/>
  <c r="D90" i="3"/>
  <c r="E90" i="3" s="1"/>
  <c r="H90" i="3" s="1"/>
  <c r="A156" i="3"/>
  <c r="F155" i="3"/>
  <c r="G155" i="3" s="1"/>
  <c r="C155" i="3"/>
  <c r="B88" i="2"/>
  <c r="W87" i="2"/>
  <c r="J83" i="2"/>
  <c r="O82" i="2"/>
  <c r="N82" i="2"/>
  <c r="P82" i="2"/>
  <c r="U81" i="2"/>
  <c r="Z81" i="2"/>
  <c r="C155" i="2"/>
  <c r="A156" i="2"/>
  <c r="F155" i="2"/>
  <c r="G155" i="2" s="1"/>
  <c r="G155" i="1"/>
  <c r="F156" i="1"/>
  <c r="D99" i="1"/>
  <c r="E99" i="1" s="1"/>
  <c r="Y156" i="3" l="1"/>
  <c r="X157" i="3"/>
  <c r="AC63" i="3"/>
  <c r="AD63" i="3" s="1"/>
  <c r="AE63" i="3"/>
  <c r="AF63" i="3" s="1"/>
  <c r="AB63" i="3"/>
  <c r="T64" i="3" s="1"/>
  <c r="L110" i="3"/>
  <c r="M110" i="3" s="1"/>
  <c r="N192" i="3"/>
  <c r="O191" i="3"/>
  <c r="I90" i="3"/>
  <c r="B91" i="3" s="1"/>
  <c r="A157" i="3"/>
  <c r="F156" i="3"/>
  <c r="C156" i="3"/>
  <c r="G156" i="3"/>
  <c r="Q82" i="2"/>
  <c r="S82" i="2"/>
  <c r="AA81" i="2"/>
  <c r="M83" i="2"/>
  <c r="R82" i="2"/>
  <c r="K83" i="2"/>
  <c r="L83" i="2"/>
  <c r="X83" i="2" s="1"/>
  <c r="Y82" i="2"/>
  <c r="D88" i="2"/>
  <c r="E88" i="2" s="1"/>
  <c r="A157" i="2"/>
  <c r="F156" i="2"/>
  <c r="G156" i="2" s="1"/>
  <c r="C156" i="2"/>
  <c r="F157" i="1"/>
  <c r="G156" i="1"/>
  <c r="H99" i="1"/>
  <c r="I99" i="1" s="1"/>
  <c r="B100" i="1" s="1"/>
  <c r="Y157" i="3" l="1"/>
  <c r="X158" i="3"/>
  <c r="V64" i="3"/>
  <c r="W64" i="3" s="1"/>
  <c r="P110" i="3"/>
  <c r="Q110" i="3" s="1"/>
  <c r="J111" i="3" s="1"/>
  <c r="N193" i="3"/>
  <c r="O192" i="3"/>
  <c r="C157" i="3"/>
  <c r="A158" i="3"/>
  <c r="F157" i="3"/>
  <c r="G157" i="3" s="1"/>
  <c r="D91" i="3"/>
  <c r="E91" i="3"/>
  <c r="H88" i="2"/>
  <c r="I88" i="2" s="1"/>
  <c r="T82" i="2"/>
  <c r="P83" i="2"/>
  <c r="U82" i="2"/>
  <c r="S83" i="2" s="1"/>
  <c r="J84" i="2"/>
  <c r="O83" i="2"/>
  <c r="N83" i="2"/>
  <c r="Z82" i="2"/>
  <c r="C157" i="2"/>
  <c r="A158" i="2"/>
  <c r="F157" i="2"/>
  <c r="G157" i="2" s="1"/>
  <c r="G157" i="1"/>
  <c r="F158" i="1"/>
  <c r="D100" i="1"/>
  <c r="E100" i="1" s="1"/>
  <c r="Y158" i="3" l="1"/>
  <c r="X159" i="3"/>
  <c r="Z64" i="3"/>
  <c r="AA64" i="3" s="1"/>
  <c r="L111" i="3"/>
  <c r="M111" i="3" s="1"/>
  <c r="N194" i="3"/>
  <c r="O193" i="3"/>
  <c r="G158" i="3"/>
  <c r="C158" i="3"/>
  <c r="A159" i="3"/>
  <c r="F158" i="3"/>
  <c r="H91" i="3"/>
  <c r="I91" i="3" s="1"/>
  <c r="B92" i="3" s="1"/>
  <c r="AA82" i="2"/>
  <c r="K84" i="2"/>
  <c r="L84" i="2"/>
  <c r="T83" i="2"/>
  <c r="B89" i="2"/>
  <c r="W88" i="2"/>
  <c r="M84" i="2"/>
  <c r="R83" i="2"/>
  <c r="Z83" i="2" s="1"/>
  <c r="Y83" i="2"/>
  <c r="Q83" i="2"/>
  <c r="A159" i="2"/>
  <c r="F158" i="2"/>
  <c r="G158" i="2" s="1"/>
  <c r="C158" i="2"/>
  <c r="F159" i="1"/>
  <c r="G158" i="1"/>
  <c r="H100" i="1"/>
  <c r="I100" i="1" s="1"/>
  <c r="B101" i="1" s="1"/>
  <c r="Y159" i="3" l="1"/>
  <c r="X160" i="3"/>
  <c r="AE64" i="3"/>
  <c r="AF64" i="3" s="1"/>
  <c r="AC64" i="3"/>
  <c r="AD64" i="3" s="1"/>
  <c r="AB64" i="3"/>
  <c r="T65" i="3" s="1"/>
  <c r="P111" i="3"/>
  <c r="Q111" i="3" s="1"/>
  <c r="J112" i="3" s="1"/>
  <c r="N195" i="3"/>
  <c r="O194" i="3"/>
  <c r="D92" i="3"/>
  <c r="E92" i="3" s="1"/>
  <c r="A160" i="3"/>
  <c r="F159" i="3"/>
  <c r="G159" i="3" s="1"/>
  <c r="C159" i="3"/>
  <c r="J85" i="2"/>
  <c r="O84" i="2"/>
  <c r="Y84" i="2" s="1"/>
  <c r="N84" i="2"/>
  <c r="D89" i="2"/>
  <c r="E89" i="2" s="1"/>
  <c r="H89" i="2" s="1"/>
  <c r="I89" i="2" s="1"/>
  <c r="P84" i="2"/>
  <c r="U83" i="2"/>
  <c r="X84" i="2"/>
  <c r="C159" i="2"/>
  <c r="A160" i="2"/>
  <c r="F159" i="2"/>
  <c r="G159" i="2" s="1"/>
  <c r="G159" i="1"/>
  <c r="F160" i="1"/>
  <c r="D101" i="1"/>
  <c r="E101" i="1" s="1"/>
  <c r="X161" i="3" l="1"/>
  <c r="Y160" i="3"/>
  <c r="V65" i="3"/>
  <c r="W65" i="3" s="1"/>
  <c r="Z65" i="3" s="1"/>
  <c r="L112" i="3"/>
  <c r="M112" i="3" s="1"/>
  <c r="N196" i="3"/>
  <c r="O195" i="3"/>
  <c r="H92" i="3"/>
  <c r="I92" i="3" s="1"/>
  <c r="B93" i="3" s="1"/>
  <c r="A161" i="3"/>
  <c r="F160" i="3"/>
  <c r="G160" i="3" s="1"/>
  <c r="C160" i="3"/>
  <c r="B90" i="2"/>
  <c r="W89" i="2"/>
  <c r="M85" i="2"/>
  <c r="R84" i="2"/>
  <c r="Q84" i="2"/>
  <c r="S84" i="2"/>
  <c r="AA83" i="2"/>
  <c r="K85" i="2"/>
  <c r="L85" i="2"/>
  <c r="A161" i="2"/>
  <c r="F160" i="2"/>
  <c r="G160" i="2" s="1"/>
  <c r="C160" i="2"/>
  <c r="G160" i="1"/>
  <c r="F161" i="1"/>
  <c r="H101" i="1"/>
  <c r="I101" i="1" s="1"/>
  <c r="B102" i="1" s="1"/>
  <c r="Y161" i="3" l="1"/>
  <c r="X162" i="3"/>
  <c r="AA65" i="3"/>
  <c r="P112" i="3"/>
  <c r="Q112" i="3"/>
  <c r="J113" i="3" s="1"/>
  <c r="N197" i="3"/>
  <c r="O196" i="3"/>
  <c r="E93" i="3"/>
  <c r="D93" i="3"/>
  <c r="C161" i="3"/>
  <c r="F161" i="3"/>
  <c r="G161" i="3" s="1"/>
  <c r="A162" i="3"/>
  <c r="P85" i="2"/>
  <c r="U84" i="2"/>
  <c r="S85" i="2" s="1"/>
  <c r="T84" i="2"/>
  <c r="N85" i="2"/>
  <c r="J86" i="2"/>
  <c r="O85" i="2"/>
  <c r="X85" i="2"/>
  <c r="Z84" i="2"/>
  <c r="D90" i="2"/>
  <c r="E90" i="2" s="1"/>
  <c r="H90" i="2" s="1"/>
  <c r="I90" i="2" s="1"/>
  <c r="C161" i="2"/>
  <c r="A162" i="2"/>
  <c r="F161" i="2"/>
  <c r="G161" i="2" s="1"/>
  <c r="F162" i="1"/>
  <c r="G161" i="1"/>
  <c r="D102" i="1"/>
  <c r="E102" i="1" s="1"/>
  <c r="Y162" i="3" l="1"/>
  <c r="X163" i="3"/>
  <c r="AE65" i="3"/>
  <c r="AF65" i="3" s="1"/>
  <c r="AC65" i="3"/>
  <c r="AD65" i="3" s="1"/>
  <c r="AB65" i="3"/>
  <c r="T66" i="3" s="1"/>
  <c r="N198" i="3"/>
  <c r="O197" i="3"/>
  <c r="M113" i="3"/>
  <c r="P113" i="3" s="1"/>
  <c r="Q113" i="3" s="1"/>
  <c r="J114" i="3" s="1"/>
  <c r="L113" i="3"/>
  <c r="C162" i="3"/>
  <c r="A163" i="3"/>
  <c r="F162" i="3"/>
  <c r="G162" i="3" s="1"/>
  <c r="H93" i="3"/>
  <c r="I93" i="3" s="1"/>
  <c r="B94" i="3" s="1"/>
  <c r="AA84" i="2"/>
  <c r="B91" i="2"/>
  <c r="W90" i="2"/>
  <c r="M86" i="2"/>
  <c r="R85" i="2"/>
  <c r="L86" i="2"/>
  <c r="K86" i="2"/>
  <c r="T85" i="2"/>
  <c r="Y85" i="2"/>
  <c r="Q85" i="2"/>
  <c r="A163" i="2"/>
  <c r="F162" i="2"/>
  <c r="G162" i="2" s="1"/>
  <c r="C162" i="2"/>
  <c r="G162" i="1"/>
  <c r="F163" i="1"/>
  <c r="H102" i="1"/>
  <c r="I102" i="1" s="1"/>
  <c r="B103" i="1" s="1"/>
  <c r="X164" i="3" l="1"/>
  <c r="Y163" i="3"/>
  <c r="V66" i="3"/>
  <c r="W66" i="3" s="1"/>
  <c r="Z66" i="3" s="1"/>
  <c r="L114" i="3"/>
  <c r="M114" i="3" s="1"/>
  <c r="N199" i="3"/>
  <c r="O198" i="3"/>
  <c r="E94" i="3"/>
  <c r="D94" i="3"/>
  <c r="A164" i="3"/>
  <c r="F163" i="3"/>
  <c r="G163" i="3"/>
  <c r="C163" i="3"/>
  <c r="P86" i="2"/>
  <c r="U85" i="2"/>
  <c r="Z85" i="2"/>
  <c r="N86" i="2"/>
  <c r="J87" i="2"/>
  <c r="O86" i="2"/>
  <c r="Y86" i="2" s="1"/>
  <c r="X86" i="2"/>
  <c r="D91" i="2"/>
  <c r="E91" i="2" s="1"/>
  <c r="H91" i="2" s="1"/>
  <c r="I91" i="2" s="1"/>
  <c r="B92" i="2" s="1"/>
  <c r="C163" i="2"/>
  <c r="A164" i="2"/>
  <c r="F163" i="2"/>
  <c r="G163" i="2" s="1"/>
  <c r="G163" i="1"/>
  <c r="F164" i="1"/>
  <c r="D103" i="1"/>
  <c r="E103" i="1" s="1"/>
  <c r="Y164" i="3" l="1"/>
  <c r="X165" i="3"/>
  <c r="AA66" i="3"/>
  <c r="P114" i="3"/>
  <c r="Q114" i="3"/>
  <c r="J115" i="3" s="1"/>
  <c r="N200" i="3"/>
  <c r="O199" i="3"/>
  <c r="H94" i="3"/>
  <c r="I94" i="3" s="1"/>
  <c r="B95" i="3" s="1"/>
  <c r="C164" i="3"/>
  <c r="A165" i="3"/>
  <c r="F164" i="3"/>
  <c r="G164" i="3" s="1"/>
  <c r="D92" i="2"/>
  <c r="E92" i="2" s="1"/>
  <c r="H92" i="2" s="1"/>
  <c r="I92" i="2" s="1"/>
  <c r="M87" i="2"/>
  <c r="R86" i="2"/>
  <c r="Z86" i="2" s="1"/>
  <c r="L87" i="2"/>
  <c r="K87" i="2"/>
  <c r="S86" i="2"/>
  <c r="AA85" i="2"/>
  <c r="W91" i="2"/>
  <c r="Q86" i="2"/>
  <c r="A165" i="2"/>
  <c r="F164" i="2"/>
  <c r="G164" i="2" s="1"/>
  <c r="C164" i="2"/>
  <c r="G164" i="1"/>
  <c r="F165" i="1"/>
  <c r="H103" i="1"/>
  <c r="I103" i="1" s="1"/>
  <c r="B104" i="1" s="1"/>
  <c r="Y165" i="3" l="1"/>
  <c r="X166" i="3"/>
  <c r="AC66" i="3"/>
  <c r="AD66" i="3" s="1"/>
  <c r="AE66" i="3"/>
  <c r="AF66" i="3" s="1"/>
  <c r="AB66" i="3"/>
  <c r="T67" i="3" s="1"/>
  <c r="L115" i="3"/>
  <c r="M115" i="3" s="1"/>
  <c r="N201" i="3"/>
  <c r="O200" i="3"/>
  <c r="D95" i="3"/>
  <c r="E95" i="3" s="1"/>
  <c r="C165" i="3"/>
  <c r="A166" i="3"/>
  <c r="F165" i="3"/>
  <c r="G165" i="3" s="1"/>
  <c r="B93" i="2"/>
  <c r="W92" i="2"/>
  <c r="N87" i="2"/>
  <c r="J88" i="2"/>
  <c r="O87" i="2"/>
  <c r="Y87" i="2" s="1"/>
  <c r="X87" i="2"/>
  <c r="T86" i="2"/>
  <c r="P87" i="2"/>
  <c r="U86" i="2"/>
  <c r="S87" i="2" s="1"/>
  <c r="C165" i="2"/>
  <c r="A166" i="2"/>
  <c r="F165" i="2"/>
  <c r="G165" i="2" s="1"/>
  <c r="F166" i="1"/>
  <c r="G165" i="1"/>
  <c r="D104" i="1"/>
  <c r="E104" i="1" s="1"/>
  <c r="Y166" i="3" l="1"/>
  <c r="X167" i="3"/>
  <c r="V67" i="3"/>
  <c r="W67" i="3" s="1"/>
  <c r="Z67" i="3" s="1"/>
  <c r="P115" i="3"/>
  <c r="Q115" i="3" s="1"/>
  <c r="J116" i="3" s="1"/>
  <c r="N202" i="3"/>
  <c r="O201" i="3"/>
  <c r="I95" i="3"/>
  <c r="B96" i="3" s="1"/>
  <c r="H95" i="3"/>
  <c r="C166" i="3"/>
  <c r="A167" i="3"/>
  <c r="F166" i="3"/>
  <c r="G166" i="3" s="1"/>
  <c r="AA86" i="2"/>
  <c r="T87" i="2"/>
  <c r="Q87" i="2"/>
  <c r="M88" i="2"/>
  <c r="R87" i="2"/>
  <c r="Z87" i="2" s="1"/>
  <c r="K88" i="2"/>
  <c r="L88" i="2"/>
  <c r="X88" i="2" s="1"/>
  <c r="D93" i="2"/>
  <c r="E93" i="2" s="1"/>
  <c r="H93" i="2" s="1"/>
  <c r="I93" i="2" s="1"/>
  <c r="A167" i="2"/>
  <c r="F166" i="2"/>
  <c r="G166" i="2" s="1"/>
  <c r="C166" i="2"/>
  <c r="G166" i="1"/>
  <c r="F167" i="1"/>
  <c r="H104" i="1"/>
  <c r="I104" i="1" s="1"/>
  <c r="B105" i="1" s="1"/>
  <c r="Y167" i="3" l="1"/>
  <c r="X168" i="3"/>
  <c r="AA67" i="3"/>
  <c r="L116" i="3"/>
  <c r="M116" i="3" s="1"/>
  <c r="N203" i="3"/>
  <c r="O202" i="3"/>
  <c r="A168" i="3"/>
  <c r="F167" i="3"/>
  <c r="G167" i="3"/>
  <c r="C167" i="3"/>
  <c r="D96" i="3"/>
  <c r="E96" i="3" s="1"/>
  <c r="B94" i="2"/>
  <c r="W93" i="2"/>
  <c r="P88" i="2"/>
  <c r="U87" i="2"/>
  <c r="J89" i="2"/>
  <c r="O88" i="2"/>
  <c r="Y88" i="2" s="1"/>
  <c r="N88" i="2"/>
  <c r="C167" i="2"/>
  <c r="A168" i="2"/>
  <c r="F167" i="2"/>
  <c r="G167" i="2" s="1"/>
  <c r="F168" i="1"/>
  <c r="G167" i="1"/>
  <c r="D105" i="1"/>
  <c r="E105" i="1" s="1"/>
  <c r="Y168" i="3" l="1"/>
  <c r="X169" i="3"/>
  <c r="AE67" i="3"/>
  <c r="AF67" i="3" s="1"/>
  <c r="AC67" i="3"/>
  <c r="AD67" i="3" s="1"/>
  <c r="AB67" i="3"/>
  <c r="T68" i="3" s="1"/>
  <c r="P116" i="3"/>
  <c r="Q116" i="3"/>
  <c r="J117" i="3" s="1"/>
  <c r="N204" i="3"/>
  <c r="O203" i="3"/>
  <c r="H96" i="3"/>
  <c r="I96" i="3" s="1"/>
  <c r="B97" i="3" s="1"/>
  <c r="C168" i="3"/>
  <c r="A169" i="3"/>
  <c r="F168" i="3"/>
  <c r="G168" i="3" s="1"/>
  <c r="S88" i="2"/>
  <c r="AA87" i="2"/>
  <c r="Q88" i="2"/>
  <c r="M89" i="2"/>
  <c r="R88" i="2"/>
  <c r="Z88" i="2" s="1"/>
  <c r="K89" i="2"/>
  <c r="L89" i="2"/>
  <c r="X89" i="2" s="1"/>
  <c r="D94" i="2"/>
  <c r="E94" i="2" s="1"/>
  <c r="H94" i="2" s="1"/>
  <c r="I94" i="2" s="1"/>
  <c r="B95" i="2" s="1"/>
  <c r="C168" i="2"/>
  <c r="A169" i="2"/>
  <c r="F168" i="2"/>
  <c r="G168" i="2" s="1"/>
  <c r="F169" i="1"/>
  <c r="G168" i="1"/>
  <c r="H105" i="1"/>
  <c r="I105" i="1" s="1"/>
  <c r="B106" i="1" s="1"/>
  <c r="Y169" i="3" l="1"/>
  <c r="X170" i="3"/>
  <c r="V68" i="3"/>
  <c r="W68" i="3" s="1"/>
  <c r="Z68" i="3" s="1"/>
  <c r="L117" i="3"/>
  <c r="M117" i="3" s="1"/>
  <c r="N205" i="3"/>
  <c r="O204" i="3"/>
  <c r="D97" i="3"/>
  <c r="E97" i="3" s="1"/>
  <c r="G169" i="3"/>
  <c r="C169" i="3"/>
  <c r="A170" i="3"/>
  <c r="F169" i="3"/>
  <c r="D95" i="2"/>
  <c r="E95" i="2" s="1"/>
  <c r="H95" i="2" s="1"/>
  <c r="W94" i="2"/>
  <c r="P89" i="2"/>
  <c r="U88" i="2"/>
  <c r="S89" i="2" s="1"/>
  <c r="J90" i="2"/>
  <c r="O89" i="2"/>
  <c r="N89" i="2"/>
  <c r="T88" i="2"/>
  <c r="C169" i="2"/>
  <c r="A170" i="2"/>
  <c r="F169" i="2"/>
  <c r="G169" i="2" s="1"/>
  <c r="F170" i="1"/>
  <c r="G169" i="1"/>
  <c r="D106" i="1"/>
  <c r="E106" i="1" s="1"/>
  <c r="H106" i="1" s="1"/>
  <c r="X171" i="3" l="1"/>
  <c r="Y170" i="3"/>
  <c r="AA68" i="3"/>
  <c r="P117" i="3"/>
  <c r="Q117" i="3" s="1"/>
  <c r="J118" i="3" s="1"/>
  <c r="N206" i="3"/>
  <c r="O205" i="3"/>
  <c r="H97" i="3"/>
  <c r="I97" i="3" s="1"/>
  <c r="B98" i="3" s="1"/>
  <c r="C170" i="3"/>
  <c r="A171" i="3"/>
  <c r="F170" i="3"/>
  <c r="G170" i="3" s="1"/>
  <c r="AA88" i="2"/>
  <c r="I95" i="2"/>
  <c r="B96" i="2" s="1"/>
  <c r="D96" i="2" s="1"/>
  <c r="E96" i="2" s="1"/>
  <c r="H96" i="2" s="1"/>
  <c r="M90" i="2"/>
  <c r="R89" i="2"/>
  <c r="Z89" i="2" s="1"/>
  <c r="L90" i="2"/>
  <c r="K90" i="2"/>
  <c r="T89" i="2"/>
  <c r="Y89" i="2"/>
  <c r="Q89" i="2"/>
  <c r="W95" i="2"/>
  <c r="A171" i="2"/>
  <c r="F170" i="2"/>
  <c r="G170" i="2" s="1"/>
  <c r="C170" i="2"/>
  <c r="G170" i="1"/>
  <c r="F171" i="1"/>
  <c r="I106" i="1"/>
  <c r="B107" i="1" s="1"/>
  <c r="Y171" i="3" l="1"/>
  <c r="X172" i="3"/>
  <c r="AE68" i="3"/>
  <c r="AF68" i="3" s="1"/>
  <c r="AC68" i="3"/>
  <c r="AD68" i="3" s="1"/>
  <c r="AB68" i="3"/>
  <c r="T69" i="3" s="1"/>
  <c r="L118" i="3"/>
  <c r="M118" i="3" s="1"/>
  <c r="N207" i="3"/>
  <c r="O206" i="3"/>
  <c r="D98" i="3"/>
  <c r="E98" i="3" s="1"/>
  <c r="A172" i="3"/>
  <c r="F171" i="3"/>
  <c r="G171" i="3" s="1"/>
  <c r="C171" i="3"/>
  <c r="I96" i="2"/>
  <c r="J91" i="2"/>
  <c r="O90" i="2"/>
  <c r="Y90" i="2" s="1"/>
  <c r="X90" i="2"/>
  <c r="P90" i="2"/>
  <c r="U89" i="2"/>
  <c r="N90" i="2"/>
  <c r="C171" i="2"/>
  <c r="A172" i="2"/>
  <c r="F171" i="2"/>
  <c r="G171" i="2" s="1"/>
  <c r="F172" i="1"/>
  <c r="G171" i="1"/>
  <c r="D107" i="1"/>
  <c r="E107" i="1" s="1"/>
  <c r="H107" i="1" s="1"/>
  <c r="I107" i="1" s="1"/>
  <c r="B108" i="1" s="1"/>
  <c r="Y172" i="3" l="1"/>
  <c r="X173" i="3"/>
  <c r="V69" i="3"/>
  <c r="W69" i="3" s="1"/>
  <c r="Z69" i="3" s="1"/>
  <c r="P118" i="3"/>
  <c r="Q118" i="3" s="1"/>
  <c r="J119" i="3" s="1"/>
  <c r="N208" i="3"/>
  <c r="O207" i="3"/>
  <c r="I98" i="3"/>
  <c r="B99" i="3" s="1"/>
  <c r="H98" i="3"/>
  <c r="G172" i="3"/>
  <c r="C172" i="3"/>
  <c r="A173" i="3"/>
  <c r="F172" i="3"/>
  <c r="M91" i="2"/>
  <c r="R90" i="2"/>
  <c r="Z90" i="2" s="1"/>
  <c r="S90" i="2"/>
  <c r="AA89" i="2"/>
  <c r="K91" i="2"/>
  <c r="L91" i="2"/>
  <c r="Q90" i="2"/>
  <c r="B97" i="2"/>
  <c r="W96" i="2"/>
  <c r="C172" i="2"/>
  <c r="A173" i="2"/>
  <c r="F172" i="2"/>
  <c r="G172" i="2" s="1"/>
  <c r="G172" i="1"/>
  <c r="F173" i="1"/>
  <c r="D108" i="1"/>
  <c r="E108" i="1" s="1"/>
  <c r="X174" i="3" l="1"/>
  <c r="Y173" i="3"/>
  <c r="AA69" i="3"/>
  <c r="L119" i="3"/>
  <c r="M119" i="3" s="1"/>
  <c r="N209" i="3"/>
  <c r="O208" i="3"/>
  <c r="G173" i="3"/>
  <c r="C173" i="3"/>
  <c r="A174" i="3"/>
  <c r="F173" i="3"/>
  <c r="E99" i="3"/>
  <c r="D99" i="3"/>
  <c r="J92" i="2"/>
  <c r="O91" i="2"/>
  <c r="Y91" i="2" s="1"/>
  <c r="T90" i="2"/>
  <c r="D97" i="2"/>
  <c r="E97" i="2" s="1"/>
  <c r="H97" i="2" s="1"/>
  <c r="I97" i="2" s="1"/>
  <c r="P91" i="2"/>
  <c r="U90" i="2"/>
  <c r="S91" i="2" s="1"/>
  <c r="X91" i="2"/>
  <c r="N91" i="2"/>
  <c r="C173" i="2"/>
  <c r="A174" i="2"/>
  <c r="F173" i="2"/>
  <c r="G173" i="2" s="1"/>
  <c r="G173" i="1"/>
  <c r="F174" i="1"/>
  <c r="H108" i="1"/>
  <c r="I108" i="1" s="1"/>
  <c r="B109" i="1" s="1"/>
  <c r="Y174" i="3" l="1"/>
  <c r="X175" i="3"/>
  <c r="AC69" i="3"/>
  <c r="AD69" i="3" s="1"/>
  <c r="AE69" i="3"/>
  <c r="AF69" i="3" s="1"/>
  <c r="AB69" i="3"/>
  <c r="T70" i="3" s="1"/>
  <c r="P119" i="3"/>
  <c r="Q119" i="3" s="1"/>
  <c r="J120" i="3" s="1"/>
  <c r="N210" i="3"/>
  <c r="O209" i="3"/>
  <c r="H99" i="3"/>
  <c r="I99" i="3" s="1"/>
  <c r="B100" i="3" s="1"/>
  <c r="G174" i="3"/>
  <c r="C174" i="3"/>
  <c r="A175" i="3"/>
  <c r="F174" i="3"/>
  <c r="AA90" i="2"/>
  <c r="B98" i="2"/>
  <c r="W97" i="2"/>
  <c r="Q91" i="2"/>
  <c r="M92" i="2"/>
  <c r="R91" i="2"/>
  <c r="Z91" i="2" s="1"/>
  <c r="T91" i="2"/>
  <c r="K92" i="2"/>
  <c r="L92" i="2"/>
  <c r="A175" i="2"/>
  <c r="F174" i="2"/>
  <c r="G174" i="2" s="1"/>
  <c r="C174" i="2"/>
  <c r="G174" i="1"/>
  <c r="F175" i="1"/>
  <c r="D109" i="1"/>
  <c r="E109" i="1" s="1"/>
  <c r="X176" i="3" l="1"/>
  <c r="Y175" i="3"/>
  <c r="V70" i="3"/>
  <c r="W70" i="3" s="1"/>
  <c r="L120" i="3"/>
  <c r="M120" i="3"/>
  <c r="N211" i="3"/>
  <c r="O210" i="3"/>
  <c r="A176" i="3"/>
  <c r="F175" i="3"/>
  <c r="G175" i="3" s="1"/>
  <c r="C175" i="3"/>
  <c r="D100" i="3"/>
  <c r="E100" i="3" s="1"/>
  <c r="H100" i="3" s="1"/>
  <c r="I100" i="3" s="1"/>
  <c r="B101" i="3" s="1"/>
  <c r="J93" i="2"/>
  <c r="O92" i="2"/>
  <c r="P92" i="2"/>
  <c r="U91" i="2"/>
  <c r="X92" i="2"/>
  <c r="N92" i="2"/>
  <c r="D98" i="2"/>
  <c r="E98" i="2" s="1"/>
  <c r="H98" i="2" s="1"/>
  <c r="I98" i="2" s="1"/>
  <c r="C175" i="2"/>
  <c r="A176" i="2"/>
  <c r="F175" i="2"/>
  <c r="G175" i="2" s="1"/>
  <c r="G175" i="1"/>
  <c r="F176" i="1"/>
  <c r="H109" i="1"/>
  <c r="I109" i="1" s="1"/>
  <c r="B110" i="1" s="1"/>
  <c r="Y176" i="3" l="1"/>
  <c r="X177" i="3"/>
  <c r="Z70" i="3"/>
  <c r="AA70" i="3" s="1"/>
  <c r="P120" i="3"/>
  <c r="Q120" i="3" s="1"/>
  <c r="J121" i="3" s="1"/>
  <c r="N212" i="3"/>
  <c r="O211" i="3"/>
  <c r="D101" i="3"/>
  <c r="E101" i="3"/>
  <c r="C176" i="3"/>
  <c r="A177" i="3"/>
  <c r="F176" i="3"/>
  <c r="G176" i="3" s="1"/>
  <c r="B99" i="2"/>
  <c r="W98" i="2"/>
  <c r="S92" i="2"/>
  <c r="AA91" i="2"/>
  <c r="M93" i="2"/>
  <c r="R92" i="2"/>
  <c r="Z92" i="2" s="1"/>
  <c r="Q92" i="2"/>
  <c r="Y92" i="2"/>
  <c r="L93" i="2"/>
  <c r="K93" i="2"/>
  <c r="C176" i="2"/>
  <c r="A177" i="2"/>
  <c r="F176" i="2"/>
  <c r="G176" i="2" s="1"/>
  <c r="G176" i="1"/>
  <c r="F177" i="1"/>
  <c r="D110" i="1"/>
  <c r="E110" i="1" s="1"/>
  <c r="Y177" i="3" l="1"/>
  <c r="X178" i="3"/>
  <c r="AC70" i="3"/>
  <c r="AD70" i="3" s="1"/>
  <c r="AE70" i="3"/>
  <c r="AF70" i="3" s="1"/>
  <c r="AB70" i="3"/>
  <c r="T71" i="3" s="1"/>
  <c r="L121" i="3"/>
  <c r="M121" i="3"/>
  <c r="P121" i="3" s="1"/>
  <c r="Q121" i="3" s="1"/>
  <c r="J122" i="3" s="1"/>
  <c r="N213" i="3"/>
  <c r="O212" i="3"/>
  <c r="H101" i="3"/>
  <c r="I101" i="3" s="1"/>
  <c r="B102" i="3" s="1"/>
  <c r="G177" i="3"/>
  <c r="C177" i="3"/>
  <c r="A178" i="3"/>
  <c r="F177" i="3"/>
  <c r="J94" i="2"/>
  <c r="O93" i="2"/>
  <c r="Y93" i="2" s="1"/>
  <c r="T92" i="2"/>
  <c r="X93" i="2"/>
  <c r="P93" i="2"/>
  <c r="U92" i="2"/>
  <c r="S93" i="2" s="1"/>
  <c r="N93" i="2"/>
  <c r="D99" i="2"/>
  <c r="E99" i="2" s="1"/>
  <c r="H99" i="2" s="1"/>
  <c r="C177" i="2"/>
  <c r="A178" i="2"/>
  <c r="F177" i="2"/>
  <c r="G177" i="2" s="1"/>
  <c r="F178" i="1"/>
  <c r="G177" i="1"/>
  <c r="H110" i="1"/>
  <c r="I110" i="1" s="1"/>
  <c r="B111" i="1" s="1"/>
  <c r="X179" i="3" l="1"/>
  <c r="Y178" i="3"/>
  <c r="V71" i="3"/>
  <c r="W71" i="3" s="1"/>
  <c r="Z71" i="3" s="1"/>
  <c r="L122" i="3"/>
  <c r="M122" i="3"/>
  <c r="P122" i="3" s="1"/>
  <c r="N214" i="3"/>
  <c r="O213" i="3"/>
  <c r="D102" i="3"/>
  <c r="E102" i="3" s="1"/>
  <c r="C178" i="3"/>
  <c r="A179" i="3"/>
  <c r="F178" i="3"/>
  <c r="G178" i="3" s="1"/>
  <c r="T93" i="2"/>
  <c r="AA92" i="2"/>
  <c r="Q93" i="2"/>
  <c r="M94" i="2"/>
  <c r="R93" i="2"/>
  <c r="Z93" i="2" s="1"/>
  <c r="I99" i="2"/>
  <c r="L94" i="2"/>
  <c r="K94" i="2"/>
  <c r="A179" i="2"/>
  <c r="F178" i="2"/>
  <c r="G178" i="2" s="1"/>
  <c r="C178" i="2"/>
  <c r="G178" i="1"/>
  <c r="F179" i="1"/>
  <c r="D111" i="1"/>
  <c r="E111" i="1" s="1"/>
  <c r="Y179" i="3" l="1"/>
  <c r="X180" i="3"/>
  <c r="AA71" i="3"/>
  <c r="Q122" i="3"/>
  <c r="J123" i="3" s="1"/>
  <c r="N215" i="3"/>
  <c r="O214" i="3"/>
  <c r="H102" i="3"/>
  <c r="I102" i="3" s="1"/>
  <c r="B103" i="3" s="1"/>
  <c r="A180" i="3"/>
  <c r="F179" i="3"/>
  <c r="G179" i="3"/>
  <c r="C179" i="3"/>
  <c r="B100" i="2"/>
  <c r="W99" i="2"/>
  <c r="P94" i="2"/>
  <c r="U93" i="2"/>
  <c r="J95" i="2"/>
  <c r="O94" i="2"/>
  <c r="Y94" i="2" s="1"/>
  <c r="N94" i="2"/>
  <c r="X94" i="2"/>
  <c r="C179" i="2"/>
  <c r="A180" i="2"/>
  <c r="F179" i="2"/>
  <c r="G179" i="2" s="1"/>
  <c r="G179" i="1"/>
  <c r="F180" i="1"/>
  <c r="H111" i="1"/>
  <c r="I111" i="1" s="1"/>
  <c r="B112" i="1" s="1"/>
  <c r="Y180" i="3" l="1"/>
  <c r="X181" i="3"/>
  <c r="AE71" i="3"/>
  <c r="AF71" i="3" s="1"/>
  <c r="AC71" i="3"/>
  <c r="AD71" i="3" s="1"/>
  <c r="AB71" i="3"/>
  <c r="T72" i="3" s="1"/>
  <c r="N216" i="3"/>
  <c r="O215" i="3"/>
  <c r="L123" i="3"/>
  <c r="M123" i="3" s="1"/>
  <c r="D103" i="3"/>
  <c r="E103" i="3" s="1"/>
  <c r="C180" i="3"/>
  <c r="A181" i="3"/>
  <c r="F180" i="3"/>
  <c r="G180" i="3" s="1"/>
  <c r="S94" i="2"/>
  <c r="AA93" i="2"/>
  <c r="Q94" i="2"/>
  <c r="M95" i="2"/>
  <c r="R94" i="2"/>
  <c r="Z94" i="2" s="1"/>
  <c r="K95" i="2"/>
  <c r="L95" i="2"/>
  <c r="X95" i="2" s="1"/>
  <c r="D100" i="2"/>
  <c r="E100" i="2" s="1"/>
  <c r="H100" i="2" s="1"/>
  <c r="C180" i="2"/>
  <c r="A181" i="2"/>
  <c r="F180" i="2"/>
  <c r="G180" i="2" s="1"/>
  <c r="F181" i="1"/>
  <c r="G180" i="1"/>
  <c r="D112" i="1"/>
  <c r="E112" i="1" s="1"/>
  <c r="X182" i="3" l="1"/>
  <c r="Y181" i="3"/>
  <c r="V72" i="3"/>
  <c r="W72" i="3" s="1"/>
  <c r="Z72" i="3" s="1"/>
  <c r="P123" i="3"/>
  <c r="Q123" i="3"/>
  <c r="J124" i="3" s="1"/>
  <c r="N217" i="3"/>
  <c r="O216" i="3"/>
  <c r="I103" i="3"/>
  <c r="B104" i="3" s="1"/>
  <c r="H103" i="3"/>
  <c r="G181" i="3"/>
  <c r="C181" i="3"/>
  <c r="A182" i="3"/>
  <c r="F181" i="3"/>
  <c r="P95" i="2"/>
  <c r="U94" i="2"/>
  <c r="S95" i="2" s="1"/>
  <c r="I100" i="2"/>
  <c r="J96" i="2"/>
  <c r="O95" i="2"/>
  <c r="Y95" i="2" s="1"/>
  <c r="N95" i="2"/>
  <c r="T94" i="2"/>
  <c r="C181" i="2"/>
  <c r="A182" i="2"/>
  <c r="F181" i="2"/>
  <c r="G181" i="2" s="1"/>
  <c r="F182" i="1"/>
  <c r="G181" i="1"/>
  <c r="H112" i="1"/>
  <c r="I112" i="1" s="1"/>
  <c r="B113" i="1" s="1"/>
  <c r="Y182" i="3" l="1"/>
  <c r="X183" i="3"/>
  <c r="AA72" i="3"/>
  <c r="L124" i="3"/>
  <c r="M124" i="3"/>
  <c r="P124" i="3" s="1"/>
  <c r="Q124" i="3" s="1"/>
  <c r="J125" i="3" s="1"/>
  <c r="N218" i="3"/>
  <c r="O217" i="3"/>
  <c r="D104" i="3"/>
  <c r="E104" i="3" s="1"/>
  <c r="H104" i="3" s="1"/>
  <c r="I104" i="3" s="1"/>
  <c r="B105" i="3" s="1"/>
  <c r="C182" i="3"/>
  <c r="A183" i="3"/>
  <c r="F182" i="3"/>
  <c r="G182" i="3" s="1"/>
  <c r="AA94" i="2"/>
  <c r="L96" i="2"/>
  <c r="K96" i="2"/>
  <c r="B101" i="2"/>
  <c r="W100" i="2"/>
  <c r="T95" i="2"/>
  <c r="M96" i="2"/>
  <c r="R95" i="2"/>
  <c r="Z95" i="2" s="1"/>
  <c r="Q95" i="2"/>
  <c r="A183" i="2"/>
  <c r="F182" i="2"/>
  <c r="G182" i="2" s="1"/>
  <c r="C182" i="2"/>
  <c r="G182" i="1"/>
  <c r="F183" i="1"/>
  <c r="D113" i="1"/>
  <c r="E113" i="1" s="1"/>
  <c r="Y183" i="3" l="1"/>
  <c r="X184" i="3"/>
  <c r="AE72" i="3"/>
  <c r="AF72" i="3" s="1"/>
  <c r="AC72" i="3"/>
  <c r="AD72" i="3" s="1"/>
  <c r="AB72" i="3"/>
  <c r="T73" i="3" s="1"/>
  <c r="L125" i="3"/>
  <c r="M125" i="3"/>
  <c r="N219" i="3"/>
  <c r="O218" i="3"/>
  <c r="D105" i="3"/>
  <c r="E105" i="3"/>
  <c r="H105" i="3" s="1"/>
  <c r="I105" i="3"/>
  <c r="B106" i="3" s="1"/>
  <c r="A184" i="3"/>
  <c r="F183" i="3"/>
  <c r="G183" i="3"/>
  <c r="C183" i="3"/>
  <c r="N96" i="2"/>
  <c r="D101" i="2"/>
  <c r="E101" i="2" s="1"/>
  <c r="H101" i="2" s="1"/>
  <c r="I101" i="2" s="1"/>
  <c r="J97" i="2"/>
  <c r="O96" i="2"/>
  <c r="P96" i="2"/>
  <c r="U95" i="2"/>
  <c r="X96" i="2"/>
  <c r="C183" i="2"/>
  <c r="A184" i="2"/>
  <c r="F183" i="2"/>
  <c r="G183" i="2" s="1"/>
  <c r="F184" i="1"/>
  <c r="G183" i="1"/>
  <c r="H113" i="1"/>
  <c r="I113" i="1" s="1"/>
  <c r="B114" i="1" s="1"/>
  <c r="Y184" i="3" l="1"/>
  <c r="X185" i="3"/>
  <c r="V73" i="3"/>
  <c r="W73" i="3" s="1"/>
  <c r="Z73" i="3" s="1"/>
  <c r="P125" i="3"/>
  <c r="Q125" i="3" s="1"/>
  <c r="J126" i="3" s="1"/>
  <c r="N220" i="3"/>
  <c r="O219" i="3"/>
  <c r="E106" i="3"/>
  <c r="H106" i="3" s="1"/>
  <c r="D106" i="3"/>
  <c r="G184" i="3"/>
  <c r="C184" i="3"/>
  <c r="A185" i="3"/>
  <c r="F184" i="3"/>
  <c r="B102" i="2"/>
  <c r="W101" i="2"/>
  <c r="Q96" i="2"/>
  <c r="M97" i="2"/>
  <c r="R96" i="2"/>
  <c r="Z96" i="2" s="1"/>
  <c r="K97" i="2"/>
  <c r="L97" i="2"/>
  <c r="X97" i="2" s="1"/>
  <c r="S96" i="2"/>
  <c r="AA95" i="2"/>
  <c r="Y96" i="2"/>
  <c r="C184" i="2"/>
  <c r="A185" i="2"/>
  <c r="F184" i="2"/>
  <c r="G184" i="2" s="1"/>
  <c r="G184" i="1"/>
  <c r="F185" i="1"/>
  <c r="D114" i="1"/>
  <c r="E114" i="1" s="1"/>
  <c r="Y185" i="3" l="1"/>
  <c r="X186" i="3"/>
  <c r="AA73" i="3"/>
  <c r="L126" i="3"/>
  <c r="M126" i="3"/>
  <c r="P126" i="3" s="1"/>
  <c r="Q126" i="3" s="1"/>
  <c r="J127" i="3" s="1"/>
  <c r="N221" i="3"/>
  <c r="O220" i="3"/>
  <c r="I106" i="3"/>
  <c r="B107" i="3" s="1"/>
  <c r="C185" i="3"/>
  <c r="A186" i="3"/>
  <c r="F185" i="3"/>
  <c r="G185" i="3" s="1"/>
  <c r="P97" i="2"/>
  <c r="U96" i="2"/>
  <c r="S97" i="2" s="1"/>
  <c r="T96" i="2"/>
  <c r="J98" i="2"/>
  <c r="O97" i="2"/>
  <c r="Y97" i="2" s="1"/>
  <c r="N97" i="2"/>
  <c r="D102" i="2"/>
  <c r="E102" i="2" s="1"/>
  <c r="H102" i="2" s="1"/>
  <c r="C185" i="2"/>
  <c r="A186" i="2"/>
  <c r="F185" i="2"/>
  <c r="G185" i="2" s="1"/>
  <c r="G185" i="1"/>
  <c r="F186" i="1"/>
  <c r="H114" i="1"/>
  <c r="I114" i="1" s="1"/>
  <c r="B115" i="1" s="1"/>
  <c r="Y186" i="3" l="1"/>
  <c r="X187" i="3"/>
  <c r="AC73" i="3"/>
  <c r="AD73" i="3" s="1"/>
  <c r="AE73" i="3"/>
  <c r="AF73" i="3" s="1"/>
  <c r="AB73" i="3"/>
  <c r="T74" i="3" s="1"/>
  <c r="L127" i="3"/>
  <c r="M127" i="3"/>
  <c r="P127" i="3" s="1"/>
  <c r="N222" i="3"/>
  <c r="O221" i="3"/>
  <c r="E107" i="3"/>
  <c r="H107" i="3" s="1"/>
  <c r="I107" i="3" s="1"/>
  <c r="B108" i="3" s="1"/>
  <c r="D107" i="3"/>
  <c r="G186" i="3"/>
  <c r="C186" i="3"/>
  <c r="A187" i="3"/>
  <c r="F186" i="3"/>
  <c r="AA96" i="2"/>
  <c r="I102" i="2"/>
  <c r="B103" i="2" s="1"/>
  <c r="M98" i="2"/>
  <c r="R97" i="2"/>
  <c r="T97" i="2"/>
  <c r="L98" i="2"/>
  <c r="X98" i="2" s="1"/>
  <c r="K98" i="2"/>
  <c r="Q97" i="2"/>
  <c r="A187" i="2"/>
  <c r="F186" i="2"/>
  <c r="G186" i="2" s="1"/>
  <c r="C186" i="2"/>
  <c r="F187" i="1"/>
  <c r="G186" i="1"/>
  <c r="D115" i="1"/>
  <c r="E115" i="1" s="1"/>
  <c r="Y187" i="3" l="1"/>
  <c r="X188" i="3"/>
  <c r="V74" i="3"/>
  <c r="W74" i="3" s="1"/>
  <c r="Q127" i="3"/>
  <c r="J128" i="3" s="1"/>
  <c r="N223" i="3"/>
  <c r="O222" i="3"/>
  <c r="D108" i="3"/>
  <c r="E108" i="3" s="1"/>
  <c r="A188" i="3"/>
  <c r="F187" i="3"/>
  <c r="G187" i="3"/>
  <c r="C187" i="3"/>
  <c r="W102" i="2"/>
  <c r="P98" i="2"/>
  <c r="U97" i="2"/>
  <c r="N98" i="2"/>
  <c r="Z97" i="2"/>
  <c r="J99" i="2"/>
  <c r="O98" i="2"/>
  <c r="D103" i="2"/>
  <c r="E103" i="2" s="1"/>
  <c r="H103" i="2" s="1"/>
  <c r="I103" i="2" s="1"/>
  <c r="C187" i="2"/>
  <c r="A188" i="2"/>
  <c r="F187" i="2"/>
  <c r="G187" i="2" s="1"/>
  <c r="G187" i="1"/>
  <c r="F188" i="1"/>
  <c r="H115" i="1"/>
  <c r="I115" i="1" s="1"/>
  <c r="B116" i="1" s="1"/>
  <c r="Y188" i="3" l="1"/>
  <c r="X189" i="3"/>
  <c r="Z74" i="3"/>
  <c r="AA74" i="3" s="1"/>
  <c r="N224" i="3"/>
  <c r="O223" i="3"/>
  <c r="L128" i="3"/>
  <c r="M128" i="3" s="1"/>
  <c r="H108" i="3"/>
  <c r="I108" i="3" s="1"/>
  <c r="B109" i="3" s="1"/>
  <c r="C188" i="3"/>
  <c r="A189" i="3"/>
  <c r="F188" i="3"/>
  <c r="G188" i="3" s="1"/>
  <c r="B104" i="2"/>
  <c r="D104" i="2" s="1"/>
  <c r="E104" i="2" s="1"/>
  <c r="H104" i="2" s="1"/>
  <c r="I104" i="2" s="1"/>
  <c r="B105" i="2" s="1"/>
  <c r="W103" i="2"/>
  <c r="M99" i="2"/>
  <c r="R98" i="2"/>
  <c r="Z98" i="2" s="1"/>
  <c r="Y98" i="2"/>
  <c r="K99" i="2"/>
  <c r="L99" i="2"/>
  <c r="X99" i="2" s="1"/>
  <c r="S98" i="2"/>
  <c r="AA97" i="2"/>
  <c r="Q98" i="2"/>
  <c r="C188" i="2"/>
  <c r="A189" i="2"/>
  <c r="F188" i="2"/>
  <c r="G188" i="2" s="1"/>
  <c r="F189" i="1"/>
  <c r="G188" i="1"/>
  <c r="D116" i="1"/>
  <c r="E116" i="1" s="1"/>
  <c r="Y189" i="3" l="1"/>
  <c r="X190" i="3"/>
  <c r="AC74" i="3"/>
  <c r="AD74" i="3" s="1"/>
  <c r="AE74" i="3"/>
  <c r="AF74" i="3" s="1"/>
  <c r="AB74" i="3"/>
  <c r="T75" i="3" s="1"/>
  <c r="P128" i="3"/>
  <c r="Q128" i="3" s="1"/>
  <c r="J129" i="3" s="1"/>
  <c r="N225" i="3"/>
  <c r="O224" i="3"/>
  <c r="C189" i="3"/>
  <c r="A190" i="3"/>
  <c r="F189" i="3"/>
  <c r="G189" i="3" s="1"/>
  <c r="E109" i="3"/>
  <c r="H109" i="3"/>
  <c r="I109" i="3" s="1"/>
  <c r="B110" i="3" s="1"/>
  <c r="D109" i="3"/>
  <c r="W104" i="2"/>
  <c r="D105" i="2"/>
  <c r="E105" i="2" s="1"/>
  <c r="P99" i="2"/>
  <c r="U98" i="2"/>
  <c r="S99" i="2" s="1"/>
  <c r="T98" i="2"/>
  <c r="J100" i="2"/>
  <c r="O99" i="2"/>
  <c r="Y99" i="2" s="1"/>
  <c r="N99" i="2"/>
  <c r="C189" i="2"/>
  <c r="A190" i="2"/>
  <c r="F189" i="2"/>
  <c r="G189" i="2" s="1"/>
  <c r="F190" i="1"/>
  <c r="G189" i="1"/>
  <c r="H116" i="1"/>
  <c r="I116" i="1" s="1"/>
  <c r="B117" i="1" s="1"/>
  <c r="X191" i="3" l="1"/>
  <c r="Y190" i="3"/>
  <c r="V75" i="3"/>
  <c r="W75" i="3" s="1"/>
  <c r="Z75" i="3" s="1"/>
  <c r="L129" i="3"/>
  <c r="M129" i="3"/>
  <c r="N226" i="3"/>
  <c r="O225" i="3"/>
  <c r="D110" i="3"/>
  <c r="E110" i="3" s="1"/>
  <c r="G190" i="3"/>
  <c r="C190" i="3"/>
  <c r="A191" i="3"/>
  <c r="F190" i="3"/>
  <c r="AA98" i="2"/>
  <c r="H105" i="2"/>
  <c r="I105" i="2" s="1"/>
  <c r="M100" i="2"/>
  <c r="R99" i="2"/>
  <c r="T99" i="2"/>
  <c r="K100" i="2"/>
  <c r="L100" i="2"/>
  <c r="X100" i="2" s="1"/>
  <c r="Q99" i="2"/>
  <c r="A191" i="2"/>
  <c r="F190" i="2"/>
  <c r="G190" i="2" s="1"/>
  <c r="C190" i="2"/>
  <c r="G190" i="1"/>
  <c r="F191" i="1"/>
  <c r="D117" i="1"/>
  <c r="E117" i="1" s="1"/>
  <c r="Y191" i="3" l="1"/>
  <c r="X192" i="3"/>
  <c r="AA75" i="3"/>
  <c r="Q129" i="3"/>
  <c r="J130" i="3" s="1"/>
  <c r="P129" i="3"/>
  <c r="N227" i="3"/>
  <c r="O226" i="3"/>
  <c r="H110" i="3"/>
  <c r="I110" i="3" s="1"/>
  <c r="B111" i="3" s="1"/>
  <c r="A192" i="3"/>
  <c r="F191" i="3"/>
  <c r="G191" i="3" s="1"/>
  <c r="C191" i="3"/>
  <c r="P100" i="2"/>
  <c r="U99" i="2"/>
  <c r="N100" i="2"/>
  <c r="Z99" i="2"/>
  <c r="B106" i="2"/>
  <c r="W105" i="2"/>
  <c r="J101" i="2"/>
  <c r="O100" i="2"/>
  <c r="Y100" i="2" s="1"/>
  <c r="C191" i="2"/>
  <c r="A192" i="2"/>
  <c r="F191" i="2"/>
  <c r="G191" i="2" s="1"/>
  <c r="G191" i="1"/>
  <c r="F192" i="1"/>
  <c r="H117" i="1"/>
  <c r="I117" i="1" s="1"/>
  <c r="B118" i="1" s="1"/>
  <c r="Y192" i="3" l="1"/>
  <c r="X193" i="3"/>
  <c r="AE75" i="3"/>
  <c r="AF75" i="3" s="1"/>
  <c r="AC75" i="3"/>
  <c r="AD75" i="3" s="1"/>
  <c r="AB75" i="3"/>
  <c r="T76" i="3" s="1"/>
  <c r="N228" i="3"/>
  <c r="O227" i="3"/>
  <c r="L130" i="3"/>
  <c r="M130" i="3" s="1"/>
  <c r="D111" i="3"/>
  <c r="E111" i="3" s="1"/>
  <c r="C192" i="3"/>
  <c r="A193" i="3"/>
  <c r="F192" i="3"/>
  <c r="G192" i="3" s="1"/>
  <c r="K101" i="2"/>
  <c r="L101" i="2"/>
  <c r="D106" i="2"/>
  <c r="E106" i="2" s="1"/>
  <c r="H106" i="2" s="1"/>
  <c r="I106" i="2" s="1"/>
  <c r="B107" i="2" s="1"/>
  <c r="S100" i="2"/>
  <c r="AA99" i="2"/>
  <c r="M101" i="2"/>
  <c r="R100" i="2"/>
  <c r="Z100" i="2" s="1"/>
  <c r="Q100" i="2"/>
  <c r="C192" i="2"/>
  <c r="A193" i="2"/>
  <c r="F192" i="2"/>
  <c r="G192" i="2" s="1"/>
  <c r="G192" i="1"/>
  <c r="F193" i="1"/>
  <c r="D118" i="1"/>
  <c r="E118" i="1" s="1"/>
  <c r="H118" i="1" s="1"/>
  <c r="X194" i="3" l="1"/>
  <c r="Y193" i="3"/>
  <c r="V76" i="3"/>
  <c r="W76" i="3" s="1"/>
  <c r="Z76" i="3" s="1"/>
  <c r="Q130" i="3"/>
  <c r="J131" i="3" s="1"/>
  <c r="P130" i="3"/>
  <c r="N229" i="3"/>
  <c r="O228" i="3"/>
  <c r="H111" i="3"/>
  <c r="I111" i="3" s="1"/>
  <c r="B112" i="3" s="1"/>
  <c r="C193" i="3"/>
  <c r="A194" i="3"/>
  <c r="F193" i="3"/>
  <c r="G193" i="3" s="1"/>
  <c r="W106" i="2"/>
  <c r="T100" i="2"/>
  <c r="J102" i="2"/>
  <c r="O101" i="2"/>
  <c r="Y101" i="2" s="1"/>
  <c r="P101" i="2"/>
  <c r="U100" i="2"/>
  <c r="S101" i="2" s="1"/>
  <c r="D107" i="2"/>
  <c r="E107" i="2" s="1"/>
  <c r="N101" i="2"/>
  <c r="X101" i="2"/>
  <c r="C193" i="2"/>
  <c r="A194" i="2"/>
  <c r="F193" i="2"/>
  <c r="G193" i="2" s="1"/>
  <c r="G193" i="1"/>
  <c r="F194" i="1"/>
  <c r="I118" i="1"/>
  <c r="B119" i="1" s="1"/>
  <c r="Y194" i="3" l="1"/>
  <c r="X195" i="3"/>
  <c r="AA76" i="3"/>
  <c r="N230" i="3"/>
  <c r="O229" i="3"/>
  <c r="L131" i="3"/>
  <c r="M131" i="3"/>
  <c r="D112" i="3"/>
  <c r="E112" i="3"/>
  <c r="G194" i="3"/>
  <c r="C194" i="3"/>
  <c r="A195" i="3"/>
  <c r="F194" i="3"/>
  <c r="H107" i="2"/>
  <c r="I107" i="2" s="1"/>
  <c r="K102" i="2"/>
  <c r="L102" i="2"/>
  <c r="X102" i="2" s="1"/>
  <c r="T101" i="2"/>
  <c r="Q101" i="2"/>
  <c r="AA100" i="2"/>
  <c r="M102" i="2"/>
  <c r="R101" i="2"/>
  <c r="A195" i="2"/>
  <c r="F194" i="2"/>
  <c r="G194" i="2" s="1"/>
  <c r="C194" i="2"/>
  <c r="G194" i="1"/>
  <c r="F195" i="1"/>
  <c r="D119" i="1"/>
  <c r="E119" i="1" s="1"/>
  <c r="Y195" i="3" l="1"/>
  <c r="X196" i="3"/>
  <c r="AE76" i="3"/>
  <c r="AF76" i="3" s="1"/>
  <c r="AC76" i="3"/>
  <c r="AD76" i="3" s="1"/>
  <c r="AB76" i="3"/>
  <c r="T77" i="3" s="1"/>
  <c r="P131" i="3"/>
  <c r="Q131" i="3" s="1"/>
  <c r="J132" i="3" s="1"/>
  <c r="N231" i="3"/>
  <c r="O230" i="3"/>
  <c r="H112" i="3"/>
  <c r="I112" i="3" s="1"/>
  <c r="B113" i="3" s="1"/>
  <c r="A196" i="3"/>
  <c r="F195" i="3"/>
  <c r="G195" i="3" s="1"/>
  <c r="C195" i="3"/>
  <c r="P102" i="2"/>
  <c r="U101" i="2"/>
  <c r="Z101" i="2"/>
  <c r="N102" i="2"/>
  <c r="B108" i="2"/>
  <c r="W107" i="2"/>
  <c r="J103" i="2"/>
  <c r="O102" i="2"/>
  <c r="Y102" i="2" s="1"/>
  <c r="C195" i="2"/>
  <c r="A196" i="2"/>
  <c r="F195" i="2"/>
  <c r="G195" i="2" s="1"/>
  <c r="G195" i="1"/>
  <c r="F196" i="1"/>
  <c r="H119" i="1"/>
  <c r="I119" i="1" s="1"/>
  <c r="B120" i="1" s="1"/>
  <c r="Y196" i="3" l="1"/>
  <c r="X197" i="3"/>
  <c r="V77" i="3"/>
  <c r="W77" i="3" s="1"/>
  <c r="Z77" i="3" s="1"/>
  <c r="L132" i="3"/>
  <c r="M132" i="3"/>
  <c r="P132" i="3" s="1"/>
  <c r="Q132" i="3" s="1"/>
  <c r="J133" i="3" s="1"/>
  <c r="N232" i="3"/>
  <c r="O231" i="3"/>
  <c r="D113" i="3"/>
  <c r="E113" i="3" s="1"/>
  <c r="H113" i="3" s="1"/>
  <c r="I113" i="3" s="1"/>
  <c r="B114" i="3" s="1"/>
  <c r="C196" i="3"/>
  <c r="A197" i="3"/>
  <c r="F196" i="3"/>
  <c r="G196" i="3" s="1"/>
  <c r="K103" i="2"/>
  <c r="L103" i="2"/>
  <c r="D108" i="2"/>
  <c r="E108" i="2" s="1"/>
  <c r="H108" i="2" s="1"/>
  <c r="I108" i="2" s="1"/>
  <c r="S102" i="2"/>
  <c r="AA101" i="2"/>
  <c r="M103" i="2"/>
  <c r="R102" i="2"/>
  <c r="Q102" i="2"/>
  <c r="C196" i="2"/>
  <c r="A197" i="2"/>
  <c r="F196" i="2"/>
  <c r="G196" i="2" s="1"/>
  <c r="G196" i="1"/>
  <c r="F197" i="1"/>
  <c r="D120" i="1"/>
  <c r="E120" i="1" s="1"/>
  <c r="Y197" i="3" l="1"/>
  <c r="X198" i="3"/>
  <c r="AA77" i="3"/>
  <c r="L133" i="3"/>
  <c r="M133" i="3"/>
  <c r="P133" i="3" s="1"/>
  <c r="Q133" i="3" s="1"/>
  <c r="J134" i="3" s="1"/>
  <c r="N233" i="3"/>
  <c r="O232" i="3"/>
  <c r="D114" i="3"/>
  <c r="E114" i="3" s="1"/>
  <c r="H114" i="3" s="1"/>
  <c r="I114" i="3" s="1"/>
  <c r="B115" i="3" s="1"/>
  <c r="A198" i="3"/>
  <c r="F197" i="3"/>
  <c r="G197" i="3" s="1"/>
  <c r="C197" i="3"/>
  <c r="B109" i="2"/>
  <c r="W108" i="2"/>
  <c r="P103" i="2"/>
  <c r="U102" i="2"/>
  <c r="S103" i="2" s="1"/>
  <c r="N103" i="2"/>
  <c r="J104" i="2"/>
  <c r="O103" i="2"/>
  <c r="Z102" i="2"/>
  <c r="T102" i="2"/>
  <c r="X103" i="2"/>
  <c r="C197" i="2"/>
  <c r="A198" i="2"/>
  <c r="F197" i="2"/>
  <c r="G197" i="2" s="1"/>
  <c r="F198" i="1"/>
  <c r="G197" i="1"/>
  <c r="H120" i="1"/>
  <c r="I120" i="1" s="1"/>
  <c r="B121" i="1" s="1"/>
  <c r="Y198" i="3" l="1"/>
  <c r="X199" i="3"/>
  <c r="AC77" i="3"/>
  <c r="AD77" i="3" s="1"/>
  <c r="AE77" i="3"/>
  <c r="AF77" i="3" s="1"/>
  <c r="AB77" i="3"/>
  <c r="T78" i="3" s="1"/>
  <c r="L134" i="3"/>
  <c r="M134" i="3"/>
  <c r="P134" i="3" s="1"/>
  <c r="Q134" i="3" s="1"/>
  <c r="J135" i="3" s="1"/>
  <c r="N234" i="3"/>
  <c r="O233" i="3"/>
  <c r="D115" i="3"/>
  <c r="E115" i="3"/>
  <c r="C198" i="3"/>
  <c r="A199" i="3"/>
  <c r="F198" i="3"/>
  <c r="G198" i="3" s="1"/>
  <c r="M104" i="2"/>
  <c r="R103" i="2"/>
  <c r="Z103" i="2" s="1"/>
  <c r="T103" i="2"/>
  <c r="L104" i="2"/>
  <c r="K104" i="2"/>
  <c r="Q103" i="2"/>
  <c r="AA102" i="2"/>
  <c r="Y103" i="2"/>
  <c r="D109" i="2"/>
  <c r="E109" i="2" s="1"/>
  <c r="H109" i="2" s="1"/>
  <c r="I109" i="2" s="1"/>
  <c r="A199" i="2"/>
  <c r="F198" i="2"/>
  <c r="G198" i="2" s="1"/>
  <c r="C198" i="2"/>
  <c r="F199" i="1"/>
  <c r="G198" i="1"/>
  <c r="D121" i="1"/>
  <c r="E121" i="1" s="1"/>
  <c r="X200" i="3" l="1"/>
  <c r="Y199" i="3"/>
  <c r="V78" i="3"/>
  <c r="W78" i="3" s="1"/>
  <c r="L135" i="3"/>
  <c r="M135" i="3"/>
  <c r="P135" i="3" s="1"/>
  <c r="Q135" i="3" s="1"/>
  <c r="J136" i="3" s="1"/>
  <c r="N235" i="3"/>
  <c r="O234" i="3"/>
  <c r="H115" i="3"/>
  <c r="I115" i="3" s="1"/>
  <c r="B116" i="3" s="1"/>
  <c r="A200" i="3"/>
  <c r="F199" i="3"/>
  <c r="G199" i="3" s="1"/>
  <c r="C199" i="3"/>
  <c r="B110" i="2"/>
  <c r="W109" i="2"/>
  <c r="J105" i="2"/>
  <c r="O104" i="2"/>
  <c r="Y104" i="2" s="1"/>
  <c r="P104" i="2"/>
  <c r="U103" i="2"/>
  <c r="X104" i="2"/>
  <c r="N104" i="2"/>
  <c r="C199" i="2"/>
  <c r="A200" i="2"/>
  <c r="F199" i="2"/>
  <c r="G199" i="2" s="1"/>
  <c r="G199" i="1"/>
  <c r="F200" i="1"/>
  <c r="H121" i="1"/>
  <c r="I121" i="1" s="1"/>
  <c r="B122" i="1" s="1"/>
  <c r="Y200" i="3" l="1"/>
  <c r="X201" i="3"/>
  <c r="Z78" i="3"/>
  <c r="AA78" i="3" s="1"/>
  <c r="L136" i="3"/>
  <c r="M136" i="3"/>
  <c r="P136" i="3" s="1"/>
  <c r="N236" i="3"/>
  <c r="O235" i="3"/>
  <c r="D116" i="3"/>
  <c r="E116" i="3"/>
  <c r="C200" i="3"/>
  <c r="A201" i="3"/>
  <c r="F200" i="3"/>
  <c r="G200" i="3" s="1"/>
  <c r="M105" i="2"/>
  <c r="R104" i="2"/>
  <c r="Z104" i="2" s="1"/>
  <c r="K105" i="2"/>
  <c r="L105" i="2"/>
  <c r="X105" i="2" s="1"/>
  <c r="S104" i="2"/>
  <c r="AA103" i="2"/>
  <c r="Q104" i="2"/>
  <c r="D110" i="2"/>
  <c r="E110" i="2" s="1"/>
  <c r="H110" i="2" s="1"/>
  <c r="I110" i="2" s="1"/>
  <c r="C200" i="2"/>
  <c r="A201" i="2"/>
  <c r="F200" i="2"/>
  <c r="G200" i="2" s="1"/>
  <c r="G200" i="1"/>
  <c r="F201" i="1"/>
  <c r="D122" i="1"/>
  <c r="E122" i="1" s="1"/>
  <c r="H122" i="1" s="1"/>
  <c r="I122" i="1" s="1"/>
  <c r="B123" i="1" s="1"/>
  <c r="Y201" i="3" l="1"/>
  <c r="X202" i="3"/>
  <c r="AC78" i="3"/>
  <c r="AD78" i="3" s="1"/>
  <c r="AE78" i="3"/>
  <c r="AF78" i="3" s="1"/>
  <c r="AB78" i="3"/>
  <c r="T79" i="3" s="1"/>
  <c r="Q136" i="3"/>
  <c r="J137" i="3" s="1"/>
  <c r="N237" i="3"/>
  <c r="O236" i="3"/>
  <c r="H116" i="3"/>
  <c r="I116" i="3" s="1"/>
  <c r="B117" i="3" s="1"/>
  <c r="A202" i="3"/>
  <c r="F201" i="3"/>
  <c r="G201" i="3" s="1"/>
  <c r="C201" i="3"/>
  <c r="B111" i="2"/>
  <c r="W110" i="2"/>
  <c r="T104" i="2"/>
  <c r="P105" i="2"/>
  <c r="U104" i="2"/>
  <c r="S105" i="2" s="1"/>
  <c r="J106" i="2"/>
  <c r="O105" i="2"/>
  <c r="N105" i="2"/>
  <c r="C201" i="2"/>
  <c r="A202" i="2"/>
  <c r="F201" i="2"/>
  <c r="G201" i="2" s="1"/>
  <c r="G201" i="1"/>
  <c r="F202" i="1"/>
  <c r="D123" i="1"/>
  <c r="E123" i="1" s="1"/>
  <c r="Y202" i="3" l="1"/>
  <c r="X203" i="3"/>
  <c r="V79" i="3"/>
  <c r="W79" i="3" s="1"/>
  <c r="Z79" i="3" s="1"/>
  <c r="N238" i="3"/>
  <c r="O237" i="3"/>
  <c r="L137" i="3"/>
  <c r="M137" i="3" s="1"/>
  <c r="D117" i="3"/>
  <c r="E117" i="3" s="1"/>
  <c r="C202" i="3"/>
  <c r="F202" i="3"/>
  <c r="G202" i="3" s="1"/>
  <c r="A203" i="3"/>
  <c r="AA104" i="2"/>
  <c r="L106" i="2"/>
  <c r="K106" i="2"/>
  <c r="T105" i="2"/>
  <c r="M106" i="2"/>
  <c r="R105" i="2"/>
  <c r="Y105" i="2"/>
  <c r="Q105" i="2"/>
  <c r="D111" i="2"/>
  <c r="E111" i="2" s="1"/>
  <c r="H111" i="2" s="1"/>
  <c r="I111" i="2" s="1"/>
  <c r="A203" i="2"/>
  <c r="F202" i="2"/>
  <c r="G202" i="2" s="1"/>
  <c r="C202" i="2"/>
  <c r="G202" i="1"/>
  <c r="F203" i="1"/>
  <c r="H123" i="1"/>
  <c r="I123" i="1" s="1"/>
  <c r="B124" i="1" s="1"/>
  <c r="Y203" i="3" l="1"/>
  <c r="X204" i="3"/>
  <c r="AA79" i="3"/>
  <c r="P137" i="3"/>
  <c r="Q137" i="3" s="1"/>
  <c r="J138" i="3" s="1"/>
  <c r="N239" i="3"/>
  <c r="O238" i="3"/>
  <c r="H117" i="3"/>
  <c r="I117" i="3" s="1"/>
  <c r="B118" i="3" s="1"/>
  <c r="A204" i="3"/>
  <c r="F203" i="3"/>
  <c r="G203" i="3" s="1"/>
  <c r="C203" i="3"/>
  <c r="B112" i="2"/>
  <c r="W111" i="2"/>
  <c r="P106" i="2"/>
  <c r="U105" i="2"/>
  <c r="N106" i="2"/>
  <c r="J107" i="2"/>
  <c r="O106" i="2"/>
  <c r="Z105" i="2"/>
  <c r="X106" i="2"/>
  <c r="C203" i="2"/>
  <c r="F203" i="2"/>
  <c r="G203" i="2" s="1"/>
  <c r="A204" i="2"/>
  <c r="G203" i="1"/>
  <c r="F204" i="1"/>
  <c r="D124" i="1"/>
  <c r="E124" i="1" s="1"/>
  <c r="Y204" i="3" l="1"/>
  <c r="X205" i="3"/>
  <c r="AE79" i="3"/>
  <c r="AF79" i="3" s="1"/>
  <c r="AC79" i="3"/>
  <c r="AD79" i="3" s="1"/>
  <c r="AB79" i="3"/>
  <c r="T80" i="3" s="1"/>
  <c r="L138" i="3"/>
  <c r="M138" i="3"/>
  <c r="P138" i="3" s="1"/>
  <c r="Q138" i="3" s="1"/>
  <c r="J139" i="3" s="1"/>
  <c r="N240" i="3"/>
  <c r="O239" i="3"/>
  <c r="D118" i="3"/>
  <c r="E118" i="3" s="1"/>
  <c r="G204" i="3"/>
  <c r="C204" i="3"/>
  <c r="F204" i="3"/>
  <c r="A205" i="3"/>
  <c r="M107" i="2"/>
  <c r="R106" i="2"/>
  <c r="Z106" i="2" s="1"/>
  <c r="S106" i="2"/>
  <c r="AA105" i="2"/>
  <c r="K107" i="2"/>
  <c r="L107" i="2"/>
  <c r="Q106" i="2"/>
  <c r="Y106" i="2"/>
  <c r="D112" i="2"/>
  <c r="E112" i="2" s="1"/>
  <c r="H112" i="2" s="1"/>
  <c r="I112" i="2" s="1"/>
  <c r="A205" i="2"/>
  <c r="C204" i="2"/>
  <c r="F204" i="2"/>
  <c r="G204" i="2" s="1"/>
  <c r="G204" i="1"/>
  <c r="F205" i="1"/>
  <c r="H124" i="1"/>
  <c r="I124" i="1" s="1"/>
  <c r="B125" i="1" s="1"/>
  <c r="Y205" i="3" l="1"/>
  <c r="X206" i="3"/>
  <c r="V80" i="3"/>
  <c r="W80" i="3" s="1"/>
  <c r="Z80" i="3" s="1"/>
  <c r="L139" i="3"/>
  <c r="M139" i="3"/>
  <c r="P139" i="3" s="1"/>
  <c r="Q139" i="3" s="1"/>
  <c r="J140" i="3" s="1"/>
  <c r="N241" i="3"/>
  <c r="O240" i="3"/>
  <c r="H118" i="3"/>
  <c r="I118" i="3" s="1"/>
  <c r="B119" i="3" s="1"/>
  <c r="A206" i="3"/>
  <c r="F205" i="3"/>
  <c r="G205" i="3" s="1"/>
  <c r="C205" i="3"/>
  <c r="B113" i="2"/>
  <c r="W112" i="2"/>
  <c r="J108" i="2"/>
  <c r="O107" i="2"/>
  <c r="T106" i="2"/>
  <c r="P107" i="2"/>
  <c r="U106" i="2"/>
  <c r="S107" i="2" s="1"/>
  <c r="X107" i="2"/>
  <c r="N107" i="2"/>
  <c r="C205" i="2"/>
  <c r="F205" i="2"/>
  <c r="G205" i="2" s="1"/>
  <c r="A206" i="2"/>
  <c r="G205" i="1"/>
  <c r="F206" i="1"/>
  <c r="D125" i="1"/>
  <c r="E125" i="1" s="1"/>
  <c r="Y206" i="3" l="1"/>
  <c r="X207" i="3"/>
  <c r="AA80" i="3"/>
  <c r="L140" i="3"/>
  <c r="M140" i="3"/>
  <c r="P140" i="3" s="1"/>
  <c r="Q140" i="3" s="1"/>
  <c r="J141" i="3" s="1"/>
  <c r="N242" i="3"/>
  <c r="O241" i="3"/>
  <c r="D119" i="3"/>
  <c r="E119" i="3"/>
  <c r="C206" i="3"/>
  <c r="F206" i="3"/>
  <c r="G206" i="3" s="1"/>
  <c r="A207" i="3"/>
  <c r="T107" i="2"/>
  <c r="M108" i="2"/>
  <c r="R107" i="2"/>
  <c r="Q107" i="2"/>
  <c r="L108" i="2"/>
  <c r="K108" i="2"/>
  <c r="Y107" i="2"/>
  <c r="AA106" i="2"/>
  <c r="D113" i="2"/>
  <c r="E113" i="2" s="1"/>
  <c r="H113" i="2" s="1"/>
  <c r="I113" i="2" s="1"/>
  <c r="A207" i="2"/>
  <c r="F206" i="2"/>
  <c r="G206" i="2" s="1"/>
  <c r="C206" i="2"/>
  <c r="G206" i="1"/>
  <c r="F207" i="1"/>
  <c r="H125" i="1"/>
  <c r="I125" i="1" s="1"/>
  <c r="B126" i="1" s="1"/>
  <c r="Y207" i="3" l="1"/>
  <c r="X208" i="3"/>
  <c r="AE80" i="3"/>
  <c r="AF80" i="3" s="1"/>
  <c r="AC80" i="3"/>
  <c r="AD80" i="3" s="1"/>
  <c r="AB80" i="3"/>
  <c r="T81" i="3" s="1"/>
  <c r="L141" i="3"/>
  <c r="M141" i="3"/>
  <c r="P141" i="3" s="1"/>
  <c r="Q141" i="3" s="1"/>
  <c r="J142" i="3" s="1"/>
  <c r="N243" i="3"/>
  <c r="O242" i="3"/>
  <c r="H119" i="3"/>
  <c r="I119" i="3" s="1"/>
  <c r="B120" i="3" s="1"/>
  <c r="C207" i="3"/>
  <c r="A208" i="3"/>
  <c r="F207" i="3"/>
  <c r="G207" i="3" s="1"/>
  <c r="B114" i="2"/>
  <c r="D114" i="2" s="1"/>
  <c r="E114" i="2" s="1"/>
  <c r="H114" i="2" s="1"/>
  <c r="I114" i="2" s="1"/>
  <c r="W113" i="2"/>
  <c r="J109" i="2"/>
  <c r="O108" i="2"/>
  <c r="Y108" i="2" s="1"/>
  <c r="P108" i="2"/>
  <c r="U107" i="2"/>
  <c r="X108" i="2"/>
  <c r="N108" i="2"/>
  <c r="Z107" i="2"/>
  <c r="C207" i="2"/>
  <c r="F207" i="2"/>
  <c r="G207" i="2" s="1"/>
  <c r="A208" i="2"/>
  <c r="G207" i="1"/>
  <c r="F208" i="1"/>
  <c r="D126" i="1"/>
  <c r="E126" i="1" s="1"/>
  <c r="Y208" i="3" l="1"/>
  <c r="X209" i="3"/>
  <c r="V81" i="3"/>
  <c r="W81" i="3" s="1"/>
  <c r="L142" i="3"/>
  <c r="M142" i="3"/>
  <c r="P142" i="3" s="1"/>
  <c r="Q142" i="3" s="1"/>
  <c r="J143" i="3" s="1"/>
  <c r="O243" i="3"/>
  <c r="N244" i="3"/>
  <c r="D120" i="3"/>
  <c r="E120" i="3" s="1"/>
  <c r="A209" i="3"/>
  <c r="F208" i="3"/>
  <c r="G208" i="3"/>
  <c r="C208" i="3"/>
  <c r="B115" i="2"/>
  <c r="D115" i="2" s="1"/>
  <c r="E115" i="2" s="1"/>
  <c r="H115" i="2" s="1"/>
  <c r="I115" i="2" s="1"/>
  <c r="W114" i="2"/>
  <c r="S108" i="2"/>
  <c r="AA107" i="2"/>
  <c r="Q108" i="2"/>
  <c r="M109" i="2"/>
  <c r="R108" i="2"/>
  <c r="Z108" i="2" s="1"/>
  <c r="L109" i="2"/>
  <c r="K109" i="2"/>
  <c r="A209" i="2"/>
  <c r="F208" i="2"/>
  <c r="G208" i="2" s="1"/>
  <c r="C208" i="2"/>
  <c r="G208" i="1"/>
  <c r="F209" i="1"/>
  <c r="H126" i="1"/>
  <c r="I126" i="1" s="1"/>
  <c r="B127" i="1" s="1"/>
  <c r="Y209" i="3" l="1"/>
  <c r="X210" i="3"/>
  <c r="Z81" i="3"/>
  <c r="AA81" i="3" s="1"/>
  <c r="L143" i="3"/>
  <c r="M143" i="3"/>
  <c r="P143" i="3" s="1"/>
  <c r="Q143" i="3" s="1"/>
  <c r="J144" i="3" s="1"/>
  <c r="N245" i="3"/>
  <c r="O244" i="3"/>
  <c r="H120" i="3"/>
  <c r="I120" i="3" s="1"/>
  <c r="B121" i="3" s="1"/>
  <c r="A210" i="3"/>
  <c r="F209" i="3"/>
  <c r="G209" i="3"/>
  <c r="C209" i="3"/>
  <c r="B116" i="2"/>
  <c r="W115" i="2"/>
  <c r="N109" i="2"/>
  <c r="J110" i="2"/>
  <c r="O109" i="2"/>
  <c r="Y109" i="2" s="1"/>
  <c r="X109" i="2"/>
  <c r="P109" i="2"/>
  <c r="U108" i="2"/>
  <c r="S109" i="2" s="1"/>
  <c r="T108" i="2"/>
  <c r="C209" i="2"/>
  <c r="A210" i="2"/>
  <c r="F209" i="2"/>
  <c r="G209" i="2" s="1"/>
  <c r="F210" i="1"/>
  <c r="G209" i="1"/>
  <c r="D127" i="1"/>
  <c r="E127" i="1" s="1"/>
  <c r="Y210" i="3" l="1"/>
  <c r="X211" i="3"/>
  <c r="AC81" i="3"/>
  <c r="AD81" i="3" s="1"/>
  <c r="AE81" i="3"/>
  <c r="AF81" i="3" s="1"/>
  <c r="AB81" i="3"/>
  <c r="T82" i="3" s="1"/>
  <c r="L144" i="3"/>
  <c r="M144" i="3"/>
  <c r="P144" i="3" s="1"/>
  <c r="Q144" i="3" s="1"/>
  <c r="J145" i="3" s="1"/>
  <c r="N246" i="3"/>
  <c r="O245" i="3"/>
  <c r="D121" i="3"/>
  <c r="E121" i="3" s="1"/>
  <c r="C210" i="3"/>
  <c r="A211" i="3"/>
  <c r="F210" i="3"/>
  <c r="G210" i="3" s="1"/>
  <c r="AA108" i="2"/>
  <c r="Q109" i="2"/>
  <c r="M110" i="2"/>
  <c r="R109" i="2"/>
  <c r="T109" i="2"/>
  <c r="L110" i="2"/>
  <c r="K110" i="2"/>
  <c r="D116" i="2"/>
  <c r="E116" i="2" s="1"/>
  <c r="A211" i="2"/>
  <c r="F210" i="2"/>
  <c r="G210" i="2" s="1"/>
  <c r="C210" i="2"/>
  <c r="F211" i="1"/>
  <c r="G210" i="1"/>
  <c r="H127" i="1"/>
  <c r="I127" i="1" s="1"/>
  <c r="B128" i="1" s="1"/>
  <c r="X212" i="3" l="1"/>
  <c r="Y211" i="3"/>
  <c r="V82" i="3"/>
  <c r="W82" i="3" s="1"/>
  <c r="L145" i="3"/>
  <c r="M145" i="3"/>
  <c r="P145" i="3" s="1"/>
  <c r="Q145" i="3" s="1"/>
  <c r="J146" i="3" s="1"/>
  <c r="N247" i="3"/>
  <c r="O246" i="3"/>
  <c r="H121" i="3"/>
  <c r="I121" i="3" s="1"/>
  <c r="B122" i="3" s="1"/>
  <c r="D122" i="3" s="1"/>
  <c r="E122" i="3" s="1"/>
  <c r="C211" i="3"/>
  <c r="A212" i="3"/>
  <c r="F211" i="3"/>
  <c r="G211" i="3" s="1"/>
  <c r="H116" i="2"/>
  <c r="I116" i="2" s="1"/>
  <c r="J111" i="2"/>
  <c r="O110" i="2"/>
  <c r="Y110" i="2" s="1"/>
  <c r="P110" i="2"/>
  <c r="U109" i="2"/>
  <c r="X110" i="2"/>
  <c r="N110" i="2"/>
  <c r="Z109" i="2"/>
  <c r="C211" i="2"/>
  <c r="A212" i="2"/>
  <c r="F211" i="2"/>
  <c r="G211" i="2" s="1"/>
  <c r="G211" i="1"/>
  <c r="F212" i="1"/>
  <c r="D128" i="1"/>
  <c r="E128" i="1" s="1"/>
  <c r="X213" i="3" l="1"/>
  <c r="Y212" i="3"/>
  <c r="Z82" i="3"/>
  <c r="AA82" i="3" s="1"/>
  <c r="L146" i="3"/>
  <c r="M146" i="3"/>
  <c r="P146" i="3" s="1"/>
  <c r="Q146" i="3" s="1"/>
  <c r="J147" i="3" s="1"/>
  <c r="N248" i="3"/>
  <c r="O247" i="3"/>
  <c r="H122" i="3"/>
  <c r="I122" i="3" s="1"/>
  <c r="B123" i="3" s="1"/>
  <c r="A213" i="3"/>
  <c r="F212" i="3"/>
  <c r="G212" i="3" s="1"/>
  <c r="C212" i="3"/>
  <c r="B117" i="2"/>
  <c r="W116" i="2"/>
  <c r="M111" i="2"/>
  <c r="R110" i="2"/>
  <c r="K111" i="2"/>
  <c r="L111" i="2"/>
  <c r="S110" i="2"/>
  <c r="AA109" i="2"/>
  <c r="Q110" i="2"/>
  <c r="A213" i="2"/>
  <c r="F212" i="2"/>
  <c r="G212" i="2" s="1"/>
  <c r="C212" i="2"/>
  <c r="F213" i="1"/>
  <c r="G212" i="1"/>
  <c r="H128" i="1"/>
  <c r="I128" i="1" s="1"/>
  <c r="B129" i="1" s="1"/>
  <c r="Y213" i="3" l="1"/>
  <c r="X214" i="3"/>
  <c r="AC82" i="3"/>
  <c r="AD82" i="3" s="1"/>
  <c r="AE82" i="3"/>
  <c r="AF82" i="3" s="1"/>
  <c r="AB82" i="3"/>
  <c r="T83" i="3" s="1"/>
  <c r="L147" i="3"/>
  <c r="M147" i="3"/>
  <c r="P147" i="3" s="1"/>
  <c r="Q147" i="3" s="1"/>
  <c r="J148" i="3" s="1"/>
  <c r="N249" i="3"/>
  <c r="O248" i="3"/>
  <c r="D123" i="3"/>
  <c r="E123" i="3"/>
  <c r="H123" i="3"/>
  <c r="A214" i="3"/>
  <c r="F213" i="3"/>
  <c r="G213" i="3" s="1"/>
  <c r="C213" i="3"/>
  <c r="P111" i="2"/>
  <c r="U110" i="2"/>
  <c r="S111" i="2" s="1"/>
  <c r="Z110" i="2"/>
  <c r="T110" i="2"/>
  <c r="J112" i="2"/>
  <c r="O111" i="2"/>
  <c r="Y111" i="2" s="1"/>
  <c r="N111" i="2"/>
  <c r="X111" i="2"/>
  <c r="D117" i="2"/>
  <c r="E117" i="2" s="1"/>
  <c r="H117" i="2" s="1"/>
  <c r="I117" i="2" s="1"/>
  <c r="C213" i="2"/>
  <c r="F213" i="2"/>
  <c r="G213" i="2" s="1"/>
  <c r="A214" i="2"/>
  <c r="G213" i="1"/>
  <c r="F214" i="1"/>
  <c r="D129" i="1"/>
  <c r="E129" i="1" s="1"/>
  <c r="Y214" i="3" l="1"/>
  <c r="X215" i="3"/>
  <c r="V83" i="3"/>
  <c r="W83" i="3" s="1"/>
  <c r="Z83" i="3" s="1"/>
  <c r="L148" i="3"/>
  <c r="M148" i="3"/>
  <c r="P148" i="3" s="1"/>
  <c r="Q148" i="3" s="1"/>
  <c r="J149" i="3" s="1"/>
  <c r="N250" i="3"/>
  <c r="O249" i="3"/>
  <c r="I123" i="3"/>
  <c r="B124" i="3" s="1"/>
  <c r="D124" i="3"/>
  <c r="E124" i="3" s="1"/>
  <c r="C214" i="3"/>
  <c r="A215" i="3"/>
  <c r="F214" i="3"/>
  <c r="G214" i="3" s="1"/>
  <c r="AA110" i="2"/>
  <c r="B118" i="2"/>
  <c r="W117" i="2"/>
  <c r="M112" i="2"/>
  <c r="R111" i="2"/>
  <c r="K112" i="2"/>
  <c r="L112" i="2"/>
  <c r="T111" i="2"/>
  <c r="Q111" i="2"/>
  <c r="A215" i="2"/>
  <c r="F214" i="2"/>
  <c r="G214" i="2" s="1"/>
  <c r="C214" i="2"/>
  <c r="G214" i="1"/>
  <c r="F215" i="1"/>
  <c r="H129" i="1"/>
  <c r="I129" i="1" s="1"/>
  <c r="B130" i="1" s="1"/>
  <c r="Y215" i="3" l="1"/>
  <c r="X216" i="3"/>
  <c r="AA83" i="3"/>
  <c r="L149" i="3"/>
  <c r="M149" i="3"/>
  <c r="P149" i="3" s="1"/>
  <c r="N251" i="3"/>
  <c r="O250" i="3"/>
  <c r="H124" i="3"/>
  <c r="I124" i="3" s="1"/>
  <c r="B125" i="3" s="1"/>
  <c r="C215" i="3"/>
  <c r="A216" i="3"/>
  <c r="F215" i="3"/>
  <c r="G215" i="3" s="1"/>
  <c r="P112" i="2"/>
  <c r="U111" i="2"/>
  <c r="J113" i="2"/>
  <c r="O112" i="2"/>
  <c r="N112" i="2"/>
  <c r="Z111" i="2"/>
  <c r="X112" i="2"/>
  <c r="D118" i="2"/>
  <c r="E118" i="2" s="1"/>
  <c r="H118" i="2" s="1"/>
  <c r="I118" i="2" s="1"/>
  <c r="B119" i="2" s="1"/>
  <c r="C215" i="2"/>
  <c r="F215" i="2"/>
  <c r="G215" i="2" s="1"/>
  <c r="A216" i="2"/>
  <c r="G215" i="1"/>
  <c r="F216" i="1"/>
  <c r="D130" i="1"/>
  <c r="E130" i="1" s="1"/>
  <c r="Y216" i="3" l="1"/>
  <c r="X217" i="3"/>
  <c r="AE83" i="3"/>
  <c r="AF83" i="3" s="1"/>
  <c r="AC83" i="3"/>
  <c r="AD83" i="3" s="1"/>
  <c r="AB83" i="3"/>
  <c r="T84" i="3" s="1"/>
  <c r="Q149" i="3"/>
  <c r="J150" i="3" s="1"/>
  <c r="N252" i="3"/>
  <c r="O251" i="3"/>
  <c r="A217" i="3"/>
  <c r="F216" i="3"/>
  <c r="G216" i="3"/>
  <c r="C216" i="3"/>
  <c r="D125" i="3"/>
  <c r="E125" i="3" s="1"/>
  <c r="H125" i="3" s="1"/>
  <c r="M113" i="2"/>
  <c r="R112" i="2"/>
  <c r="Z112" i="2" s="1"/>
  <c r="K113" i="2"/>
  <c r="L113" i="2"/>
  <c r="X113" i="2" s="1"/>
  <c r="S112" i="2"/>
  <c r="AA111" i="2"/>
  <c r="D119" i="2"/>
  <c r="E119" i="2" s="1"/>
  <c r="H119" i="2" s="1"/>
  <c r="I119" i="2" s="1"/>
  <c r="W118" i="2"/>
  <c r="Y112" i="2"/>
  <c r="Q112" i="2"/>
  <c r="A217" i="2"/>
  <c r="F216" i="2"/>
  <c r="G216" i="2" s="1"/>
  <c r="C216" i="2"/>
  <c r="G216" i="1"/>
  <c r="F217" i="1"/>
  <c r="H130" i="1"/>
  <c r="I130" i="1" s="1"/>
  <c r="B131" i="1" s="1"/>
  <c r="Y217" i="3" l="1"/>
  <c r="X218" i="3"/>
  <c r="V84" i="3"/>
  <c r="W84" i="3" s="1"/>
  <c r="Z84" i="3" s="1"/>
  <c r="N253" i="3"/>
  <c r="O252" i="3"/>
  <c r="L150" i="3"/>
  <c r="P150" i="3"/>
  <c r="Q150" i="3" s="1"/>
  <c r="J151" i="3" s="1"/>
  <c r="M150" i="3"/>
  <c r="I125" i="3"/>
  <c r="B126" i="3" s="1"/>
  <c r="A218" i="3"/>
  <c r="F217" i="3"/>
  <c r="G217" i="3" s="1"/>
  <c r="C217" i="3"/>
  <c r="B120" i="2"/>
  <c r="W119" i="2"/>
  <c r="T112" i="2"/>
  <c r="P113" i="2"/>
  <c r="U112" i="2"/>
  <c r="S113" i="2" s="1"/>
  <c r="J114" i="2"/>
  <c r="O113" i="2"/>
  <c r="N113" i="2"/>
  <c r="C217" i="2"/>
  <c r="A218" i="2"/>
  <c r="F217" i="2"/>
  <c r="G217" i="2" s="1"/>
  <c r="G217" i="1"/>
  <c r="F218" i="1"/>
  <c r="D131" i="1"/>
  <c r="E131" i="1" s="1"/>
  <c r="H131" i="1" s="1"/>
  <c r="I131" i="1" s="1"/>
  <c r="B132" i="1" s="1"/>
  <c r="Y218" i="3" l="1"/>
  <c r="X219" i="3"/>
  <c r="AA84" i="3"/>
  <c r="L151" i="3"/>
  <c r="M151" i="3"/>
  <c r="P151" i="3" s="1"/>
  <c r="Q151" i="3" s="1"/>
  <c r="J152" i="3" s="1"/>
  <c r="N254" i="3"/>
  <c r="O253" i="3"/>
  <c r="C218" i="3"/>
  <c r="A219" i="3"/>
  <c r="F218" i="3"/>
  <c r="G218" i="3" s="1"/>
  <c r="D126" i="3"/>
  <c r="E126" i="3" s="1"/>
  <c r="AA112" i="2"/>
  <c r="M114" i="2"/>
  <c r="R113" i="2"/>
  <c r="L114" i="2"/>
  <c r="K114" i="2"/>
  <c r="T113" i="2"/>
  <c r="Y113" i="2"/>
  <c r="Q113" i="2"/>
  <c r="D120" i="2"/>
  <c r="E120" i="2" s="1"/>
  <c r="H120" i="2" s="1"/>
  <c r="I120" i="2" s="1"/>
  <c r="A219" i="2"/>
  <c r="F218" i="2"/>
  <c r="G218" i="2" s="1"/>
  <c r="C218" i="2"/>
  <c r="G218" i="1"/>
  <c r="F219" i="1"/>
  <c r="D132" i="1"/>
  <c r="E132" i="1"/>
  <c r="H132" i="1" s="1"/>
  <c r="Y219" i="3" l="1"/>
  <c r="X220" i="3"/>
  <c r="AE84" i="3"/>
  <c r="AF84" i="3" s="1"/>
  <c r="AC84" i="3"/>
  <c r="AD84" i="3" s="1"/>
  <c r="AB84" i="3"/>
  <c r="T85" i="3" s="1"/>
  <c r="M152" i="3"/>
  <c r="P152" i="3"/>
  <c r="Q152" i="3" s="1"/>
  <c r="J153" i="3" s="1"/>
  <c r="L152" i="3"/>
  <c r="N255" i="3"/>
  <c r="O254" i="3"/>
  <c r="H126" i="3"/>
  <c r="I126" i="3" s="1"/>
  <c r="B127" i="3" s="1"/>
  <c r="G219" i="3"/>
  <c r="C219" i="3"/>
  <c r="A220" i="3"/>
  <c r="F219" i="3"/>
  <c r="B121" i="2"/>
  <c r="W120" i="2"/>
  <c r="J115" i="2"/>
  <c r="O114" i="2"/>
  <c r="X114" i="2"/>
  <c r="P114" i="2"/>
  <c r="U113" i="2"/>
  <c r="Z113" i="2"/>
  <c r="N114" i="2"/>
  <c r="C219" i="2"/>
  <c r="A220" i="2"/>
  <c r="F219" i="2"/>
  <c r="G219" i="2" s="1"/>
  <c r="G219" i="1"/>
  <c r="F220" i="1"/>
  <c r="I132" i="1"/>
  <c r="B133" i="1" s="1"/>
  <c r="Y220" i="3" l="1"/>
  <c r="X221" i="3"/>
  <c r="V85" i="3"/>
  <c r="W85" i="3" s="1"/>
  <c r="Z85" i="3" s="1"/>
  <c r="M153" i="3"/>
  <c r="P153" i="3"/>
  <c r="Q153" i="3" s="1"/>
  <c r="J154" i="3" s="1"/>
  <c r="L153" i="3"/>
  <c r="N256" i="3"/>
  <c r="O255" i="3"/>
  <c r="D127" i="3"/>
  <c r="E127" i="3"/>
  <c r="H127" i="3" s="1"/>
  <c r="A221" i="3"/>
  <c r="F220" i="3"/>
  <c r="G220" i="3" s="1"/>
  <c r="C220" i="3"/>
  <c r="M115" i="2"/>
  <c r="R114" i="2"/>
  <c r="Z114" i="2" s="1"/>
  <c r="S114" i="2"/>
  <c r="AA113" i="2"/>
  <c r="K115" i="2"/>
  <c r="L115" i="2"/>
  <c r="Q114" i="2"/>
  <c r="Y114" i="2"/>
  <c r="D121" i="2"/>
  <c r="E121" i="2" s="1"/>
  <c r="H121" i="2" s="1"/>
  <c r="I121" i="2" s="1"/>
  <c r="C220" i="2"/>
  <c r="A221" i="2"/>
  <c r="F220" i="2"/>
  <c r="G220" i="2" s="1"/>
  <c r="G220" i="1"/>
  <c r="F221" i="1"/>
  <c r="D133" i="1"/>
  <c r="E133" i="1" s="1"/>
  <c r="X222" i="3" l="1"/>
  <c r="Y221" i="3"/>
  <c r="AA85" i="3"/>
  <c r="M154" i="3"/>
  <c r="L154" i="3"/>
  <c r="P154" i="3"/>
  <c r="Q154" i="3" s="1"/>
  <c r="J155" i="3" s="1"/>
  <c r="N257" i="3"/>
  <c r="O256" i="3"/>
  <c r="I127" i="3"/>
  <c r="B128" i="3" s="1"/>
  <c r="A222" i="3"/>
  <c r="F221" i="3"/>
  <c r="G221" i="3" s="1"/>
  <c r="C221" i="3"/>
  <c r="B122" i="2"/>
  <c r="W121" i="2"/>
  <c r="J116" i="2"/>
  <c r="O115" i="2"/>
  <c r="T114" i="2"/>
  <c r="P115" i="2"/>
  <c r="U114" i="2"/>
  <c r="S115" i="2" s="1"/>
  <c r="X115" i="2"/>
  <c r="N115" i="2"/>
  <c r="A222" i="2"/>
  <c r="F221" i="2"/>
  <c r="G221" i="2" s="1"/>
  <c r="C221" i="2"/>
  <c r="G221" i="1"/>
  <c r="F222" i="1"/>
  <c r="H133" i="1"/>
  <c r="I133" i="1" s="1"/>
  <c r="B134" i="1" s="1"/>
  <c r="X223" i="3" l="1"/>
  <c r="Y222" i="3"/>
  <c r="AC85" i="3"/>
  <c r="AD85" i="3" s="1"/>
  <c r="AE85" i="3"/>
  <c r="AF85" i="3" s="1"/>
  <c r="AB85" i="3"/>
  <c r="T86" i="3" s="1"/>
  <c r="M155" i="3"/>
  <c r="L155" i="3"/>
  <c r="P155" i="3"/>
  <c r="Q155" i="3" s="1"/>
  <c r="J156" i="3" s="1"/>
  <c r="N258" i="3"/>
  <c r="O257" i="3"/>
  <c r="C222" i="3"/>
  <c r="F222" i="3"/>
  <c r="G222" i="3" s="1"/>
  <c r="A223" i="3"/>
  <c r="D128" i="3"/>
  <c r="E128" i="3" s="1"/>
  <c r="M116" i="2"/>
  <c r="R115" i="2"/>
  <c r="Z115" i="2" s="1"/>
  <c r="Q115" i="2"/>
  <c r="L116" i="2"/>
  <c r="K116" i="2"/>
  <c r="T115" i="2"/>
  <c r="Y115" i="2"/>
  <c r="AA114" i="2"/>
  <c r="D122" i="2"/>
  <c r="E122" i="2" s="1"/>
  <c r="H122" i="2" s="1"/>
  <c r="I122" i="2" s="1"/>
  <c r="A223" i="2"/>
  <c r="F222" i="2"/>
  <c r="G222" i="2" s="1"/>
  <c r="C222" i="2"/>
  <c r="G222" i="1"/>
  <c r="F223" i="1"/>
  <c r="D134" i="1"/>
  <c r="E134" i="1"/>
  <c r="H134" i="1" s="1"/>
  <c r="I134" i="1" s="1"/>
  <c r="B135" i="1" s="1"/>
  <c r="Y223" i="3" l="1"/>
  <c r="X224" i="3"/>
  <c r="V86" i="3"/>
  <c r="W86" i="3" s="1"/>
  <c r="M156" i="3"/>
  <c r="P156" i="3"/>
  <c r="Q156" i="3" s="1"/>
  <c r="J157" i="3" s="1"/>
  <c r="L156" i="3"/>
  <c r="N259" i="3"/>
  <c r="O258" i="3"/>
  <c r="H128" i="3"/>
  <c r="I128" i="3" s="1"/>
  <c r="B129" i="3" s="1"/>
  <c r="C223" i="3"/>
  <c r="A224" i="3"/>
  <c r="F223" i="3"/>
  <c r="G223" i="3" s="1"/>
  <c r="B123" i="2"/>
  <c r="D123" i="2" s="1"/>
  <c r="E123" i="2" s="1"/>
  <c r="H123" i="2" s="1"/>
  <c r="I123" i="2" s="1"/>
  <c r="B124" i="2" s="1"/>
  <c r="W122" i="2"/>
  <c r="J117" i="2"/>
  <c r="O116" i="2"/>
  <c r="Y116" i="2" s="1"/>
  <c r="P116" i="2"/>
  <c r="U115" i="2"/>
  <c r="X116" i="2"/>
  <c r="N116" i="2"/>
  <c r="C223" i="2"/>
  <c r="F223" i="2"/>
  <c r="G223" i="2" s="1"/>
  <c r="A224" i="2"/>
  <c r="G223" i="1"/>
  <c r="F224" i="1"/>
  <c r="D135" i="1"/>
  <c r="E135" i="1"/>
  <c r="H135" i="1" s="1"/>
  <c r="I135" i="1" s="1"/>
  <c r="B136" i="1" s="1"/>
  <c r="Y224" i="3" l="1"/>
  <c r="X225" i="3"/>
  <c r="Z86" i="3"/>
  <c r="AA86" i="3" s="1"/>
  <c r="M157" i="3"/>
  <c r="P157" i="3"/>
  <c r="Q157" i="3" s="1"/>
  <c r="J158" i="3" s="1"/>
  <c r="L157" i="3"/>
  <c r="N260" i="3"/>
  <c r="O259" i="3"/>
  <c r="D129" i="3"/>
  <c r="E129" i="3" s="1"/>
  <c r="A225" i="3"/>
  <c r="F224" i="3"/>
  <c r="G224" i="3" s="1"/>
  <c r="C224" i="3"/>
  <c r="M117" i="2"/>
  <c r="R116" i="2"/>
  <c r="Z116" i="2" s="1"/>
  <c r="K117" i="2"/>
  <c r="L117" i="2"/>
  <c r="X117" i="2" s="1"/>
  <c r="D124" i="2"/>
  <c r="E124" i="2" s="1"/>
  <c r="H124" i="2" s="1"/>
  <c r="I124" i="2" s="1"/>
  <c r="B125" i="2" s="1"/>
  <c r="S116" i="2"/>
  <c r="AA115" i="2"/>
  <c r="Q116" i="2"/>
  <c r="W123" i="2"/>
  <c r="C224" i="2"/>
  <c r="A225" i="2"/>
  <c r="F224" i="2"/>
  <c r="G224" i="2" s="1"/>
  <c r="G224" i="1"/>
  <c r="F225" i="1"/>
  <c r="D136" i="1"/>
  <c r="E136" i="1"/>
  <c r="H136" i="1" s="1"/>
  <c r="X226" i="3" l="1"/>
  <c r="Y225" i="3"/>
  <c r="AE86" i="3"/>
  <c r="AF86" i="3" s="1"/>
  <c r="AC86" i="3"/>
  <c r="AD86" i="3" s="1"/>
  <c r="AB86" i="3"/>
  <c r="T87" i="3" s="1"/>
  <c r="M158" i="3"/>
  <c r="L158" i="3"/>
  <c r="P158" i="3"/>
  <c r="Q158" i="3" s="1"/>
  <c r="J159" i="3" s="1"/>
  <c r="N261" i="3"/>
  <c r="O260" i="3"/>
  <c r="H129" i="3"/>
  <c r="I129" i="3" s="1"/>
  <c r="B130" i="3" s="1"/>
  <c r="A226" i="3"/>
  <c r="F225" i="3"/>
  <c r="G225" i="3" s="1"/>
  <c r="C225" i="3"/>
  <c r="D125" i="2"/>
  <c r="E125" i="2" s="1"/>
  <c r="H125" i="2" s="1"/>
  <c r="I125" i="2" s="1"/>
  <c r="B126" i="2" s="1"/>
  <c r="W124" i="2"/>
  <c r="P117" i="2"/>
  <c r="U116" i="2"/>
  <c r="S117" i="2" s="1"/>
  <c r="T116" i="2"/>
  <c r="J118" i="2"/>
  <c r="O117" i="2"/>
  <c r="Y117" i="2" s="1"/>
  <c r="N117" i="2"/>
  <c r="A226" i="2"/>
  <c r="F225" i="2"/>
  <c r="G225" i="2" s="1"/>
  <c r="C225" i="2"/>
  <c r="G225" i="1"/>
  <c r="F226" i="1"/>
  <c r="I136" i="1"/>
  <c r="B137" i="1" s="1"/>
  <c r="Y226" i="3" l="1"/>
  <c r="X227" i="3"/>
  <c r="V87" i="3"/>
  <c r="W87" i="3" s="1"/>
  <c r="Z87" i="3" s="1"/>
  <c r="M159" i="3"/>
  <c r="L159" i="3"/>
  <c r="P159" i="3"/>
  <c r="Q159" i="3" s="1"/>
  <c r="J160" i="3" s="1"/>
  <c r="N262" i="3"/>
  <c r="O261" i="3"/>
  <c r="D130" i="3"/>
  <c r="E130" i="3" s="1"/>
  <c r="C226" i="3"/>
  <c r="A227" i="3"/>
  <c r="F226" i="3"/>
  <c r="G226" i="3" s="1"/>
  <c r="AA116" i="2"/>
  <c r="D126" i="2"/>
  <c r="E126" i="2" s="1"/>
  <c r="H126" i="2" s="1"/>
  <c r="I126" i="2" s="1"/>
  <c r="M118" i="2"/>
  <c r="R117" i="2"/>
  <c r="Z117" i="2" s="1"/>
  <c r="T117" i="2"/>
  <c r="K118" i="2"/>
  <c r="L118" i="2"/>
  <c r="Q117" i="2"/>
  <c r="W125" i="2"/>
  <c r="A227" i="2"/>
  <c r="F226" i="2"/>
  <c r="G226" i="2" s="1"/>
  <c r="C226" i="2"/>
  <c r="G226" i="1"/>
  <c r="F227" i="1"/>
  <c r="D137" i="1"/>
  <c r="E137" i="1"/>
  <c r="H137" i="1" s="1"/>
  <c r="Y227" i="3" l="1"/>
  <c r="X228" i="3"/>
  <c r="AA87" i="3"/>
  <c r="M160" i="3"/>
  <c r="P160" i="3"/>
  <c r="Q160" i="3" s="1"/>
  <c r="J161" i="3" s="1"/>
  <c r="L160" i="3"/>
  <c r="N263" i="3"/>
  <c r="O262" i="3"/>
  <c r="H130" i="3"/>
  <c r="I130" i="3" s="1"/>
  <c r="B131" i="3" s="1"/>
  <c r="C227" i="3"/>
  <c r="A228" i="3"/>
  <c r="F227" i="3"/>
  <c r="G227" i="3" s="1"/>
  <c r="B127" i="2"/>
  <c r="W126" i="2"/>
  <c r="J119" i="2"/>
  <c r="O118" i="2"/>
  <c r="Y118" i="2" s="1"/>
  <c r="P118" i="2"/>
  <c r="U117" i="2"/>
  <c r="X118" i="2"/>
  <c r="N118" i="2"/>
  <c r="C227" i="2"/>
  <c r="A228" i="2"/>
  <c r="F227" i="2"/>
  <c r="G227" i="2" s="1"/>
  <c r="G227" i="1"/>
  <c r="F228" i="1"/>
  <c r="I137" i="1"/>
  <c r="B138" i="1" s="1"/>
  <c r="Y228" i="3" l="1"/>
  <c r="X229" i="3"/>
  <c r="AC87" i="3"/>
  <c r="AD87" i="3" s="1"/>
  <c r="AE87" i="3"/>
  <c r="AF87" i="3" s="1"/>
  <c r="AB87" i="3"/>
  <c r="T88" i="3" s="1"/>
  <c r="M161" i="3"/>
  <c r="P161" i="3"/>
  <c r="Q161" i="3" s="1"/>
  <c r="J162" i="3" s="1"/>
  <c r="L161" i="3"/>
  <c r="N264" i="3"/>
  <c r="O263" i="3"/>
  <c r="D131" i="3"/>
  <c r="E131" i="3"/>
  <c r="A229" i="3"/>
  <c r="F228" i="3"/>
  <c r="G228" i="3"/>
  <c r="C228" i="3"/>
  <c r="M119" i="2"/>
  <c r="R118" i="2"/>
  <c r="Z118" i="2" s="1"/>
  <c r="K119" i="2"/>
  <c r="L119" i="2"/>
  <c r="X119" i="2" s="1"/>
  <c r="S118" i="2"/>
  <c r="AA117" i="2"/>
  <c r="Q118" i="2"/>
  <c r="D127" i="2"/>
  <c r="E127" i="2" s="1"/>
  <c r="H127" i="2" s="1"/>
  <c r="I127" i="2" s="1"/>
  <c r="C228" i="2"/>
  <c r="A229" i="2"/>
  <c r="F228" i="2"/>
  <c r="G228" i="2" s="1"/>
  <c r="G228" i="1"/>
  <c r="F229" i="1"/>
  <c r="D138" i="1"/>
  <c r="E138" i="1" s="1"/>
  <c r="Y229" i="3" l="1"/>
  <c r="X230" i="3"/>
  <c r="V88" i="3"/>
  <c r="W88" i="3" s="1"/>
  <c r="M162" i="3"/>
  <c r="L162" i="3"/>
  <c r="P162" i="3"/>
  <c r="Q162" i="3" s="1"/>
  <c r="J163" i="3" s="1"/>
  <c r="N265" i="3"/>
  <c r="O264" i="3"/>
  <c r="H131" i="3"/>
  <c r="I131" i="3" s="1"/>
  <c r="B132" i="3" s="1"/>
  <c r="G229" i="3"/>
  <c r="C229" i="3"/>
  <c r="A230" i="3"/>
  <c r="F229" i="3"/>
  <c r="B128" i="2"/>
  <c r="W127" i="2"/>
  <c r="T118" i="2"/>
  <c r="P119" i="2"/>
  <c r="U118" i="2"/>
  <c r="S119" i="2" s="1"/>
  <c r="J120" i="2"/>
  <c r="O119" i="2"/>
  <c r="N119" i="2"/>
  <c r="A230" i="2"/>
  <c r="F229" i="2"/>
  <c r="G229" i="2" s="1"/>
  <c r="C229" i="2"/>
  <c r="G229" i="1"/>
  <c r="F230" i="1"/>
  <c r="H138" i="1"/>
  <c r="I138" i="1" s="1"/>
  <c r="B139" i="1" s="1"/>
  <c r="Y230" i="3" l="1"/>
  <c r="X231" i="3"/>
  <c r="Z88" i="3"/>
  <c r="AA88" i="3" s="1"/>
  <c r="M163" i="3"/>
  <c r="L163" i="3"/>
  <c r="P163" i="3"/>
  <c r="Q163" i="3" s="1"/>
  <c r="J164" i="3" s="1"/>
  <c r="N266" i="3"/>
  <c r="O265" i="3"/>
  <c r="D132" i="3"/>
  <c r="E132" i="3"/>
  <c r="I132" i="3" s="1"/>
  <c r="B133" i="3" s="1"/>
  <c r="H132" i="3"/>
  <c r="C230" i="3"/>
  <c r="A231" i="3"/>
  <c r="F230" i="3"/>
  <c r="G230" i="3" s="1"/>
  <c r="AA118" i="2"/>
  <c r="M120" i="2"/>
  <c r="R119" i="2"/>
  <c r="L120" i="2"/>
  <c r="K120" i="2"/>
  <c r="T119" i="2"/>
  <c r="Y119" i="2"/>
  <c r="Q119" i="2"/>
  <c r="D128" i="2"/>
  <c r="E128" i="2" s="1"/>
  <c r="H128" i="2" s="1"/>
  <c r="I128" i="2" s="1"/>
  <c r="A231" i="2"/>
  <c r="F230" i="2"/>
  <c r="G230" i="2" s="1"/>
  <c r="C230" i="2"/>
  <c r="G230" i="1"/>
  <c r="F231" i="1"/>
  <c r="D139" i="1"/>
  <c r="E139" i="1"/>
  <c r="H139" i="1" s="1"/>
  <c r="I139" i="1" s="1"/>
  <c r="B140" i="1" s="1"/>
  <c r="X232" i="3" l="1"/>
  <c r="Y231" i="3"/>
  <c r="AC88" i="3"/>
  <c r="AD88" i="3" s="1"/>
  <c r="AE88" i="3"/>
  <c r="AF88" i="3" s="1"/>
  <c r="AB88" i="3"/>
  <c r="T89" i="3" s="1"/>
  <c r="M164" i="3"/>
  <c r="P164" i="3"/>
  <c r="Q164" i="3" s="1"/>
  <c r="J165" i="3" s="1"/>
  <c r="L164" i="3"/>
  <c r="N267" i="3"/>
  <c r="O266" i="3"/>
  <c r="C231" i="3"/>
  <c r="A232" i="3"/>
  <c r="F231" i="3"/>
  <c r="G231" i="3" s="1"/>
  <c r="D133" i="3"/>
  <c r="E133" i="3" s="1"/>
  <c r="B129" i="2"/>
  <c r="W128" i="2"/>
  <c r="J121" i="2"/>
  <c r="O120" i="2"/>
  <c r="X120" i="2"/>
  <c r="P120" i="2"/>
  <c r="U119" i="2"/>
  <c r="Z119" i="2"/>
  <c r="N120" i="2"/>
  <c r="C231" i="2"/>
  <c r="A232" i="2"/>
  <c r="F231" i="2"/>
  <c r="G231" i="2" s="1"/>
  <c r="G231" i="1"/>
  <c r="F232" i="1"/>
  <c r="D140" i="1"/>
  <c r="E140" i="1"/>
  <c r="H140" i="1" s="1"/>
  <c r="I140" i="1" s="1"/>
  <c r="B141" i="1" s="1"/>
  <c r="Y232" i="3" l="1"/>
  <c r="X233" i="3"/>
  <c r="V89" i="3"/>
  <c r="W89" i="3" s="1"/>
  <c r="Z89" i="3" s="1"/>
  <c r="M165" i="3"/>
  <c r="P165" i="3"/>
  <c r="Q165" i="3" s="1"/>
  <c r="J166" i="3" s="1"/>
  <c r="L165" i="3"/>
  <c r="N268" i="3"/>
  <c r="O267" i="3"/>
  <c r="H133" i="3"/>
  <c r="I133" i="3" s="1"/>
  <c r="B134" i="3" s="1"/>
  <c r="A233" i="3"/>
  <c r="F232" i="3"/>
  <c r="G232" i="3" s="1"/>
  <c r="C232" i="3"/>
  <c r="M121" i="2"/>
  <c r="R120" i="2"/>
  <c r="Z120" i="2" s="1"/>
  <c r="S120" i="2"/>
  <c r="AA119" i="2"/>
  <c r="K121" i="2"/>
  <c r="L121" i="2"/>
  <c r="Q120" i="2"/>
  <c r="Y120" i="2"/>
  <c r="D129" i="2"/>
  <c r="E129" i="2" s="1"/>
  <c r="H129" i="2" s="1"/>
  <c r="I129" i="2" s="1"/>
  <c r="B130" i="2" s="1"/>
  <c r="C232" i="2"/>
  <c r="A233" i="2"/>
  <c r="F232" i="2"/>
  <c r="G232" i="2" s="1"/>
  <c r="F233" i="1"/>
  <c r="G232" i="1"/>
  <c r="D141" i="1"/>
  <c r="E141" i="1"/>
  <c r="H141" i="1" s="1"/>
  <c r="X234" i="3" l="1"/>
  <c r="Y233" i="3"/>
  <c r="AA89" i="3"/>
  <c r="M166" i="3"/>
  <c r="L166" i="3"/>
  <c r="P166" i="3"/>
  <c r="Q166" i="3" s="1"/>
  <c r="J167" i="3" s="1"/>
  <c r="N269" i="3"/>
  <c r="O268" i="3"/>
  <c r="C233" i="3"/>
  <c r="A234" i="3"/>
  <c r="F233" i="3"/>
  <c r="G233" i="3" s="1"/>
  <c r="E134" i="3"/>
  <c r="H134" i="3" s="1"/>
  <c r="D134" i="3"/>
  <c r="D130" i="2"/>
  <c r="E130" i="2" s="1"/>
  <c r="H130" i="2" s="1"/>
  <c r="I130" i="2" s="1"/>
  <c r="W129" i="2"/>
  <c r="J122" i="2"/>
  <c r="O121" i="2"/>
  <c r="T120" i="2"/>
  <c r="P121" i="2"/>
  <c r="U120" i="2"/>
  <c r="S121" i="2" s="1"/>
  <c r="X121" i="2"/>
  <c r="N121" i="2"/>
  <c r="A234" i="2"/>
  <c r="F233" i="2"/>
  <c r="G233" i="2" s="1"/>
  <c r="C233" i="2"/>
  <c r="F234" i="1"/>
  <c r="G233" i="1"/>
  <c r="I141" i="1"/>
  <c r="B142" i="1" s="1"/>
  <c r="X235" i="3" l="1"/>
  <c r="Y234" i="3"/>
  <c r="AE89" i="3"/>
  <c r="AF89" i="3" s="1"/>
  <c r="AC89" i="3"/>
  <c r="AD89" i="3" s="1"/>
  <c r="AB89" i="3"/>
  <c r="T90" i="3" s="1"/>
  <c r="M167" i="3"/>
  <c r="L167" i="3"/>
  <c r="P167" i="3"/>
  <c r="Q167" i="3" s="1"/>
  <c r="J168" i="3" s="1"/>
  <c r="N270" i="3"/>
  <c r="O269" i="3"/>
  <c r="I134" i="3"/>
  <c r="B135" i="3" s="1"/>
  <c r="C234" i="3"/>
  <c r="A235" i="3"/>
  <c r="F234" i="3"/>
  <c r="G234" i="3" s="1"/>
  <c r="B131" i="2"/>
  <c r="W130" i="2"/>
  <c r="AA120" i="2"/>
  <c r="T121" i="2"/>
  <c r="M122" i="2"/>
  <c r="R121" i="2"/>
  <c r="Z121" i="2" s="1"/>
  <c r="Q121" i="2"/>
  <c r="L122" i="2"/>
  <c r="K122" i="2"/>
  <c r="Y121" i="2"/>
  <c r="A235" i="2"/>
  <c r="F234" i="2"/>
  <c r="G234" i="2" s="1"/>
  <c r="C234" i="2"/>
  <c r="F235" i="1"/>
  <c r="G234" i="1"/>
  <c r="D142" i="1"/>
  <c r="E142" i="1" s="1"/>
  <c r="Y235" i="3" l="1"/>
  <c r="X236" i="3"/>
  <c r="V90" i="3"/>
  <c r="W90" i="3" s="1"/>
  <c r="Z90" i="3" s="1"/>
  <c r="L168" i="3"/>
  <c r="M168" i="3"/>
  <c r="P168" i="3" s="1"/>
  <c r="Q168" i="3" s="1"/>
  <c r="J169" i="3" s="1"/>
  <c r="N271" i="3"/>
  <c r="O270" i="3"/>
  <c r="D135" i="3"/>
  <c r="E135" i="3" s="1"/>
  <c r="H135" i="3" s="1"/>
  <c r="G235" i="3"/>
  <c r="C235" i="3"/>
  <c r="A236" i="3"/>
  <c r="F235" i="3"/>
  <c r="J123" i="2"/>
  <c r="O122" i="2"/>
  <c r="Y122" i="2" s="1"/>
  <c r="P122" i="2"/>
  <c r="U121" i="2"/>
  <c r="X122" i="2"/>
  <c r="N122" i="2"/>
  <c r="D131" i="2"/>
  <c r="E131" i="2" s="1"/>
  <c r="H131" i="2" s="1"/>
  <c r="C235" i="2"/>
  <c r="A236" i="2"/>
  <c r="F235" i="2"/>
  <c r="G235" i="2" s="1"/>
  <c r="G235" i="1"/>
  <c r="F236" i="1"/>
  <c r="H142" i="1"/>
  <c r="I142" i="1" s="1"/>
  <c r="B143" i="1" s="1"/>
  <c r="X237" i="3" l="1"/>
  <c r="Y236" i="3"/>
  <c r="AA90" i="3"/>
  <c r="L169" i="3"/>
  <c r="M169" i="3"/>
  <c r="N272" i="3"/>
  <c r="O271" i="3"/>
  <c r="A237" i="3"/>
  <c r="F236" i="3"/>
  <c r="G236" i="3"/>
  <c r="C236" i="3"/>
  <c r="I135" i="3"/>
  <c r="B136" i="3" s="1"/>
  <c r="I131" i="2"/>
  <c r="B132" i="2" s="1"/>
  <c r="D132" i="2" s="1"/>
  <c r="E132" i="2" s="1"/>
  <c r="H132" i="2" s="1"/>
  <c r="I132" i="2" s="1"/>
  <c r="B133" i="2" s="1"/>
  <c r="S122" i="2"/>
  <c r="AA121" i="2"/>
  <c r="Q122" i="2"/>
  <c r="M123" i="2"/>
  <c r="R122" i="2"/>
  <c r="K123" i="2"/>
  <c r="L123" i="2"/>
  <c r="C236" i="2"/>
  <c r="A237" i="2"/>
  <c r="F236" i="2"/>
  <c r="G236" i="2" s="1"/>
  <c r="G236" i="1"/>
  <c r="F237" i="1"/>
  <c r="D143" i="1"/>
  <c r="E143" i="1"/>
  <c r="H143" i="1" s="1"/>
  <c r="Y237" i="3" l="1"/>
  <c r="X238" i="3"/>
  <c r="AE90" i="3"/>
  <c r="AF90" i="3" s="1"/>
  <c r="AC90" i="3"/>
  <c r="AD90" i="3" s="1"/>
  <c r="AB90" i="3"/>
  <c r="T91" i="3" s="1"/>
  <c r="P169" i="3"/>
  <c r="Q169" i="3" s="1"/>
  <c r="J170" i="3" s="1"/>
  <c r="N273" i="3"/>
  <c r="O272" i="3"/>
  <c r="D136" i="3"/>
  <c r="E136" i="3" s="1"/>
  <c r="C237" i="3"/>
  <c r="A238" i="3"/>
  <c r="F237" i="3"/>
  <c r="G237" i="3" s="1"/>
  <c r="W131" i="2"/>
  <c r="P123" i="2"/>
  <c r="U122" i="2"/>
  <c r="S123" i="2" s="1"/>
  <c r="J124" i="2"/>
  <c r="O123" i="2"/>
  <c r="N123" i="2"/>
  <c r="Z122" i="2"/>
  <c r="D133" i="2"/>
  <c r="E133" i="2" s="1"/>
  <c r="H133" i="2" s="1"/>
  <c r="I133" i="2" s="1"/>
  <c r="B134" i="2" s="1"/>
  <c r="X123" i="2"/>
  <c r="W132" i="2"/>
  <c r="T122" i="2"/>
  <c r="A238" i="2"/>
  <c r="F237" i="2"/>
  <c r="G237" i="2" s="1"/>
  <c r="C237" i="2"/>
  <c r="G237" i="1"/>
  <c r="F238" i="1"/>
  <c r="I143" i="1"/>
  <c r="B144" i="1" s="1"/>
  <c r="X239" i="3" l="1"/>
  <c r="Y238" i="3"/>
  <c r="V91" i="3"/>
  <c r="W91" i="3" s="1"/>
  <c r="Z91" i="3" s="1"/>
  <c r="L170" i="3"/>
  <c r="M170" i="3"/>
  <c r="P170" i="3" s="1"/>
  <c r="N274" i="3"/>
  <c r="O273" i="3"/>
  <c r="H136" i="3"/>
  <c r="I136" i="3" s="1"/>
  <c r="B137" i="3" s="1"/>
  <c r="C238" i="3"/>
  <c r="A239" i="3"/>
  <c r="F238" i="3"/>
  <c r="G238" i="3" s="1"/>
  <c r="W133" i="2"/>
  <c r="M124" i="2"/>
  <c r="R123" i="2"/>
  <c r="L124" i="2"/>
  <c r="X124" i="2" s="1"/>
  <c r="K124" i="2"/>
  <c r="D134" i="2"/>
  <c r="E134" i="2" s="1"/>
  <c r="H134" i="2" s="1"/>
  <c r="I134" i="2" s="1"/>
  <c r="T123" i="2"/>
  <c r="AA122" i="2"/>
  <c r="Y123" i="2"/>
  <c r="Q123" i="2"/>
  <c r="C238" i="2"/>
  <c r="A239" i="2"/>
  <c r="F238" i="2"/>
  <c r="G238" i="2" s="1"/>
  <c r="G238" i="1"/>
  <c r="F239" i="1"/>
  <c r="D144" i="1"/>
  <c r="E144" i="1" s="1"/>
  <c r="X240" i="3" l="1"/>
  <c r="Y239" i="3"/>
  <c r="AA91" i="3"/>
  <c r="Q170" i="3"/>
  <c r="J171" i="3" s="1"/>
  <c r="N275" i="3"/>
  <c r="O274" i="3"/>
  <c r="D137" i="3"/>
  <c r="E137" i="3"/>
  <c r="C239" i="3"/>
  <c r="A240" i="3"/>
  <c r="F239" i="3"/>
  <c r="G239" i="3" s="1"/>
  <c r="B135" i="2"/>
  <c r="W134" i="2"/>
  <c r="P124" i="2"/>
  <c r="U123" i="2"/>
  <c r="Z123" i="2"/>
  <c r="N124" i="2"/>
  <c r="J125" i="2"/>
  <c r="O124" i="2"/>
  <c r="Y124" i="2" s="1"/>
  <c r="C239" i="2"/>
  <c r="A240" i="2"/>
  <c r="F239" i="2"/>
  <c r="G239" i="2" s="1"/>
  <c r="G239" i="1"/>
  <c r="F240" i="1"/>
  <c r="H144" i="1"/>
  <c r="I144" i="1" s="1"/>
  <c r="B145" i="1" s="1"/>
  <c r="Y240" i="3" l="1"/>
  <c r="X241" i="3"/>
  <c r="AC91" i="3"/>
  <c r="AD91" i="3" s="1"/>
  <c r="AE91" i="3"/>
  <c r="AF91" i="3" s="1"/>
  <c r="AB91" i="3"/>
  <c r="T92" i="3" s="1"/>
  <c r="N276" i="3"/>
  <c r="O275" i="3"/>
  <c r="L171" i="3"/>
  <c r="M171" i="3"/>
  <c r="A241" i="3"/>
  <c r="F240" i="3"/>
  <c r="G240" i="3" s="1"/>
  <c r="C240" i="3"/>
  <c r="H137" i="3"/>
  <c r="I137" i="3" s="1"/>
  <c r="B138" i="3" s="1"/>
  <c r="S124" i="2"/>
  <c r="AA123" i="2"/>
  <c r="Q124" i="2"/>
  <c r="K125" i="2"/>
  <c r="L125" i="2"/>
  <c r="M125" i="2"/>
  <c r="R124" i="2"/>
  <c r="Z124" i="2" s="1"/>
  <c r="D135" i="2"/>
  <c r="E135" i="2" s="1"/>
  <c r="H135" i="2" s="1"/>
  <c r="I135" i="2" s="1"/>
  <c r="C240" i="2"/>
  <c r="A241" i="2"/>
  <c r="F240" i="2"/>
  <c r="G240" i="2" s="1"/>
  <c r="G240" i="1"/>
  <c r="F241" i="1"/>
  <c r="D145" i="1"/>
  <c r="E145" i="1"/>
  <c r="H145" i="1" s="1"/>
  <c r="X242" i="3" l="1"/>
  <c r="Y241" i="3"/>
  <c r="V92" i="3"/>
  <c r="W92" i="3" s="1"/>
  <c r="P171" i="3"/>
  <c r="Q171" i="3" s="1"/>
  <c r="J172" i="3" s="1"/>
  <c r="N277" i="3"/>
  <c r="O276" i="3"/>
  <c r="D138" i="3"/>
  <c r="E138" i="3" s="1"/>
  <c r="C241" i="3"/>
  <c r="A242" i="3"/>
  <c r="F241" i="3"/>
  <c r="G241" i="3" s="1"/>
  <c r="B136" i="2"/>
  <c r="W135" i="2"/>
  <c r="N125" i="2"/>
  <c r="J126" i="2"/>
  <c r="O125" i="2"/>
  <c r="Y125" i="2" s="1"/>
  <c r="P125" i="2"/>
  <c r="U124" i="2"/>
  <c r="S125" i="2" s="1"/>
  <c r="X125" i="2"/>
  <c r="T124" i="2"/>
  <c r="A242" i="2"/>
  <c r="F241" i="2"/>
  <c r="G241" i="2" s="1"/>
  <c r="C241" i="2"/>
  <c r="F242" i="1"/>
  <c r="G241" i="1"/>
  <c r="I145" i="1"/>
  <c r="B146" i="1" s="1"/>
  <c r="Y242" i="3" l="1"/>
  <c r="X243" i="3"/>
  <c r="Z92" i="3"/>
  <c r="AA92" i="3" s="1"/>
  <c r="L172" i="3"/>
  <c r="M172" i="3"/>
  <c r="P172" i="3" s="1"/>
  <c r="Q172" i="3" s="1"/>
  <c r="J173" i="3" s="1"/>
  <c r="N278" i="3"/>
  <c r="O277" i="3"/>
  <c r="H138" i="3"/>
  <c r="I138" i="3" s="1"/>
  <c r="B139" i="3" s="1"/>
  <c r="C242" i="3"/>
  <c r="A243" i="3"/>
  <c r="F242" i="3"/>
  <c r="G242" i="3" s="1"/>
  <c r="T125" i="2"/>
  <c r="Q125" i="2"/>
  <c r="AA124" i="2"/>
  <c r="M126" i="2"/>
  <c r="R125" i="2"/>
  <c r="K126" i="2"/>
  <c r="L126" i="2"/>
  <c r="X126" i="2" s="1"/>
  <c r="D136" i="2"/>
  <c r="E136" i="2" s="1"/>
  <c r="H136" i="2" s="1"/>
  <c r="C242" i="2"/>
  <c r="A243" i="2"/>
  <c r="F242" i="2"/>
  <c r="G242" i="2" s="1"/>
  <c r="G242" i="1"/>
  <c r="F243" i="1"/>
  <c r="D146" i="1"/>
  <c r="E146" i="1" s="1"/>
  <c r="Y243" i="3" l="1"/>
  <c r="X244" i="3"/>
  <c r="AC92" i="3"/>
  <c r="AD92" i="3" s="1"/>
  <c r="AE92" i="3"/>
  <c r="AF92" i="3" s="1"/>
  <c r="AB92" i="3"/>
  <c r="T93" i="3" s="1"/>
  <c r="L173" i="3"/>
  <c r="M173" i="3"/>
  <c r="P173" i="3" s="1"/>
  <c r="Q173" i="3" s="1"/>
  <c r="J174" i="3" s="1"/>
  <c r="N279" i="3"/>
  <c r="O278" i="3"/>
  <c r="D139" i="3"/>
  <c r="E139" i="3" s="1"/>
  <c r="C243" i="3"/>
  <c r="A244" i="3"/>
  <c r="F243" i="3"/>
  <c r="G243" i="3" s="1"/>
  <c r="P126" i="2"/>
  <c r="U125" i="2"/>
  <c r="Z125" i="2"/>
  <c r="J127" i="2"/>
  <c r="O126" i="2"/>
  <c r="Y126" i="2" s="1"/>
  <c r="N126" i="2"/>
  <c r="I136" i="2"/>
  <c r="C243" i="2"/>
  <c r="A244" i="2"/>
  <c r="F243" i="2"/>
  <c r="G243" i="2" s="1"/>
  <c r="G243" i="1"/>
  <c r="F244" i="1"/>
  <c r="H146" i="1"/>
  <c r="I146" i="1" s="1"/>
  <c r="B147" i="1" s="1"/>
  <c r="X245" i="3" l="1"/>
  <c r="Y244" i="3"/>
  <c r="V93" i="3"/>
  <c r="W93" i="3" s="1"/>
  <c r="Z93" i="3" s="1"/>
  <c r="L174" i="3"/>
  <c r="M174" i="3"/>
  <c r="P174" i="3" s="1"/>
  <c r="N280" i="3"/>
  <c r="O279" i="3"/>
  <c r="H139" i="3"/>
  <c r="I139" i="3" s="1"/>
  <c r="B140" i="3" s="1"/>
  <c r="A245" i="3"/>
  <c r="F244" i="3"/>
  <c r="G244" i="3"/>
  <c r="C244" i="3"/>
  <c r="K127" i="2"/>
  <c r="L127" i="2"/>
  <c r="B137" i="2"/>
  <c r="W136" i="2"/>
  <c r="S126" i="2"/>
  <c r="AA125" i="2"/>
  <c r="M127" i="2"/>
  <c r="R126" i="2"/>
  <c r="Z126" i="2" s="1"/>
  <c r="Q126" i="2"/>
  <c r="C244" i="2"/>
  <c r="A245" i="2"/>
  <c r="F244" i="2"/>
  <c r="G244" i="2" s="1"/>
  <c r="G244" i="1"/>
  <c r="F245" i="1"/>
  <c r="D147" i="1"/>
  <c r="E147" i="1"/>
  <c r="H147" i="1" s="1"/>
  <c r="I147" i="1" s="1"/>
  <c r="B148" i="1" s="1"/>
  <c r="Y245" i="3" l="1"/>
  <c r="X246" i="3"/>
  <c r="AA93" i="3"/>
  <c r="Q174" i="3"/>
  <c r="J175" i="3" s="1"/>
  <c r="N281" i="3"/>
  <c r="O280" i="3"/>
  <c r="D140" i="3"/>
  <c r="E140" i="3" s="1"/>
  <c r="H140" i="3" s="1"/>
  <c r="C245" i="3"/>
  <c r="A246" i="3"/>
  <c r="F245" i="3"/>
  <c r="G245" i="3" s="1"/>
  <c r="D137" i="2"/>
  <c r="E137" i="2" s="1"/>
  <c r="H137" i="2" s="1"/>
  <c r="I137" i="2" s="1"/>
  <c r="B138" i="2" s="1"/>
  <c r="J128" i="2"/>
  <c r="O127" i="2"/>
  <c r="Y127" i="2" s="1"/>
  <c r="N127" i="2"/>
  <c r="T126" i="2"/>
  <c r="P127" i="2"/>
  <c r="U126" i="2"/>
  <c r="S127" i="2" s="1"/>
  <c r="X127" i="2"/>
  <c r="A246" i="2"/>
  <c r="F245" i="2"/>
  <c r="G245" i="2" s="1"/>
  <c r="C245" i="2"/>
  <c r="G245" i="1"/>
  <c r="F246" i="1"/>
  <c r="D148" i="1"/>
  <c r="E148" i="1"/>
  <c r="H148" i="1" s="1"/>
  <c r="Y246" i="3" l="1"/>
  <c r="X247" i="3"/>
  <c r="AE93" i="3"/>
  <c r="AF93" i="3" s="1"/>
  <c r="AC93" i="3"/>
  <c r="AD93" i="3" s="1"/>
  <c r="AB93" i="3"/>
  <c r="T94" i="3" s="1"/>
  <c r="N282" i="3"/>
  <c r="O281" i="3"/>
  <c r="L175" i="3"/>
  <c r="P175" i="3"/>
  <c r="Q175" i="3" s="1"/>
  <c r="J176" i="3" s="1"/>
  <c r="M175" i="3"/>
  <c r="I140" i="3"/>
  <c r="B141" i="3" s="1"/>
  <c r="C246" i="3"/>
  <c r="A247" i="3"/>
  <c r="F246" i="3"/>
  <c r="G246" i="3" s="1"/>
  <c r="AA126" i="2"/>
  <c r="K128" i="2"/>
  <c r="L128" i="2"/>
  <c r="D138" i="2"/>
  <c r="E138" i="2" s="1"/>
  <c r="H138" i="2" s="1"/>
  <c r="I138" i="2" s="1"/>
  <c r="Q127" i="2"/>
  <c r="T127" i="2"/>
  <c r="M128" i="2"/>
  <c r="R127" i="2"/>
  <c r="Z127" i="2" s="1"/>
  <c r="W137" i="2"/>
  <c r="C246" i="2"/>
  <c r="A247" i="2"/>
  <c r="F246" i="2"/>
  <c r="G246" i="2" s="1"/>
  <c r="G246" i="1"/>
  <c r="F247" i="1"/>
  <c r="I148" i="1"/>
  <c r="B149" i="1" s="1"/>
  <c r="X248" i="3" l="1"/>
  <c r="Y247" i="3"/>
  <c r="V94" i="3"/>
  <c r="W94" i="3" s="1"/>
  <c r="Z94" i="3" s="1"/>
  <c r="L176" i="3"/>
  <c r="M176" i="3"/>
  <c r="P176" i="3" s="1"/>
  <c r="Q176" i="3" s="1"/>
  <c r="J177" i="3" s="1"/>
  <c r="N283" i="3"/>
  <c r="O282" i="3"/>
  <c r="C247" i="3"/>
  <c r="A248" i="3"/>
  <c r="F247" i="3"/>
  <c r="G247" i="3" s="1"/>
  <c r="D141" i="3"/>
  <c r="E141" i="3" s="1"/>
  <c r="H141" i="3" s="1"/>
  <c r="B139" i="2"/>
  <c r="W138" i="2"/>
  <c r="N128" i="2"/>
  <c r="J129" i="2"/>
  <c r="O128" i="2"/>
  <c r="Y128" i="2" s="1"/>
  <c r="X128" i="2"/>
  <c r="P128" i="2"/>
  <c r="U127" i="2"/>
  <c r="C247" i="2"/>
  <c r="A248" i="2"/>
  <c r="F247" i="2"/>
  <c r="G247" i="2" s="1"/>
  <c r="G247" i="1"/>
  <c r="F248" i="1"/>
  <c r="D149" i="1"/>
  <c r="E149" i="1" s="1"/>
  <c r="Y248" i="3" l="1"/>
  <c r="X249" i="3"/>
  <c r="AA94" i="3"/>
  <c r="L177" i="3"/>
  <c r="M177" i="3"/>
  <c r="P177" i="3" s="1"/>
  <c r="Q177" i="3" s="1"/>
  <c r="J178" i="3" s="1"/>
  <c r="N284" i="3"/>
  <c r="O283" i="3"/>
  <c r="A249" i="3"/>
  <c r="F248" i="3"/>
  <c r="G248" i="3" s="1"/>
  <c r="C248" i="3"/>
  <c r="I141" i="3"/>
  <c r="B142" i="3" s="1"/>
  <c r="Q128" i="2"/>
  <c r="M129" i="2"/>
  <c r="R128" i="2"/>
  <c r="S128" i="2"/>
  <c r="AA127" i="2"/>
  <c r="K129" i="2"/>
  <c r="L129" i="2"/>
  <c r="X129" i="2" s="1"/>
  <c r="D139" i="2"/>
  <c r="E139" i="2" s="1"/>
  <c r="H139" i="2" s="1"/>
  <c r="I139" i="2" s="1"/>
  <c r="B140" i="2" s="1"/>
  <c r="C248" i="2"/>
  <c r="A249" i="2"/>
  <c r="F248" i="2"/>
  <c r="G248" i="2" s="1"/>
  <c r="G248" i="1"/>
  <c r="F249" i="1"/>
  <c r="H149" i="1"/>
  <c r="I149" i="1" s="1"/>
  <c r="B150" i="1" s="1"/>
  <c r="Y249" i="3" l="1"/>
  <c r="X250" i="3"/>
  <c r="AE94" i="3"/>
  <c r="AF94" i="3" s="1"/>
  <c r="AC94" i="3"/>
  <c r="AD94" i="3" s="1"/>
  <c r="AB94" i="3"/>
  <c r="T95" i="3" s="1"/>
  <c r="L178" i="3"/>
  <c r="M178" i="3"/>
  <c r="N285" i="3"/>
  <c r="O284" i="3"/>
  <c r="D142" i="3"/>
  <c r="E142" i="3"/>
  <c r="H142" i="3" s="1"/>
  <c r="C249" i="3"/>
  <c r="A250" i="3"/>
  <c r="F249" i="3"/>
  <c r="G249" i="3" s="1"/>
  <c r="D140" i="2"/>
  <c r="E140" i="2" s="1"/>
  <c r="P129" i="2"/>
  <c r="U128" i="2"/>
  <c r="S129" i="2" s="1"/>
  <c r="N129" i="2"/>
  <c r="W139" i="2"/>
  <c r="J130" i="2"/>
  <c r="O129" i="2"/>
  <c r="T128" i="2"/>
  <c r="Z128" i="2"/>
  <c r="A250" i="2"/>
  <c r="F249" i="2"/>
  <c r="G249" i="2" s="1"/>
  <c r="C249" i="2"/>
  <c r="G249" i="1"/>
  <c r="F250" i="1"/>
  <c r="D150" i="1"/>
  <c r="E150" i="1"/>
  <c r="H150" i="1" s="1"/>
  <c r="Y250" i="3" l="1"/>
  <c r="X251" i="3"/>
  <c r="V95" i="3"/>
  <c r="W95" i="3" s="1"/>
  <c r="Z95" i="3" s="1"/>
  <c r="P178" i="3"/>
  <c r="Q178" i="3" s="1"/>
  <c r="J179" i="3" s="1"/>
  <c r="N286" i="3"/>
  <c r="O285" i="3"/>
  <c r="I142" i="3"/>
  <c r="B143" i="3" s="1"/>
  <c r="C250" i="3"/>
  <c r="A251" i="3"/>
  <c r="F250" i="3"/>
  <c r="G250" i="3" s="1"/>
  <c r="AA128" i="2"/>
  <c r="H140" i="2"/>
  <c r="I140" i="2" s="1"/>
  <c r="M130" i="2"/>
  <c r="R129" i="2"/>
  <c r="Y129" i="2"/>
  <c r="K130" i="2"/>
  <c r="L130" i="2"/>
  <c r="T129" i="2"/>
  <c r="Q129" i="2"/>
  <c r="C250" i="2"/>
  <c r="A251" i="2"/>
  <c r="F250" i="2"/>
  <c r="G250" i="2" s="1"/>
  <c r="F251" i="1"/>
  <c r="G250" i="1"/>
  <c r="I150" i="1"/>
  <c r="B151" i="1" s="1"/>
  <c r="X252" i="3" l="1"/>
  <c r="Y251" i="3"/>
  <c r="AA95" i="3"/>
  <c r="L179" i="3"/>
  <c r="M179" i="3"/>
  <c r="N287" i="3"/>
  <c r="O286" i="3"/>
  <c r="C251" i="3"/>
  <c r="A252" i="3"/>
  <c r="F251" i="3"/>
  <c r="G251" i="3" s="1"/>
  <c r="D143" i="3"/>
  <c r="E143" i="3" s="1"/>
  <c r="P130" i="2"/>
  <c r="U129" i="2"/>
  <c r="Z129" i="2"/>
  <c r="N130" i="2"/>
  <c r="B141" i="2"/>
  <c r="W140" i="2"/>
  <c r="J131" i="2"/>
  <c r="O130" i="2"/>
  <c r="Y130" i="2" s="1"/>
  <c r="X130" i="2"/>
  <c r="C251" i="2"/>
  <c r="A252" i="2"/>
  <c r="F251" i="2"/>
  <c r="G251" i="2" s="1"/>
  <c r="G251" i="1"/>
  <c r="F252" i="1"/>
  <c r="D151" i="1"/>
  <c r="E151" i="1"/>
  <c r="Y252" i="3" l="1"/>
  <c r="X253" i="3"/>
  <c r="AC95" i="3"/>
  <c r="AD95" i="3" s="1"/>
  <c r="AE95" i="3"/>
  <c r="AF95" i="3" s="1"/>
  <c r="AB95" i="3"/>
  <c r="T96" i="3" s="1"/>
  <c r="P179" i="3"/>
  <c r="Q179" i="3" s="1"/>
  <c r="J180" i="3" s="1"/>
  <c r="N288" i="3"/>
  <c r="O287" i="3"/>
  <c r="H143" i="3"/>
  <c r="I143" i="3" s="1"/>
  <c r="B144" i="3" s="1"/>
  <c r="A253" i="3"/>
  <c r="F252" i="3"/>
  <c r="G252" i="3"/>
  <c r="C252" i="3"/>
  <c r="K131" i="2"/>
  <c r="L131" i="2"/>
  <c r="D141" i="2"/>
  <c r="E141" i="2" s="1"/>
  <c r="H141" i="2" s="1"/>
  <c r="S130" i="2"/>
  <c r="AA129" i="2"/>
  <c r="M131" i="2"/>
  <c r="R130" i="2"/>
  <c r="Z130" i="2" s="1"/>
  <c r="Q130" i="2"/>
  <c r="C252" i="2"/>
  <c r="A253" i="2"/>
  <c r="F252" i="2"/>
  <c r="G252" i="2" s="1"/>
  <c r="G252" i="1"/>
  <c r="F253" i="1"/>
  <c r="H151" i="1"/>
  <c r="I151" i="1" s="1"/>
  <c r="B152" i="1" s="1"/>
  <c r="Y253" i="3" l="1"/>
  <c r="X254" i="3"/>
  <c r="V96" i="3"/>
  <c r="W96" i="3" s="1"/>
  <c r="Z96" i="3" s="1"/>
  <c r="L180" i="3"/>
  <c r="M180" i="3"/>
  <c r="P180" i="3" s="1"/>
  <c r="Q180" i="3" s="1"/>
  <c r="J181" i="3" s="1"/>
  <c r="N289" i="3"/>
  <c r="O288" i="3"/>
  <c r="D144" i="3"/>
  <c r="E144" i="3" s="1"/>
  <c r="C253" i="3"/>
  <c r="A254" i="3"/>
  <c r="F253" i="3"/>
  <c r="G253" i="3" s="1"/>
  <c r="I141" i="2"/>
  <c r="B142" i="2" s="1"/>
  <c r="D142" i="2" s="1"/>
  <c r="E142" i="2" s="1"/>
  <c r="H142" i="2" s="1"/>
  <c r="I142" i="2" s="1"/>
  <c r="B143" i="2" s="1"/>
  <c r="T130" i="2"/>
  <c r="P131" i="2"/>
  <c r="U130" i="2"/>
  <c r="S131" i="2" s="1"/>
  <c r="J132" i="2"/>
  <c r="O131" i="2"/>
  <c r="Y131" i="2" s="1"/>
  <c r="N131" i="2"/>
  <c r="X131" i="2"/>
  <c r="A254" i="2"/>
  <c r="F253" i="2"/>
  <c r="G253" i="2" s="1"/>
  <c r="C253" i="2"/>
  <c r="G253" i="1"/>
  <c r="F254" i="1"/>
  <c r="D152" i="1"/>
  <c r="E152" i="1"/>
  <c r="H152" i="1" s="1"/>
  <c r="I152" i="1" s="1"/>
  <c r="B153" i="1" s="1"/>
  <c r="Y254" i="3" l="1"/>
  <c r="X255" i="3"/>
  <c r="AA96" i="3"/>
  <c r="L181" i="3"/>
  <c r="M181" i="3"/>
  <c r="P181" i="3" s="1"/>
  <c r="Q181" i="3" s="1"/>
  <c r="J182" i="3" s="1"/>
  <c r="N290" i="3"/>
  <c r="O289" i="3"/>
  <c r="H144" i="3"/>
  <c r="I144" i="3" s="1"/>
  <c r="B145" i="3" s="1"/>
  <c r="C254" i="3"/>
  <c r="A255" i="3"/>
  <c r="F254" i="3"/>
  <c r="G254" i="3" s="1"/>
  <c r="W141" i="2"/>
  <c r="D143" i="2"/>
  <c r="E143" i="2" s="1"/>
  <c r="H143" i="2" s="1"/>
  <c r="I143" i="2" s="1"/>
  <c r="B144" i="2" s="1"/>
  <c r="Q131" i="2"/>
  <c r="M132" i="2"/>
  <c r="R131" i="2"/>
  <c r="Z131" i="2" s="1"/>
  <c r="W142" i="2"/>
  <c r="K132" i="2"/>
  <c r="L132" i="2"/>
  <c r="T131" i="2"/>
  <c r="AA130" i="2"/>
  <c r="C254" i="2"/>
  <c r="A255" i="2"/>
  <c r="F254" i="2"/>
  <c r="G254" i="2" s="1"/>
  <c r="G254" i="1"/>
  <c r="F255" i="1"/>
  <c r="D153" i="1"/>
  <c r="E153" i="1"/>
  <c r="H153" i="1" s="1"/>
  <c r="Y255" i="3" l="1"/>
  <c r="X256" i="3"/>
  <c r="AC96" i="3"/>
  <c r="AD96" i="3" s="1"/>
  <c r="AE96" i="3"/>
  <c r="AF96" i="3" s="1"/>
  <c r="AB96" i="3"/>
  <c r="T97" i="3" s="1"/>
  <c r="L182" i="3"/>
  <c r="M182" i="3"/>
  <c r="P182" i="3" s="1"/>
  <c r="N291" i="3"/>
  <c r="O290" i="3"/>
  <c r="D145" i="3"/>
  <c r="E145" i="3" s="1"/>
  <c r="G255" i="3"/>
  <c r="C255" i="3"/>
  <c r="A256" i="3"/>
  <c r="F255" i="3"/>
  <c r="P132" i="2"/>
  <c r="U131" i="2"/>
  <c r="D144" i="2"/>
  <c r="E144" i="2" s="1"/>
  <c r="H144" i="2" s="1"/>
  <c r="I144" i="2" s="1"/>
  <c r="B145" i="2" s="1"/>
  <c r="J133" i="2"/>
  <c r="O132" i="2"/>
  <c r="Y132" i="2" s="1"/>
  <c r="N132" i="2"/>
  <c r="X132" i="2"/>
  <c r="W143" i="2"/>
  <c r="C255" i="2"/>
  <c r="A256" i="2"/>
  <c r="F255" i="2"/>
  <c r="G255" i="2" s="1"/>
  <c r="G255" i="1"/>
  <c r="F256" i="1"/>
  <c r="I153" i="1"/>
  <c r="B154" i="1" s="1"/>
  <c r="X257" i="3" l="1"/>
  <c r="Y256" i="3"/>
  <c r="V97" i="3"/>
  <c r="W97" i="3" s="1"/>
  <c r="Z97" i="3" s="1"/>
  <c r="Q182" i="3"/>
  <c r="J183" i="3" s="1"/>
  <c r="N292" i="3"/>
  <c r="O291" i="3"/>
  <c r="H145" i="3"/>
  <c r="I145" i="3" s="1"/>
  <c r="B146" i="3" s="1"/>
  <c r="A257" i="3"/>
  <c r="F256" i="3"/>
  <c r="G256" i="3" s="1"/>
  <c r="C256" i="3"/>
  <c r="D145" i="2"/>
  <c r="E145" i="2" s="1"/>
  <c r="H145" i="2" s="1"/>
  <c r="I145" i="2" s="1"/>
  <c r="B146" i="2" s="1"/>
  <c r="W144" i="2"/>
  <c r="M133" i="2"/>
  <c r="R132" i="2"/>
  <c r="Z132" i="2" s="1"/>
  <c r="S132" i="2"/>
  <c r="AA131" i="2"/>
  <c r="K133" i="2"/>
  <c r="L133" i="2"/>
  <c r="Q132" i="2"/>
  <c r="C256" i="2"/>
  <c r="A257" i="2"/>
  <c r="F256" i="2"/>
  <c r="G256" i="2" s="1"/>
  <c r="G256" i="1"/>
  <c r="F257" i="1"/>
  <c r="D154" i="1"/>
  <c r="E154" i="1" s="1"/>
  <c r="Y257" i="3" l="1"/>
  <c r="X258" i="3"/>
  <c r="AA97" i="3"/>
  <c r="N293" i="3"/>
  <c r="O292" i="3"/>
  <c r="L183" i="3"/>
  <c r="P183" i="3"/>
  <c r="Q183" i="3" s="1"/>
  <c r="J184" i="3" s="1"/>
  <c r="M183" i="3"/>
  <c r="E146" i="3"/>
  <c r="H146" i="3" s="1"/>
  <c r="I146" i="3" s="1"/>
  <c r="B147" i="3" s="1"/>
  <c r="D146" i="3"/>
  <c r="C257" i="3"/>
  <c r="A258" i="3"/>
  <c r="F257" i="3"/>
  <c r="G257" i="3" s="1"/>
  <c r="T132" i="2"/>
  <c r="D146" i="2"/>
  <c r="E146" i="2" s="1"/>
  <c r="H146" i="2" s="1"/>
  <c r="I146" i="2" s="1"/>
  <c r="J134" i="2"/>
  <c r="O133" i="2"/>
  <c r="P133" i="2"/>
  <c r="U132" i="2"/>
  <c r="S133" i="2" s="1"/>
  <c r="X133" i="2"/>
  <c r="N133" i="2"/>
  <c r="W145" i="2"/>
  <c r="A258" i="2"/>
  <c r="F257" i="2"/>
  <c r="G257" i="2" s="1"/>
  <c r="C257" i="2"/>
  <c r="G257" i="1"/>
  <c r="F258" i="1"/>
  <c r="H154" i="1"/>
  <c r="I154" i="1" s="1"/>
  <c r="B155" i="1" s="1"/>
  <c r="Y258" i="3" l="1"/>
  <c r="X259" i="3"/>
  <c r="AE97" i="3"/>
  <c r="AF97" i="3" s="1"/>
  <c r="AC97" i="3"/>
  <c r="AD97" i="3" s="1"/>
  <c r="AB97" i="3"/>
  <c r="T98" i="3" s="1"/>
  <c r="L184" i="3"/>
  <c r="M184" i="3"/>
  <c r="P184" i="3" s="1"/>
  <c r="Q184" i="3" s="1"/>
  <c r="J185" i="3" s="1"/>
  <c r="N294" i="3"/>
  <c r="O293" i="3"/>
  <c r="D147" i="3"/>
  <c r="E147" i="3" s="1"/>
  <c r="C258" i="3"/>
  <c r="A259" i="3"/>
  <c r="F258" i="3"/>
  <c r="G258" i="3" s="1"/>
  <c r="B147" i="2"/>
  <c r="W146" i="2"/>
  <c r="M134" i="2"/>
  <c r="R133" i="2"/>
  <c r="Y133" i="2"/>
  <c r="K134" i="2"/>
  <c r="L134" i="2"/>
  <c r="Q133" i="2"/>
  <c r="T133" i="2"/>
  <c r="AA132" i="2"/>
  <c r="C258" i="2"/>
  <c r="A259" i="2"/>
  <c r="F258" i="2"/>
  <c r="G258" i="2" s="1"/>
  <c r="F259" i="1"/>
  <c r="G258" i="1"/>
  <c r="D155" i="1"/>
  <c r="E155" i="1"/>
  <c r="H155" i="1" s="1"/>
  <c r="I155" i="1" s="1"/>
  <c r="B156" i="1" s="1"/>
  <c r="X260" i="3" l="1"/>
  <c r="Y259" i="3"/>
  <c r="V98" i="3"/>
  <c r="W98" i="3" s="1"/>
  <c r="Z98" i="3" s="1"/>
  <c r="L185" i="3"/>
  <c r="M185" i="3"/>
  <c r="P185" i="3" s="1"/>
  <c r="Q185" i="3" s="1"/>
  <c r="J186" i="3" s="1"/>
  <c r="N295" i="3"/>
  <c r="O294" i="3"/>
  <c r="C259" i="3"/>
  <c r="A260" i="3"/>
  <c r="F259" i="3"/>
  <c r="G259" i="3" s="1"/>
  <c r="H147" i="3"/>
  <c r="I147" i="3" s="1"/>
  <c r="B148" i="3" s="1"/>
  <c r="J135" i="2"/>
  <c r="O134" i="2"/>
  <c r="P134" i="2"/>
  <c r="U133" i="2"/>
  <c r="N134" i="2"/>
  <c r="X134" i="2"/>
  <c r="Z133" i="2"/>
  <c r="D147" i="2"/>
  <c r="E147" i="2" s="1"/>
  <c r="H147" i="2" s="1"/>
  <c r="I147" i="2" s="1"/>
  <c r="C259" i="2"/>
  <c r="A260" i="2"/>
  <c r="F259" i="2"/>
  <c r="G259" i="2" s="1"/>
  <c r="F260" i="1"/>
  <c r="G259" i="1"/>
  <c r="D156" i="1"/>
  <c r="E156" i="1"/>
  <c r="H156" i="1" s="1"/>
  <c r="Y260" i="3" l="1"/>
  <c r="X261" i="3"/>
  <c r="AA98" i="3"/>
  <c r="L186" i="3"/>
  <c r="M186" i="3"/>
  <c r="P186" i="3" s="1"/>
  <c r="N296" i="3"/>
  <c r="O295" i="3"/>
  <c r="D148" i="3"/>
  <c r="E148" i="3" s="1"/>
  <c r="A261" i="3"/>
  <c r="F260" i="3"/>
  <c r="G260" i="3"/>
  <c r="C260" i="3"/>
  <c r="B148" i="2"/>
  <c r="W147" i="2"/>
  <c r="S134" i="2"/>
  <c r="AA133" i="2"/>
  <c r="Q134" i="2"/>
  <c r="M135" i="2"/>
  <c r="R134" i="2"/>
  <c r="Y134" i="2"/>
  <c r="L135" i="2"/>
  <c r="K135" i="2"/>
  <c r="C260" i="2"/>
  <c r="A261" i="2"/>
  <c r="F260" i="2"/>
  <c r="G260" i="2" s="1"/>
  <c r="G260" i="1"/>
  <c r="F261" i="1"/>
  <c r="I156" i="1"/>
  <c r="B157" i="1" s="1"/>
  <c r="Y261" i="3" l="1"/>
  <c r="X262" i="3"/>
  <c r="AE98" i="3"/>
  <c r="AF98" i="3" s="1"/>
  <c r="AC98" i="3"/>
  <c r="AD98" i="3" s="1"/>
  <c r="AB98" i="3"/>
  <c r="T99" i="3" s="1"/>
  <c r="Q186" i="3"/>
  <c r="J187" i="3" s="1"/>
  <c r="N297" i="3"/>
  <c r="O296" i="3"/>
  <c r="H148" i="3"/>
  <c r="I148" i="3" s="1"/>
  <c r="B149" i="3" s="1"/>
  <c r="C261" i="3"/>
  <c r="A262" i="3"/>
  <c r="F261" i="3"/>
  <c r="G261" i="3" s="1"/>
  <c r="P135" i="2"/>
  <c r="U134" i="2"/>
  <c r="S135" i="2" s="1"/>
  <c r="J136" i="2"/>
  <c r="O135" i="2"/>
  <c r="N135" i="2"/>
  <c r="T134" i="2"/>
  <c r="X135" i="2"/>
  <c r="Z134" i="2"/>
  <c r="D148" i="2"/>
  <c r="E148" i="2" s="1"/>
  <c r="H148" i="2" s="1"/>
  <c r="I148" i="2" s="1"/>
  <c r="A262" i="2"/>
  <c r="F261" i="2"/>
  <c r="G261" i="2" s="1"/>
  <c r="C261" i="2"/>
  <c r="F262" i="1"/>
  <c r="G261" i="1"/>
  <c r="D157" i="1"/>
  <c r="E157" i="1" s="1"/>
  <c r="X263" i="3" l="1"/>
  <c r="Y262" i="3"/>
  <c r="V99" i="3"/>
  <c r="W99" i="3" s="1"/>
  <c r="Z99" i="3" s="1"/>
  <c r="N298" i="3"/>
  <c r="O297" i="3"/>
  <c r="L187" i="3"/>
  <c r="P187" i="3"/>
  <c r="Q187" i="3" s="1"/>
  <c r="J188" i="3" s="1"/>
  <c r="M187" i="3"/>
  <c r="D149" i="3"/>
  <c r="E149" i="3" s="1"/>
  <c r="C262" i="3"/>
  <c r="A263" i="3"/>
  <c r="F262" i="3"/>
  <c r="G262" i="3" s="1"/>
  <c r="AA134" i="2"/>
  <c r="B149" i="2"/>
  <c r="W148" i="2"/>
  <c r="M136" i="2"/>
  <c r="R135" i="2"/>
  <c r="Z135" i="2" s="1"/>
  <c r="K136" i="2"/>
  <c r="L136" i="2"/>
  <c r="T135" i="2"/>
  <c r="Y135" i="2"/>
  <c r="Q135" i="2"/>
  <c r="A263" i="2"/>
  <c r="F262" i="2"/>
  <c r="G262" i="2" s="1"/>
  <c r="C262" i="2"/>
  <c r="G262" i="1"/>
  <c r="F263" i="1"/>
  <c r="H157" i="1"/>
  <c r="I157" i="1" s="1"/>
  <c r="B158" i="1" s="1"/>
  <c r="X264" i="3" l="1"/>
  <c r="Y263" i="3"/>
  <c r="AA99" i="3"/>
  <c r="L188" i="3"/>
  <c r="M188" i="3"/>
  <c r="P188" i="3" s="1"/>
  <c r="Q188" i="3" s="1"/>
  <c r="J189" i="3" s="1"/>
  <c r="N299" i="3"/>
  <c r="O298" i="3"/>
  <c r="H149" i="3"/>
  <c r="I149" i="3" s="1"/>
  <c r="B150" i="3" s="1"/>
  <c r="C263" i="3"/>
  <c r="A264" i="3"/>
  <c r="F263" i="3"/>
  <c r="G263" i="3" s="1"/>
  <c r="P136" i="2"/>
  <c r="U135" i="2"/>
  <c r="J137" i="2"/>
  <c r="O136" i="2"/>
  <c r="N136" i="2"/>
  <c r="X136" i="2"/>
  <c r="D149" i="2"/>
  <c r="E149" i="2" s="1"/>
  <c r="H149" i="2" s="1"/>
  <c r="I149" i="2" s="1"/>
  <c r="B150" i="2" s="1"/>
  <c r="C263" i="2"/>
  <c r="A264" i="2"/>
  <c r="F263" i="2"/>
  <c r="G263" i="2" s="1"/>
  <c r="F264" i="1"/>
  <c r="G263" i="1"/>
  <c r="D158" i="1"/>
  <c r="E158" i="1" s="1"/>
  <c r="Y264" i="3" l="1"/>
  <c r="X265" i="3"/>
  <c r="AC99" i="3"/>
  <c r="AD99" i="3" s="1"/>
  <c r="AE99" i="3"/>
  <c r="AF99" i="3" s="1"/>
  <c r="AB99" i="3"/>
  <c r="T100" i="3" s="1"/>
  <c r="L189" i="3"/>
  <c r="M189" i="3"/>
  <c r="P189" i="3" s="1"/>
  <c r="Q189" i="3" s="1"/>
  <c r="J190" i="3" s="1"/>
  <c r="N300" i="3"/>
  <c r="O299" i="3"/>
  <c r="D150" i="3"/>
  <c r="E150" i="3" s="1"/>
  <c r="A265" i="3"/>
  <c r="F264" i="3"/>
  <c r="G264" i="3" s="1"/>
  <c r="C264" i="3"/>
  <c r="W149" i="2"/>
  <c r="M137" i="2"/>
  <c r="R136" i="2"/>
  <c r="Z136" i="2" s="1"/>
  <c r="D150" i="2"/>
  <c r="E150" i="2" s="1"/>
  <c r="L137" i="2"/>
  <c r="K137" i="2"/>
  <c r="S136" i="2"/>
  <c r="AA135" i="2"/>
  <c r="Y136" i="2"/>
  <c r="Q136" i="2"/>
  <c r="A265" i="2"/>
  <c r="F264" i="2"/>
  <c r="G264" i="2" s="1"/>
  <c r="C264" i="2"/>
  <c r="F265" i="1"/>
  <c r="G264" i="1"/>
  <c r="H158" i="1"/>
  <c r="I158" i="1" s="1"/>
  <c r="B159" i="1" s="1"/>
  <c r="Y265" i="3" l="1"/>
  <c r="X266" i="3"/>
  <c r="V100" i="3"/>
  <c r="W100" i="3" s="1"/>
  <c r="L190" i="3"/>
  <c r="M190" i="3"/>
  <c r="P190" i="3" s="1"/>
  <c r="N301" i="3"/>
  <c r="O300" i="3"/>
  <c r="H150" i="3"/>
  <c r="I150" i="3" s="1"/>
  <c r="B151" i="3" s="1"/>
  <c r="A266" i="3"/>
  <c r="C265" i="3"/>
  <c r="F265" i="3"/>
  <c r="G265" i="3" s="1"/>
  <c r="H150" i="2"/>
  <c r="I150" i="2" s="1"/>
  <c r="B151" i="2" s="1"/>
  <c r="D151" i="2" s="1"/>
  <c r="E151" i="2" s="1"/>
  <c r="H151" i="2" s="1"/>
  <c r="I151" i="2" s="1"/>
  <c r="J138" i="2"/>
  <c r="O137" i="2"/>
  <c r="X137" i="2"/>
  <c r="P137" i="2"/>
  <c r="U136" i="2"/>
  <c r="S137" i="2" s="1"/>
  <c r="N137" i="2"/>
  <c r="T136" i="2"/>
  <c r="C265" i="2"/>
  <c r="A266" i="2"/>
  <c r="F265" i="2"/>
  <c r="G265" i="2" s="1"/>
  <c r="F266" i="1"/>
  <c r="G265" i="1"/>
  <c r="D159" i="1"/>
  <c r="E159" i="1" s="1"/>
  <c r="X267" i="3" l="1"/>
  <c r="Y266" i="3"/>
  <c r="Z100" i="3"/>
  <c r="AA100" i="3" s="1"/>
  <c r="Q190" i="3"/>
  <c r="J191" i="3" s="1"/>
  <c r="N302" i="3"/>
  <c r="O301" i="3"/>
  <c r="D151" i="3"/>
  <c r="E151" i="3" s="1"/>
  <c r="A267" i="3"/>
  <c r="F266" i="3"/>
  <c r="G266" i="3" s="1"/>
  <c r="C266" i="3"/>
  <c r="AA136" i="2"/>
  <c r="W150" i="2"/>
  <c r="B152" i="2"/>
  <c r="D152" i="2" s="1"/>
  <c r="E152" i="2" s="1"/>
  <c r="W151" i="2"/>
  <c r="T137" i="2"/>
  <c r="M138" i="2"/>
  <c r="R137" i="2"/>
  <c r="Z137" i="2" s="1"/>
  <c r="Q137" i="2"/>
  <c r="K138" i="2"/>
  <c r="L138" i="2"/>
  <c r="Y137" i="2"/>
  <c r="A267" i="2"/>
  <c r="F266" i="2"/>
  <c r="G266" i="2" s="1"/>
  <c r="C266" i="2"/>
  <c r="H159" i="1"/>
  <c r="I159" i="1" s="1"/>
  <c r="B160" i="1" s="1"/>
  <c r="G266" i="1"/>
  <c r="F267" i="1"/>
  <c r="Y267" i="3" l="1"/>
  <c r="X268" i="3"/>
  <c r="AC100" i="3"/>
  <c r="AD100" i="3" s="1"/>
  <c r="AE100" i="3"/>
  <c r="AF100" i="3" s="1"/>
  <c r="AB100" i="3"/>
  <c r="T101" i="3" s="1"/>
  <c r="N303" i="3"/>
  <c r="O302" i="3"/>
  <c r="L191" i="3"/>
  <c r="P191" i="3"/>
  <c r="Q191" i="3" s="1"/>
  <c r="J192" i="3" s="1"/>
  <c r="M191" i="3"/>
  <c r="H151" i="3"/>
  <c r="I151" i="3" s="1"/>
  <c r="B152" i="3" s="1"/>
  <c r="C267" i="3"/>
  <c r="A268" i="3"/>
  <c r="F267" i="3"/>
  <c r="G267" i="3" s="1"/>
  <c r="J139" i="2"/>
  <c r="O138" i="2"/>
  <c r="Y138" i="2" s="1"/>
  <c r="P138" i="2"/>
  <c r="U137" i="2"/>
  <c r="X138" i="2"/>
  <c r="N138" i="2"/>
  <c r="H152" i="2"/>
  <c r="I152" i="2" s="1"/>
  <c r="B153" i="2" s="1"/>
  <c r="C267" i="2"/>
  <c r="F267" i="2"/>
  <c r="G267" i="2" s="1"/>
  <c r="A268" i="2"/>
  <c r="D160" i="1"/>
  <c r="E160" i="1"/>
  <c r="H160" i="1" s="1"/>
  <c r="I160" i="1" s="1"/>
  <c r="B161" i="1" s="1"/>
  <c r="F268" i="1"/>
  <c r="G267" i="1"/>
  <c r="X269" i="3" l="1"/>
  <c r="Y268" i="3"/>
  <c r="V101" i="3"/>
  <c r="W101" i="3" s="1"/>
  <c r="Z101" i="3" s="1"/>
  <c r="L192" i="3"/>
  <c r="M192" i="3"/>
  <c r="P192" i="3" s="1"/>
  <c r="Q192" i="3" s="1"/>
  <c r="J193" i="3" s="1"/>
  <c r="N304" i="3"/>
  <c r="O303" i="3"/>
  <c r="D152" i="3"/>
  <c r="E152" i="3"/>
  <c r="H152" i="3" s="1"/>
  <c r="I152" i="3" s="1"/>
  <c r="B153" i="3" s="1"/>
  <c r="C268" i="3"/>
  <c r="A269" i="3"/>
  <c r="F268" i="3"/>
  <c r="G268" i="3" s="1"/>
  <c r="W152" i="2"/>
  <c r="S138" i="2"/>
  <c r="AA137" i="2"/>
  <c r="Q138" i="2"/>
  <c r="M139" i="2"/>
  <c r="R138" i="2"/>
  <c r="Z138" i="2" s="1"/>
  <c r="K139" i="2"/>
  <c r="L139" i="2"/>
  <c r="X139" i="2" s="1"/>
  <c r="D153" i="2"/>
  <c r="E153" i="2" s="1"/>
  <c r="H153" i="2" s="1"/>
  <c r="A269" i="2"/>
  <c r="F268" i="2"/>
  <c r="G268" i="2" s="1"/>
  <c r="C268" i="2"/>
  <c r="G268" i="1"/>
  <c r="F269" i="1"/>
  <c r="D161" i="1"/>
  <c r="E161" i="1" s="1"/>
  <c r="H161" i="1" s="1"/>
  <c r="I161" i="1" s="1"/>
  <c r="B162" i="1" s="1"/>
  <c r="Y269" i="3" l="1"/>
  <c r="X270" i="3"/>
  <c r="AA101" i="3"/>
  <c r="L193" i="3"/>
  <c r="M193" i="3"/>
  <c r="P193" i="3" s="1"/>
  <c r="Q193" i="3" s="1"/>
  <c r="J194" i="3" s="1"/>
  <c r="N305" i="3"/>
  <c r="O304" i="3"/>
  <c r="D153" i="3"/>
  <c r="E153" i="3" s="1"/>
  <c r="H153" i="3" s="1"/>
  <c r="A270" i="3"/>
  <c r="F269" i="3"/>
  <c r="G269" i="3" s="1"/>
  <c r="C269" i="3"/>
  <c r="J140" i="2"/>
  <c r="O139" i="2"/>
  <c r="P139" i="2"/>
  <c r="U138" i="2"/>
  <c r="S139" i="2" s="1"/>
  <c r="N139" i="2"/>
  <c r="T138" i="2"/>
  <c r="I153" i="2"/>
  <c r="C269" i="2"/>
  <c r="F269" i="2"/>
  <c r="G269" i="2" s="1"/>
  <c r="A270" i="2"/>
  <c r="F270" i="1"/>
  <c r="G269" i="1"/>
  <c r="D162" i="1"/>
  <c r="E162" i="1"/>
  <c r="H162" i="1" s="1"/>
  <c r="Y270" i="3" l="1"/>
  <c r="X271" i="3"/>
  <c r="AE101" i="3"/>
  <c r="AF101" i="3" s="1"/>
  <c r="AC101" i="3"/>
  <c r="AD101" i="3" s="1"/>
  <c r="AB101" i="3"/>
  <c r="T102" i="3" s="1"/>
  <c r="L194" i="3"/>
  <c r="M194" i="3"/>
  <c r="P194" i="3" s="1"/>
  <c r="N306" i="3"/>
  <c r="O305" i="3"/>
  <c r="I153" i="3"/>
  <c r="B154" i="3" s="1"/>
  <c r="A271" i="3"/>
  <c r="F270" i="3"/>
  <c r="G270" i="3"/>
  <c r="C270" i="3"/>
  <c r="T139" i="2"/>
  <c r="AA138" i="2"/>
  <c r="Q139" i="2"/>
  <c r="M140" i="2"/>
  <c r="R139" i="2"/>
  <c r="Z139" i="2" s="1"/>
  <c r="B154" i="2"/>
  <c r="W153" i="2"/>
  <c r="Y139" i="2"/>
  <c r="K140" i="2"/>
  <c r="L140" i="2"/>
  <c r="X140" i="2" s="1"/>
  <c r="A271" i="2"/>
  <c r="F270" i="2"/>
  <c r="G270" i="2" s="1"/>
  <c r="C270" i="2"/>
  <c r="F271" i="1"/>
  <c r="G270" i="1"/>
  <c r="I162" i="1"/>
  <c r="B163" i="1" s="1"/>
  <c r="Y271" i="3" l="1"/>
  <c r="X272" i="3"/>
  <c r="V102" i="3"/>
  <c r="W102" i="3" s="1"/>
  <c r="Z102" i="3" s="1"/>
  <c r="Q194" i="3"/>
  <c r="J195" i="3" s="1"/>
  <c r="N307" i="3"/>
  <c r="O306" i="3"/>
  <c r="C271" i="3"/>
  <c r="F271" i="3"/>
  <c r="G271" i="3" s="1"/>
  <c r="A272" i="3"/>
  <c r="D154" i="3"/>
  <c r="E154" i="3" s="1"/>
  <c r="D154" i="2"/>
  <c r="E154" i="2" s="1"/>
  <c r="H154" i="2" s="1"/>
  <c r="P140" i="2"/>
  <c r="U139" i="2"/>
  <c r="N140" i="2"/>
  <c r="J141" i="2"/>
  <c r="O140" i="2"/>
  <c r="Y140" i="2" s="1"/>
  <c r="C271" i="2"/>
  <c r="A272" i="2"/>
  <c r="F271" i="2"/>
  <c r="G271" i="2" s="1"/>
  <c r="F272" i="1"/>
  <c r="G271" i="1"/>
  <c r="D163" i="1"/>
  <c r="E163" i="1"/>
  <c r="H163" i="1" s="1"/>
  <c r="I163" i="1" s="1"/>
  <c r="B164" i="1" s="1"/>
  <c r="Y272" i="3" l="1"/>
  <c r="X273" i="3"/>
  <c r="AA102" i="3"/>
  <c r="N308" i="3"/>
  <c r="O307" i="3"/>
  <c r="L195" i="3"/>
  <c r="P195" i="3"/>
  <c r="Q195" i="3" s="1"/>
  <c r="J196" i="3" s="1"/>
  <c r="M195" i="3"/>
  <c r="H154" i="3"/>
  <c r="I154" i="3"/>
  <c r="B155" i="3" s="1"/>
  <c r="C272" i="3"/>
  <c r="A273" i="3"/>
  <c r="F272" i="3"/>
  <c r="G272" i="3" s="1"/>
  <c r="Q140" i="2"/>
  <c r="M141" i="2"/>
  <c r="R140" i="2"/>
  <c r="I154" i="2"/>
  <c r="L141" i="2"/>
  <c r="K141" i="2"/>
  <c r="S140" i="2"/>
  <c r="AA139" i="2"/>
  <c r="A273" i="2"/>
  <c r="F272" i="2"/>
  <c r="G272" i="2" s="1"/>
  <c r="C272" i="2"/>
  <c r="F273" i="1"/>
  <c r="G272" i="1"/>
  <c r="D164" i="1"/>
  <c r="E164" i="1" s="1"/>
  <c r="H164" i="1" s="1"/>
  <c r="Y273" i="3" l="1"/>
  <c r="X274" i="3"/>
  <c r="AE102" i="3"/>
  <c r="AF102" i="3" s="1"/>
  <c r="AC102" i="3"/>
  <c r="AD102" i="3" s="1"/>
  <c r="AB102" i="3"/>
  <c r="T103" i="3" s="1"/>
  <c r="L196" i="3"/>
  <c r="M196" i="3"/>
  <c r="P196" i="3" s="1"/>
  <c r="N309" i="3"/>
  <c r="O308" i="3"/>
  <c r="D155" i="3"/>
  <c r="E155" i="3" s="1"/>
  <c r="A274" i="3"/>
  <c r="F273" i="3"/>
  <c r="G273" i="3"/>
  <c r="C273" i="3"/>
  <c r="P141" i="2"/>
  <c r="U140" i="2"/>
  <c r="S141" i="2" s="1"/>
  <c r="J142" i="2"/>
  <c r="O141" i="2"/>
  <c r="N141" i="2"/>
  <c r="X141" i="2"/>
  <c r="T140" i="2"/>
  <c r="B155" i="2"/>
  <c r="W154" i="2"/>
  <c r="Z140" i="2"/>
  <c r="C273" i="2"/>
  <c r="A274" i="2"/>
  <c r="F273" i="2"/>
  <c r="G273" i="2" s="1"/>
  <c r="F274" i="1"/>
  <c r="G273" i="1"/>
  <c r="I164" i="1"/>
  <c r="B165" i="1" s="1"/>
  <c r="Y274" i="3" l="1"/>
  <c r="X275" i="3"/>
  <c r="V103" i="3"/>
  <c r="W103" i="3" s="1"/>
  <c r="Z103" i="3" s="1"/>
  <c r="Q196" i="3"/>
  <c r="J197" i="3" s="1"/>
  <c r="N310" i="3"/>
  <c r="O309" i="3"/>
  <c r="H155" i="3"/>
  <c r="I155" i="3" s="1"/>
  <c r="B156" i="3" s="1"/>
  <c r="A275" i="3"/>
  <c r="F274" i="3"/>
  <c r="G274" i="3"/>
  <c r="C274" i="3"/>
  <c r="AA140" i="2"/>
  <c r="M142" i="2"/>
  <c r="R141" i="2"/>
  <c r="K142" i="2"/>
  <c r="L142" i="2"/>
  <c r="X142" i="2" s="1"/>
  <c r="D155" i="2"/>
  <c r="E155" i="2" s="1"/>
  <c r="T141" i="2"/>
  <c r="Y141" i="2"/>
  <c r="Q141" i="2"/>
  <c r="A275" i="2"/>
  <c r="F274" i="2"/>
  <c r="G274" i="2" s="1"/>
  <c r="C274" i="2"/>
  <c r="G274" i="1"/>
  <c r="F275" i="1"/>
  <c r="D165" i="1"/>
  <c r="E165" i="1" s="1"/>
  <c r="Y275" i="3" l="1"/>
  <c r="X276" i="3"/>
  <c r="AA103" i="3"/>
  <c r="N311" i="3"/>
  <c r="O310" i="3"/>
  <c r="L197" i="3"/>
  <c r="P197" i="3"/>
  <c r="Q197" i="3" s="1"/>
  <c r="J198" i="3" s="1"/>
  <c r="M197" i="3"/>
  <c r="E156" i="3"/>
  <c r="D156" i="3"/>
  <c r="C275" i="3"/>
  <c r="A276" i="3"/>
  <c r="F275" i="3"/>
  <c r="G275" i="3" s="1"/>
  <c r="H155" i="2"/>
  <c r="I155" i="2" s="1"/>
  <c r="P142" i="2"/>
  <c r="U141" i="2"/>
  <c r="Z141" i="2"/>
  <c r="J143" i="2"/>
  <c r="O142" i="2"/>
  <c r="N142" i="2"/>
  <c r="C275" i="2"/>
  <c r="F275" i="2"/>
  <c r="G275" i="2" s="1"/>
  <c r="A276" i="2"/>
  <c r="F276" i="1"/>
  <c r="G275" i="1"/>
  <c r="H165" i="1"/>
  <c r="I165" i="1" s="1"/>
  <c r="B166" i="1" s="1"/>
  <c r="Y276" i="3" l="1"/>
  <c r="X277" i="3"/>
  <c r="AC103" i="3"/>
  <c r="AD103" i="3" s="1"/>
  <c r="AE103" i="3"/>
  <c r="AF103" i="3" s="1"/>
  <c r="AB103" i="3"/>
  <c r="T104" i="3" s="1"/>
  <c r="L198" i="3"/>
  <c r="M198" i="3"/>
  <c r="P198" i="3" s="1"/>
  <c r="N312" i="3"/>
  <c r="O311" i="3"/>
  <c r="C276" i="3"/>
  <c r="A277" i="3"/>
  <c r="F276" i="3"/>
  <c r="G276" i="3" s="1"/>
  <c r="H156" i="3"/>
  <c r="I156" i="3" s="1"/>
  <c r="B157" i="3" s="1"/>
  <c r="M143" i="2"/>
  <c r="R142" i="2"/>
  <c r="Z142" i="2" s="1"/>
  <c r="Y142" i="2"/>
  <c r="Q142" i="2"/>
  <c r="L143" i="2"/>
  <c r="K143" i="2"/>
  <c r="B156" i="2"/>
  <c r="W155" i="2"/>
  <c r="S142" i="2"/>
  <c r="AA141" i="2"/>
  <c r="C276" i="2"/>
  <c r="A277" i="2"/>
  <c r="F276" i="2"/>
  <c r="G276" i="2" s="1"/>
  <c r="G276" i="1"/>
  <c r="F277" i="1"/>
  <c r="D166" i="1"/>
  <c r="E166" i="1"/>
  <c r="H166" i="1" s="1"/>
  <c r="I166" i="1" s="1"/>
  <c r="B167" i="1" s="1"/>
  <c r="Y277" i="3" l="1"/>
  <c r="X278" i="3"/>
  <c r="V104" i="3"/>
  <c r="W104" i="3" s="1"/>
  <c r="Q198" i="3"/>
  <c r="J199" i="3" s="1"/>
  <c r="N313" i="3"/>
  <c r="O312" i="3"/>
  <c r="D157" i="3"/>
  <c r="E157" i="3" s="1"/>
  <c r="A278" i="3"/>
  <c r="F277" i="3"/>
  <c r="G277" i="3" s="1"/>
  <c r="C277" i="3"/>
  <c r="J144" i="2"/>
  <c r="O143" i="2"/>
  <c r="Y143" i="2" s="1"/>
  <c r="X143" i="2"/>
  <c r="P143" i="2"/>
  <c r="U142" i="2"/>
  <c r="S143" i="2" s="1"/>
  <c r="T142" i="2"/>
  <c r="D156" i="2"/>
  <c r="E156" i="2" s="1"/>
  <c r="H156" i="2" s="1"/>
  <c r="I156" i="2" s="1"/>
  <c r="B157" i="2" s="1"/>
  <c r="N143" i="2"/>
  <c r="A278" i="2"/>
  <c r="F277" i="2"/>
  <c r="G277" i="2" s="1"/>
  <c r="C277" i="2"/>
  <c r="F278" i="1"/>
  <c r="G277" i="1"/>
  <c r="D167" i="1"/>
  <c r="E167" i="1"/>
  <c r="H167" i="1" s="1"/>
  <c r="I167" i="1" s="1"/>
  <c r="B168" i="1" s="1"/>
  <c r="Y278" i="3" l="1"/>
  <c r="X279" i="3"/>
  <c r="Z104" i="3"/>
  <c r="AA104" i="3" s="1"/>
  <c r="N314" i="3"/>
  <c r="O313" i="3"/>
  <c r="L199" i="3"/>
  <c r="P199" i="3"/>
  <c r="Q199" i="3" s="1"/>
  <c r="J200" i="3" s="1"/>
  <c r="M199" i="3"/>
  <c r="H157" i="3"/>
  <c r="I157" i="3" s="1"/>
  <c r="B158" i="3" s="1"/>
  <c r="A279" i="3"/>
  <c r="F278" i="3"/>
  <c r="G278" i="3" s="1"/>
  <c r="C278" i="3"/>
  <c r="AA142" i="2"/>
  <c r="W156" i="2"/>
  <c r="Q143" i="2"/>
  <c r="D157" i="2"/>
  <c r="E157" i="2" s="1"/>
  <c r="H157" i="2" s="1"/>
  <c r="I157" i="2" s="1"/>
  <c r="M144" i="2"/>
  <c r="R143" i="2"/>
  <c r="T143" i="2"/>
  <c r="K144" i="2"/>
  <c r="L144" i="2"/>
  <c r="X144" i="2" s="1"/>
  <c r="A279" i="2"/>
  <c r="F278" i="2"/>
  <c r="G278" i="2" s="1"/>
  <c r="C278" i="2"/>
  <c r="F279" i="1"/>
  <c r="G278" i="1"/>
  <c r="D168" i="1"/>
  <c r="E168" i="1"/>
  <c r="H168" i="1" s="1"/>
  <c r="Y279" i="3" l="1"/>
  <c r="X280" i="3"/>
  <c r="AC104" i="3"/>
  <c r="AD104" i="3" s="1"/>
  <c r="AE104" i="3"/>
  <c r="AF104" i="3" s="1"/>
  <c r="AB104" i="3"/>
  <c r="T105" i="3" s="1"/>
  <c r="L200" i="3"/>
  <c r="M200" i="3"/>
  <c r="P200" i="3" s="1"/>
  <c r="Q200" i="3" s="1"/>
  <c r="J201" i="3" s="1"/>
  <c r="N315" i="3"/>
  <c r="O314" i="3"/>
  <c r="C279" i="3"/>
  <c r="A280" i="3"/>
  <c r="F279" i="3"/>
  <c r="G279" i="3" s="1"/>
  <c r="D158" i="3"/>
  <c r="E158" i="3" s="1"/>
  <c r="B158" i="2"/>
  <c r="W157" i="2"/>
  <c r="P144" i="2"/>
  <c r="U143" i="2"/>
  <c r="N144" i="2"/>
  <c r="J145" i="2"/>
  <c r="O144" i="2"/>
  <c r="Z143" i="2"/>
  <c r="C279" i="2"/>
  <c r="A280" i="2"/>
  <c r="F279" i="2"/>
  <c r="G279" i="2" s="1"/>
  <c r="F280" i="1"/>
  <c r="G279" i="1"/>
  <c r="I168" i="1"/>
  <c r="B169" i="1" s="1"/>
  <c r="X281" i="3" l="1"/>
  <c r="Y280" i="3"/>
  <c r="V105" i="3"/>
  <c r="W105" i="3" s="1"/>
  <c r="L201" i="3"/>
  <c r="M201" i="3"/>
  <c r="P201" i="3" s="1"/>
  <c r="Q201" i="3" s="1"/>
  <c r="J202" i="3" s="1"/>
  <c r="N316" i="3"/>
  <c r="O315" i="3"/>
  <c r="H158" i="3"/>
  <c r="I158" i="3" s="1"/>
  <c r="B159" i="3" s="1"/>
  <c r="G280" i="3"/>
  <c r="C280" i="3"/>
  <c r="A281" i="3"/>
  <c r="F280" i="3"/>
  <c r="Q144" i="2"/>
  <c r="M145" i="2"/>
  <c r="R144" i="2"/>
  <c r="K145" i="2"/>
  <c r="L145" i="2"/>
  <c r="S144" i="2"/>
  <c r="AA143" i="2"/>
  <c r="Y144" i="2"/>
  <c r="D158" i="2"/>
  <c r="E158" i="2" s="1"/>
  <c r="H158" i="2" s="1"/>
  <c r="I158" i="2" s="1"/>
  <c r="C280" i="2"/>
  <c r="A281" i="2"/>
  <c r="F280" i="2"/>
  <c r="G280" i="2" s="1"/>
  <c r="G280" i="1"/>
  <c r="F281" i="1"/>
  <c r="D169" i="1"/>
  <c r="E169" i="1" s="1"/>
  <c r="Y281" i="3" l="1"/>
  <c r="X282" i="3"/>
  <c r="Z105" i="3"/>
  <c r="AA105" i="3" s="1"/>
  <c r="L202" i="3"/>
  <c r="M202" i="3"/>
  <c r="P202" i="3" s="1"/>
  <c r="N317" i="3"/>
  <c r="O316" i="3"/>
  <c r="A282" i="3"/>
  <c r="F281" i="3"/>
  <c r="G281" i="3"/>
  <c r="C281" i="3"/>
  <c r="D159" i="3"/>
  <c r="E159" i="3" s="1"/>
  <c r="B159" i="2"/>
  <c r="W158" i="2"/>
  <c r="J146" i="2"/>
  <c r="O145" i="2"/>
  <c r="N145" i="2"/>
  <c r="T144" i="2"/>
  <c r="P145" i="2"/>
  <c r="U144" i="2"/>
  <c r="S145" i="2" s="1"/>
  <c r="X145" i="2"/>
  <c r="Z144" i="2"/>
  <c r="A282" i="2"/>
  <c r="F281" i="2"/>
  <c r="G281" i="2" s="1"/>
  <c r="C281" i="2"/>
  <c r="F282" i="1"/>
  <c r="G281" i="1"/>
  <c r="H169" i="1"/>
  <c r="I169" i="1" s="1"/>
  <c r="B170" i="1" s="1"/>
  <c r="Y282" i="3" l="1"/>
  <c r="X283" i="3"/>
  <c r="AE105" i="3"/>
  <c r="AF105" i="3" s="1"/>
  <c r="AC105" i="3"/>
  <c r="AD105" i="3" s="1"/>
  <c r="AB105" i="3"/>
  <c r="T106" i="3" s="1"/>
  <c r="Q202" i="3"/>
  <c r="J203" i="3" s="1"/>
  <c r="N318" i="3"/>
  <c r="O317" i="3"/>
  <c r="H159" i="3"/>
  <c r="I159" i="3" s="1"/>
  <c r="B160" i="3" s="1"/>
  <c r="A283" i="3"/>
  <c r="F282" i="3"/>
  <c r="G282" i="3" s="1"/>
  <c r="C282" i="3"/>
  <c r="AA144" i="2"/>
  <c r="L146" i="2"/>
  <c r="K146" i="2"/>
  <c r="M146" i="2"/>
  <c r="R145" i="2"/>
  <c r="Z145" i="2" s="1"/>
  <c r="T145" i="2"/>
  <c r="Q145" i="2"/>
  <c r="Y145" i="2"/>
  <c r="D159" i="2"/>
  <c r="E159" i="2" s="1"/>
  <c r="H159" i="2" s="1"/>
  <c r="I159" i="2" s="1"/>
  <c r="A283" i="2"/>
  <c r="F282" i="2"/>
  <c r="G282" i="2" s="1"/>
  <c r="C282" i="2"/>
  <c r="G282" i="1"/>
  <c r="F283" i="1"/>
  <c r="D170" i="1"/>
  <c r="E170" i="1"/>
  <c r="H170" i="1" s="1"/>
  <c r="X284" i="3" l="1"/>
  <c r="Y283" i="3"/>
  <c r="V106" i="3"/>
  <c r="W106" i="3" s="1"/>
  <c r="Z106" i="3" s="1"/>
  <c r="N319" i="3"/>
  <c r="O318" i="3"/>
  <c r="L203" i="3"/>
  <c r="P203" i="3"/>
  <c r="M203" i="3"/>
  <c r="Q203" i="3" s="1"/>
  <c r="J204" i="3" s="1"/>
  <c r="D160" i="3"/>
  <c r="E160" i="3"/>
  <c r="G283" i="3"/>
  <c r="C283" i="3"/>
  <c r="A284" i="3"/>
  <c r="F283" i="3"/>
  <c r="B160" i="2"/>
  <c r="W159" i="2"/>
  <c r="N146" i="2"/>
  <c r="J147" i="2"/>
  <c r="O146" i="2"/>
  <c r="Y146" i="2" s="1"/>
  <c r="P146" i="2"/>
  <c r="U145" i="2"/>
  <c r="X146" i="2"/>
  <c r="C283" i="2"/>
  <c r="A284" i="2"/>
  <c r="F283" i="2"/>
  <c r="G283" i="2" s="1"/>
  <c r="G283" i="1"/>
  <c r="F284" i="1"/>
  <c r="I170" i="1"/>
  <c r="B171" i="1" s="1"/>
  <c r="X285" i="3" l="1"/>
  <c r="Y284" i="3"/>
  <c r="AA106" i="3"/>
  <c r="L204" i="3"/>
  <c r="M204" i="3"/>
  <c r="P204" i="3" s="1"/>
  <c r="N320" i="3"/>
  <c r="O319" i="3"/>
  <c r="C284" i="3"/>
  <c r="A285" i="3"/>
  <c r="F284" i="3"/>
  <c r="G284" i="3" s="1"/>
  <c r="H160" i="3"/>
  <c r="I160" i="3" s="1"/>
  <c r="B161" i="3" s="1"/>
  <c r="Q146" i="2"/>
  <c r="S146" i="2"/>
  <c r="AA145" i="2"/>
  <c r="M147" i="2"/>
  <c r="R146" i="2"/>
  <c r="K147" i="2"/>
  <c r="L147" i="2"/>
  <c r="X147" i="2" s="1"/>
  <c r="D160" i="2"/>
  <c r="E160" i="2" s="1"/>
  <c r="H160" i="2" s="1"/>
  <c r="I160" i="2" s="1"/>
  <c r="C284" i="2"/>
  <c r="A285" i="2"/>
  <c r="F284" i="2"/>
  <c r="G284" i="2" s="1"/>
  <c r="G284" i="1"/>
  <c r="F285" i="1"/>
  <c r="D171" i="1"/>
  <c r="E171" i="1" s="1"/>
  <c r="X286" i="3" l="1"/>
  <c r="Y285" i="3"/>
  <c r="AE106" i="3"/>
  <c r="AF106" i="3" s="1"/>
  <c r="AC106" i="3"/>
  <c r="AD106" i="3" s="1"/>
  <c r="AB106" i="3"/>
  <c r="T107" i="3" s="1"/>
  <c r="Q204" i="3"/>
  <c r="J205" i="3" s="1"/>
  <c r="N321" i="3"/>
  <c r="O320" i="3"/>
  <c r="D161" i="3"/>
  <c r="E161" i="3"/>
  <c r="A286" i="3"/>
  <c r="F285" i="3"/>
  <c r="G285" i="3" s="1"/>
  <c r="C285" i="3"/>
  <c r="B161" i="2"/>
  <c r="W160" i="2"/>
  <c r="T146" i="2"/>
  <c r="P147" i="2"/>
  <c r="U146" i="2"/>
  <c r="S147" i="2" s="1"/>
  <c r="J148" i="2"/>
  <c r="O147" i="2"/>
  <c r="N147" i="2"/>
  <c r="Z146" i="2"/>
  <c r="A286" i="2"/>
  <c r="F285" i="2"/>
  <c r="G285" i="2" s="1"/>
  <c r="C285" i="2"/>
  <c r="F286" i="1"/>
  <c r="G285" i="1"/>
  <c r="H171" i="1"/>
  <c r="I171" i="1" s="1"/>
  <c r="B172" i="1" s="1"/>
  <c r="Y286" i="3" l="1"/>
  <c r="X287" i="3"/>
  <c r="V107" i="3"/>
  <c r="W107" i="3" s="1"/>
  <c r="Z107" i="3" s="1"/>
  <c r="N322" i="3"/>
  <c r="O321" i="3"/>
  <c r="L205" i="3"/>
  <c r="P205" i="3"/>
  <c r="Q205" i="3" s="1"/>
  <c r="J206" i="3" s="1"/>
  <c r="M205" i="3"/>
  <c r="H161" i="3"/>
  <c r="I161" i="3" s="1"/>
  <c r="B162" i="3" s="1"/>
  <c r="A287" i="3"/>
  <c r="F286" i="3"/>
  <c r="G286" i="3"/>
  <c r="C286" i="3"/>
  <c r="AA146" i="2"/>
  <c r="M148" i="2"/>
  <c r="R147" i="2"/>
  <c r="K148" i="2"/>
  <c r="L148" i="2"/>
  <c r="X148" i="2" s="1"/>
  <c r="T147" i="2"/>
  <c r="Y147" i="2"/>
  <c r="Q147" i="2"/>
  <c r="D161" i="2"/>
  <c r="E161" i="2" s="1"/>
  <c r="A287" i="2"/>
  <c r="F286" i="2"/>
  <c r="G286" i="2" s="1"/>
  <c r="C286" i="2"/>
  <c r="F287" i="1"/>
  <c r="G286" i="1"/>
  <c r="D172" i="1"/>
  <c r="E172" i="1" s="1"/>
  <c r="H172" i="1" s="1"/>
  <c r="I172" i="1" s="1"/>
  <c r="B173" i="1" s="1"/>
  <c r="X288" i="3" l="1"/>
  <c r="Y287" i="3"/>
  <c r="AA107" i="3"/>
  <c r="L206" i="3"/>
  <c r="M206" i="3"/>
  <c r="P206" i="3" s="1"/>
  <c r="N323" i="3"/>
  <c r="O322" i="3"/>
  <c r="D162" i="3"/>
  <c r="E162" i="3" s="1"/>
  <c r="C287" i="3"/>
  <c r="F287" i="3"/>
  <c r="G287" i="3" s="1"/>
  <c r="A288" i="3"/>
  <c r="H161" i="2"/>
  <c r="I161" i="2" s="1"/>
  <c r="P148" i="2"/>
  <c r="U147" i="2"/>
  <c r="Z147" i="2"/>
  <c r="J149" i="2"/>
  <c r="O148" i="2"/>
  <c r="Y148" i="2" s="1"/>
  <c r="N148" i="2"/>
  <c r="C287" i="2"/>
  <c r="A288" i="2"/>
  <c r="F287" i="2"/>
  <c r="G287" i="2" s="1"/>
  <c r="G287" i="1"/>
  <c r="F288" i="1"/>
  <c r="D173" i="1"/>
  <c r="E173" i="1"/>
  <c r="H173" i="1" s="1"/>
  <c r="Y288" i="3" l="1"/>
  <c r="X289" i="3"/>
  <c r="AC107" i="3"/>
  <c r="AD107" i="3" s="1"/>
  <c r="AE107" i="3"/>
  <c r="AF107" i="3" s="1"/>
  <c r="AB107" i="3"/>
  <c r="T108" i="3" s="1"/>
  <c r="Q206" i="3"/>
  <c r="J207" i="3" s="1"/>
  <c r="N324" i="3"/>
  <c r="O323" i="3"/>
  <c r="H162" i="3"/>
  <c r="I162" i="3" s="1"/>
  <c r="B163" i="3" s="1"/>
  <c r="C288" i="3"/>
  <c r="A289" i="3"/>
  <c r="F288" i="3"/>
  <c r="G288" i="3" s="1"/>
  <c r="S148" i="2"/>
  <c r="AA147" i="2"/>
  <c r="M149" i="2"/>
  <c r="R148" i="2"/>
  <c r="Q148" i="2"/>
  <c r="K149" i="2"/>
  <c r="L149" i="2"/>
  <c r="X149" i="2" s="1"/>
  <c r="B162" i="2"/>
  <c r="W161" i="2"/>
  <c r="C288" i="2"/>
  <c r="A289" i="2"/>
  <c r="F288" i="2"/>
  <c r="G288" i="2" s="1"/>
  <c r="F289" i="1"/>
  <c r="G288" i="1"/>
  <c r="I173" i="1"/>
  <c r="B174" i="1" s="1"/>
  <c r="X290" i="3" l="1"/>
  <c r="Y289" i="3"/>
  <c r="V108" i="3"/>
  <c r="W108" i="3" s="1"/>
  <c r="N325" i="3"/>
  <c r="O324" i="3"/>
  <c r="L207" i="3"/>
  <c r="P207" i="3"/>
  <c r="Q207" i="3" s="1"/>
  <c r="J208" i="3" s="1"/>
  <c r="M207" i="3"/>
  <c r="D163" i="3"/>
  <c r="E163" i="3" s="1"/>
  <c r="A290" i="3"/>
  <c r="F289" i="3"/>
  <c r="G289" i="3" s="1"/>
  <c r="C289" i="3"/>
  <c r="P149" i="2"/>
  <c r="U148" i="2"/>
  <c r="S149" i="2" s="1"/>
  <c r="N149" i="2"/>
  <c r="D162" i="2"/>
  <c r="E162" i="2" s="1"/>
  <c r="J150" i="2"/>
  <c r="O149" i="2"/>
  <c r="Y149" i="2" s="1"/>
  <c r="Z148" i="2"/>
  <c r="T148" i="2"/>
  <c r="A290" i="2"/>
  <c r="F289" i="2"/>
  <c r="G289" i="2" s="1"/>
  <c r="C289" i="2"/>
  <c r="G289" i="1"/>
  <c r="F290" i="1"/>
  <c r="D174" i="1"/>
  <c r="E174" i="1" s="1"/>
  <c r="AA148" i="2" l="1"/>
  <c r="X291" i="3"/>
  <c r="Y290" i="3"/>
  <c r="Z108" i="3"/>
  <c r="AA108" i="3" s="1"/>
  <c r="L208" i="3"/>
  <c r="M208" i="3"/>
  <c r="P208" i="3" s="1"/>
  <c r="Q208" i="3" s="1"/>
  <c r="J209" i="3" s="1"/>
  <c r="N326" i="3"/>
  <c r="O325" i="3"/>
  <c r="H163" i="3"/>
  <c r="I163" i="3" s="1"/>
  <c r="B164" i="3" s="1"/>
  <c r="A291" i="3"/>
  <c r="F290" i="3"/>
  <c r="G290" i="3"/>
  <c r="C290" i="3"/>
  <c r="H162" i="2"/>
  <c r="I162" i="2" s="1"/>
  <c r="M150" i="2"/>
  <c r="R149" i="2"/>
  <c r="T149" i="2"/>
  <c r="K150" i="2"/>
  <c r="L150" i="2"/>
  <c r="Q149" i="2"/>
  <c r="C290" i="2"/>
  <c r="A291" i="2"/>
  <c r="F290" i="2"/>
  <c r="G290" i="2" s="1"/>
  <c r="F291" i="1"/>
  <c r="G290" i="1"/>
  <c r="H174" i="1"/>
  <c r="I174" i="1" s="1"/>
  <c r="B175" i="1" s="1"/>
  <c r="Y291" i="3" l="1"/>
  <c r="X292" i="3"/>
  <c r="AC108" i="3"/>
  <c r="AD108" i="3" s="1"/>
  <c r="AE108" i="3"/>
  <c r="AF108" i="3" s="1"/>
  <c r="AB108" i="3"/>
  <c r="T109" i="3" s="1"/>
  <c r="L209" i="3"/>
  <c r="M209" i="3"/>
  <c r="P209" i="3" s="1"/>
  <c r="Q209" i="3" s="1"/>
  <c r="J210" i="3" s="1"/>
  <c r="N327" i="3"/>
  <c r="O326" i="3"/>
  <c r="D164" i="3"/>
  <c r="E164" i="3" s="1"/>
  <c r="C291" i="3"/>
  <c r="A292" i="3"/>
  <c r="F291" i="3"/>
  <c r="G291" i="3" s="1"/>
  <c r="B163" i="2"/>
  <c r="D163" i="2" s="1"/>
  <c r="E163" i="2" s="1"/>
  <c r="H163" i="2" s="1"/>
  <c r="I163" i="2" s="1"/>
  <c r="W162" i="2"/>
  <c r="J151" i="2"/>
  <c r="O150" i="2"/>
  <c r="P150" i="2"/>
  <c r="U149" i="2"/>
  <c r="Z149" i="2"/>
  <c r="X150" i="2"/>
  <c r="N150" i="2"/>
  <c r="C291" i="2"/>
  <c r="A292" i="2"/>
  <c r="F291" i="2"/>
  <c r="G291" i="2" s="1"/>
  <c r="F292" i="1"/>
  <c r="G291" i="1"/>
  <c r="D175" i="1"/>
  <c r="E175" i="1"/>
  <c r="H175" i="1" s="1"/>
  <c r="Y292" i="3" l="1"/>
  <c r="X293" i="3"/>
  <c r="V109" i="3"/>
  <c r="W109" i="3" s="1"/>
  <c r="Z109" i="3" s="1"/>
  <c r="L210" i="3"/>
  <c r="M210" i="3"/>
  <c r="P210" i="3" s="1"/>
  <c r="N328" i="3"/>
  <c r="O327" i="3"/>
  <c r="H164" i="3"/>
  <c r="I164" i="3" s="1"/>
  <c r="B165" i="3" s="1"/>
  <c r="G292" i="3"/>
  <c r="C292" i="3"/>
  <c r="A293" i="3"/>
  <c r="F292" i="3"/>
  <c r="W163" i="2"/>
  <c r="B164" i="2"/>
  <c r="D164" i="2" s="1"/>
  <c r="E164" i="2" s="1"/>
  <c r="H164" i="2" s="1"/>
  <c r="M151" i="2"/>
  <c r="R150" i="2"/>
  <c r="Z150" i="2" s="1"/>
  <c r="K151" i="2"/>
  <c r="L151" i="2"/>
  <c r="X151" i="2" s="1"/>
  <c r="S150" i="2"/>
  <c r="AA149" i="2"/>
  <c r="Y150" i="2"/>
  <c r="Q150" i="2"/>
  <c r="C292" i="2"/>
  <c r="A293" i="2"/>
  <c r="F292" i="2"/>
  <c r="G292" i="2" s="1"/>
  <c r="F293" i="1"/>
  <c r="G292" i="1"/>
  <c r="I175" i="1"/>
  <c r="B176" i="1" s="1"/>
  <c r="Y293" i="3" l="1"/>
  <c r="X294" i="3"/>
  <c r="AA109" i="3"/>
  <c r="Q210" i="3"/>
  <c r="J211" i="3" s="1"/>
  <c r="N329" i="3"/>
  <c r="O328" i="3"/>
  <c r="D165" i="3"/>
  <c r="E165" i="3" s="1"/>
  <c r="F293" i="3"/>
  <c r="G293" i="3" s="1"/>
  <c r="A294" i="3"/>
  <c r="C293" i="3"/>
  <c r="T150" i="2"/>
  <c r="P151" i="2"/>
  <c r="U150" i="2"/>
  <c r="S151" i="2" s="1"/>
  <c r="I164" i="2"/>
  <c r="J152" i="2"/>
  <c r="O151" i="2"/>
  <c r="Y151" i="2" s="1"/>
  <c r="N151" i="2"/>
  <c r="A294" i="2"/>
  <c r="F293" i="2"/>
  <c r="G293" i="2" s="1"/>
  <c r="C293" i="2"/>
  <c r="F294" i="1"/>
  <c r="G293" i="1"/>
  <c r="D176" i="1"/>
  <c r="E176" i="1" s="1"/>
  <c r="Y294" i="3" l="1"/>
  <c r="X295" i="3"/>
  <c r="AE109" i="3"/>
  <c r="AF109" i="3" s="1"/>
  <c r="AC109" i="3"/>
  <c r="AD109" i="3" s="1"/>
  <c r="AB109" i="3"/>
  <c r="T110" i="3" s="1"/>
  <c r="N330" i="3"/>
  <c r="O329" i="3"/>
  <c r="L211" i="3"/>
  <c r="P211" i="3"/>
  <c r="Q211" i="3" s="1"/>
  <c r="J212" i="3" s="1"/>
  <c r="M211" i="3"/>
  <c r="H165" i="3"/>
  <c r="I165" i="3" s="1"/>
  <c r="B166" i="3" s="1"/>
  <c r="F294" i="3"/>
  <c r="G294" i="3" s="1"/>
  <c r="A295" i="3"/>
  <c r="C294" i="3"/>
  <c r="T151" i="2"/>
  <c r="M152" i="2"/>
  <c r="R151" i="2"/>
  <c r="Q151" i="2"/>
  <c r="K152" i="2"/>
  <c r="L152" i="2"/>
  <c r="X152" i="2" s="1"/>
  <c r="B165" i="2"/>
  <c r="W164" i="2"/>
  <c r="AA150" i="2"/>
  <c r="C294" i="2"/>
  <c r="A295" i="2"/>
  <c r="F294" i="2"/>
  <c r="G294" i="2" s="1"/>
  <c r="F295" i="1"/>
  <c r="G294" i="1"/>
  <c r="H176" i="1"/>
  <c r="I176" i="1" s="1"/>
  <c r="B177" i="1" s="1"/>
  <c r="X296" i="3" l="1"/>
  <c r="Y295" i="3"/>
  <c r="V110" i="3"/>
  <c r="W110" i="3" s="1"/>
  <c r="Z110" i="3" s="1"/>
  <c r="L212" i="3"/>
  <c r="M212" i="3"/>
  <c r="P212" i="3" s="1"/>
  <c r="N331" i="3"/>
  <c r="O330" i="3"/>
  <c r="C295" i="3"/>
  <c r="F295" i="3"/>
  <c r="G295" i="3" s="1"/>
  <c r="A296" i="3"/>
  <c r="D166" i="3"/>
  <c r="E166" i="3" s="1"/>
  <c r="H166" i="3" s="1"/>
  <c r="P152" i="2"/>
  <c r="U151" i="2"/>
  <c r="N152" i="2"/>
  <c r="D165" i="2"/>
  <c r="E165" i="2" s="1"/>
  <c r="H165" i="2" s="1"/>
  <c r="I165" i="2" s="1"/>
  <c r="B166" i="2" s="1"/>
  <c r="J153" i="2"/>
  <c r="O152" i="2"/>
  <c r="Y152" i="2" s="1"/>
  <c r="Z151" i="2"/>
  <c r="C295" i="2"/>
  <c r="A296" i="2"/>
  <c r="F295" i="2"/>
  <c r="G295" i="2" s="1"/>
  <c r="F296" i="1"/>
  <c r="G295" i="1"/>
  <c r="D177" i="1"/>
  <c r="E177" i="1"/>
  <c r="H177" i="1" s="1"/>
  <c r="X297" i="3" l="1"/>
  <c r="Y296" i="3"/>
  <c r="AA110" i="3"/>
  <c r="Q212" i="3"/>
  <c r="J213" i="3" s="1"/>
  <c r="N332" i="3"/>
  <c r="O331" i="3"/>
  <c r="I166" i="3"/>
  <c r="B167" i="3" s="1"/>
  <c r="C296" i="3"/>
  <c r="A297" i="3"/>
  <c r="F296" i="3"/>
  <c r="G296" i="3" s="1"/>
  <c r="L153" i="2"/>
  <c r="K153" i="2"/>
  <c r="D166" i="2"/>
  <c r="E166" i="2" s="1"/>
  <c r="H166" i="2" s="1"/>
  <c r="I166" i="2" s="1"/>
  <c r="S152" i="2"/>
  <c r="AA151" i="2"/>
  <c r="M153" i="2"/>
  <c r="R152" i="2"/>
  <c r="W165" i="2"/>
  <c r="Q152" i="2"/>
  <c r="C296" i="2"/>
  <c r="A297" i="2"/>
  <c r="F296" i="2"/>
  <c r="G296" i="2" s="1"/>
  <c r="G296" i="1"/>
  <c r="F297" i="1"/>
  <c r="I177" i="1"/>
  <c r="B178" i="1" s="1"/>
  <c r="Y297" i="3" l="1"/>
  <c r="X298" i="3"/>
  <c r="AE110" i="3"/>
  <c r="AF110" i="3" s="1"/>
  <c r="AC110" i="3"/>
  <c r="AD110" i="3" s="1"/>
  <c r="AB110" i="3"/>
  <c r="T111" i="3" s="1"/>
  <c r="N333" i="3"/>
  <c r="O332" i="3"/>
  <c r="L213" i="3"/>
  <c r="P213" i="3"/>
  <c r="Q213" i="3" s="1"/>
  <c r="J214" i="3" s="1"/>
  <c r="M213" i="3"/>
  <c r="D167" i="3"/>
  <c r="E167" i="3" s="1"/>
  <c r="H167" i="3" s="1"/>
  <c r="A298" i="3"/>
  <c r="F297" i="3"/>
  <c r="C297" i="3"/>
  <c r="G297" i="3"/>
  <c r="B167" i="2"/>
  <c r="W166" i="2"/>
  <c r="T152" i="2"/>
  <c r="P153" i="2"/>
  <c r="U152" i="2"/>
  <c r="S153" i="2" s="1"/>
  <c r="J154" i="2"/>
  <c r="O153" i="2"/>
  <c r="N153" i="2"/>
  <c r="Z152" i="2"/>
  <c r="X153" i="2"/>
  <c r="A298" i="2"/>
  <c r="F297" i="2"/>
  <c r="G297" i="2" s="1"/>
  <c r="C297" i="2"/>
  <c r="F298" i="1"/>
  <c r="G297" i="1"/>
  <c r="D178" i="1"/>
  <c r="E178" i="1" s="1"/>
  <c r="Y298" i="3" l="1"/>
  <c r="X299" i="3"/>
  <c r="V111" i="3"/>
  <c r="W111" i="3" s="1"/>
  <c r="Z111" i="3" s="1"/>
  <c r="L214" i="3"/>
  <c r="M214" i="3"/>
  <c r="P214" i="3" s="1"/>
  <c r="N334" i="3"/>
  <c r="O333" i="3"/>
  <c r="I167" i="3"/>
  <c r="B168" i="3" s="1"/>
  <c r="C298" i="3"/>
  <c r="A299" i="3"/>
  <c r="G298" i="3"/>
  <c r="F298" i="3"/>
  <c r="AA152" i="2"/>
  <c r="M154" i="2"/>
  <c r="R153" i="2"/>
  <c r="K154" i="2"/>
  <c r="L154" i="2"/>
  <c r="X154" i="2" s="1"/>
  <c r="T153" i="2"/>
  <c r="Y153" i="2"/>
  <c r="Q153" i="2"/>
  <c r="D167" i="2"/>
  <c r="E167" i="2" s="1"/>
  <c r="H167" i="2" s="1"/>
  <c r="C298" i="2"/>
  <c r="A299" i="2"/>
  <c r="F298" i="2"/>
  <c r="G298" i="2" s="1"/>
  <c r="F299" i="1"/>
  <c r="G298" i="1"/>
  <c r="H178" i="1"/>
  <c r="I178" i="1" s="1"/>
  <c r="B179" i="1" s="1"/>
  <c r="Y299" i="3" l="1"/>
  <c r="X300" i="3"/>
  <c r="AA111" i="3"/>
  <c r="Q214" i="3"/>
  <c r="J215" i="3" s="1"/>
  <c r="N335" i="3"/>
  <c r="O334" i="3"/>
  <c r="C299" i="3"/>
  <c r="A300" i="3"/>
  <c r="F299" i="3"/>
  <c r="G299" i="3" s="1"/>
  <c r="D168" i="3"/>
  <c r="E168" i="3" s="1"/>
  <c r="P154" i="2"/>
  <c r="U153" i="2"/>
  <c r="I167" i="2"/>
  <c r="Z153" i="2"/>
  <c r="J155" i="2"/>
  <c r="O154" i="2"/>
  <c r="Y154" i="2" s="1"/>
  <c r="N154" i="2"/>
  <c r="C299" i="2"/>
  <c r="A300" i="2"/>
  <c r="F299" i="2"/>
  <c r="G299" i="2" s="1"/>
  <c r="F300" i="1"/>
  <c r="G299" i="1"/>
  <c r="D179" i="1"/>
  <c r="E179" i="1"/>
  <c r="H179" i="1" s="1"/>
  <c r="I179" i="1" s="1"/>
  <c r="B180" i="1" s="1"/>
  <c r="Y300" i="3" l="1"/>
  <c r="X301" i="3"/>
  <c r="AC111" i="3"/>
  <c r="AD111" i="3" s="1"/>
  <c r="AE111" i="3"/>
  <c r="AF111" i="3" s="1"/>
  <c r="AB111" i="3"/>
  <c r="T112" i="3" s="1"/>
  <c r="N336" i="3"/>
  <c r="O335" i="3"/>
  <c r="L215" i="3"/>
  <c r="P215" i="3"/>
  <c r="M215" i="3"/>
  <c r="Q215" i="3" s="1"/>
  <c r="J216" i="3" s="1"/>
  <c r="H168" i="3"/>
  <c r="I168" i="3" s="1"/>
  <c r="B169" i="3" s="1"/>
  <c r="D169" i="3" s="1"/>
  <c r="E169" i="3" s="1"/>
  <c r="C300" i="3"/>
  <c r="A301" i="3"/>
  <c r="F300" i="3"/>
  <c r="G300" i="3" s="1"/>
  <c r="B168" i="2"/>
  <c r="W167" i="2"/>
  <c r="M155" i="2"/>
  <c r="R154" i="2"/>
  <c r="S154" i="2"/>
  <c r="AA153" i="2"/>
  <c r="L155" i="2"/>
  <c r="X155" i="2" s="1"/>
  <c r="K155" i="2"/>
  <c r="Q154" i="2"/>
  <c r="C300" i="2"/>
  <c r="A301" i="2"/>
  <c r="F300" i="2"/>
  <c r="G300" i="2" s="1"/>
  <c r="F301" i="1"/>
  <c r="G300" i="1"/>
  <c r="D180" i="1"/>
  <c r="E180" i="1"/>
  <c r="Y301" i="3" l="1"/>
  <c r="X302" i="3"/>
  <c r="V112" i="3"/>
  <c r="W112" i="3" s="1"/>
  <c r="L216" i="3"/>
  <c r="M216" i="3"/>
  <c r="P216" i="3" s="1"/>
  <c r="Q216" i="3" s="1"/>
  <c r="J217" i="3" s="1"/>
  <c r="N337" i="3"/>
  <c r="O336" i="3"/>
  <c r="H169" i="3"/>
  <c r="I169" i="3" s="1"/>
  <c r="B170" i="3" s="1"/>
  <c r="A302" i="3"/>
  <c r="F301" i="3"/>
  <c r="G301" i="3" s="1"/>
  <c r="C301" i="3"/>
  <c r="P155" i="2"/>
  <c r="U154" i="2"/>
  <c r="S155" i="2" s="1"/>
  <c r="N155" i="2"/>
  <c r="Z154" i="2"/>
  <c r="J156" i="2"/>
  <c r="O155" i="2"/>
  <c r="Y155" i="2" s="1"/>
  <c r="T154" i="2"/>
  <c r="D168" i="2"/>
  <c r="E168" i="2" s="1"/>
  <c r="H168" i="2" s="1"/>
  <c r="I168" i="2" s="1"/>
  <c r="A302" i="2"/>
  <c r="F301" i="2"/>
  <c r="G301" i="2" s="1"/>
  <c r="C301" i="2"/>
  <c r="G301" i="1"/>
  <c r="F302" i="1"/>
  <c r="H180" i="1"/>
  <c r="I180" i="1" s="1"/>
  <c r="B181" i="1" s="1"/>
  <c r="X303" i="3" l="1"/>
  <c r="Y302" i="3"/>
  <c r="Z112" i="3"/>
  <c r="AA112" i="3" s="1"/>
  <c r="L217" i="3"/>
  <c r="M217" i="3"/>
  <c r="P217" i="3" s="1"/>
  <c r="Q217" i="3" s="1"/>
  <c r="J218" i="3" s="1"/>
  <c r="N338" i="3"/>
  <c r="O337" i="3"/>
  <c r="D170" i="3"/>
  <c r="E170" i="3" s="1"/>
  <c r="H170" i="3" s="1"/>
  <c r="F302" i="3"/>
  <c r="G302" i="3" s="1"/>
  <c r="C302" i="3"/>
  <c r="A303" i="3"/>
  <c r="AA154" i="2"/>
  <c r="B169" i="2"/>
  <c r="W168" i="2"/>
  <c r="T155" i="2"/>
  <c r="M156" i="2"/>
  <c r="R155" i="2"/>
  <c r="Z155" i="2" s="1"/>
  <c r="L156" i="2"/>
  <c r="K156" i="2"/>
  <c r="Q155" i="2"/>
  <c r="C302" i="2"/>
  <c r="A303" i="2"/>
  <c r="F302" i="2"/>
  <c r="G302" i="2" s="1"/>
  <c r="G302" i="1"/>
  <c r="F303" i="1"/>
  <c r="D181" i="1"/>
  <c r="E181" i="1" s="1"/>
  <c r="H181" i="1" s="1"/>
  <c r="Y303" i="3" l="1"/>
  <c r="X304" i="3"/>
  <c r="AC112" i="3"/>
  <c r="AD112" i="3" s="1"/>
  <c r="AE112" i="3"/>
  <c r="AF112" i="3" s="1"/>
  <c r="AB112" i="3"/>
  <c r="T113" i="3" s="1"/>
  <c r="L218" i="3"/>
  <c r="M218" i="3"/>
  <c r="P218" i="3" s="1"/>
  <c r="N339" i="3"/>
  <c r="O338" i="3"/>
  <c r="C303" i="3"/>
  <c r="F303" i="3"/>
  <c r="G303" i="3" s="1"/>
  <c r="A304" i="3"/>
  <c r="I170" i="3"/>
  <c r="B171" i="3" s="1"/>
  <c r="J157" i="2"/>
  <c r="O156" i="2"/>
  <c r="X156" i="2"/>
  <c r="P156" i="2"/>
  <c r="U155" i="2"/>
  <c r="N156" i="2"/>
  <c r="D169" i="2"/>
  <c r="E169" i="2" s="1"/>
  <c r="H169" i="2" s="1"/>
  <c r="I169" i="2" s="1"/>
  <c r="C303" i="2"/>
  <c r="A304" i="2"/>
  <c r="F303" i="2"/>
  <c r="G303" i="2" s="1"/>
  <c r="F304" i="1"/>
  <c r="G303" i="1"/>
  <c r="I181" i="1"/>
  <c r="B182" i="1" s="1"/>
  <c r="Y304" i="3" l="1"/>
  <c r="X305" i="3"/>
  <c r="V113" i="3"/>
  <c r="W113" i="3" s="1"/>
  <c r="Z113" i="3" s="1"/>
  <c r="Q218" i="3"/>
  <c r="J219" i="3" s="1"/>
  <c r="N340" i="3"/>
  <c r="O339" i="3"/>
  <c r="D171" i="3"/>
  <c r="E171" i="3" s="1"/>
  <c r="H171" i="3" s="1"/>
  <c r="C304" i="3"/>
  <c r="A305" i="3"/>
  <c r="F304" i="3"/>
  <c r="G304" i="3" s="1"/>
  <c r="B170" i="2"/>
  <c r="D170" i="2" s="1"/>
  <c r="E170" i="2" s="1"/>
  <c r="H170" i="2" s="1"/>
  <c r="I170" i="2" s="1"/>
  <c r="W169" i="2"/>
  <c r="Q156" i="2"/>
  <c r="M157" i="2"/>
  <c r="R156" i="2"/>
  <c r="Y156" i="2"/>
  <c r="S156" i="2"/>
  <c r="AA155" i="2"/>
  <c r="L157" i="2"/>
  <c r="K157" i="2"/>
  <c r="C304" i="2"/>
  <c r="F304" i="2"/>
  <c r="G304" i="2" s="1"/>
  <c r="A305" i="2"/>
  <c r="G304" i="1"/>
  <c r="F305" i="1"/>
  <c r="D182" i="1"/>
  <c r="E182" i="1" s="1"/>
  <c r="X306" i="3" l="1"/>
  <c r="Y305" i="3"/>
  <c r="AA113" i="3"/>
  <c r="N341" i="3"/>
  <c r="O340" i="3"/>
  <c r="L219" i="3"/>
  <c r="M219" i="3"/>
  <c r="A306" i="3"/>
  <c r="F305" i="3"/>
  <c r="G305" i="3" s="1"/>
  <c r="C305" i="3"/>
  <c r="I171" i="3"/>
  <c r="B172" i="3" s="1"/>
  <c r="B171" i="2"/>
  <c r="W170" i="2"/>
  <c r="J158" i="2"/>
  <c r="O157" i="2"/>
  <c r="Y157" i="2" s="1"/>
  <c r="P157" i="2"/>
  <c r="U156" i="2"/>
  <c r="S157" i="2" s="1"/>
  <c r="X157" i="2"/>
  <c r="N157" i="2"/>
  <c r="T156" i="2"/>
  <c r="Z156" i="2"/>
  <c r="A306" i="2"/>
  <c r="F305" i="2"/>
  <c r="G305" i="2" s="1"/>
  <c r="C305" i="2"/>
  <c r="G305" i="1"/>
  <c r="F306" i="1"/>
  <c r="H182" i="1"/>
  <c r="I182" i="1" s="1"/>
  <c r="B183" i="1" s="1"/>
  <c r="Y306" i="3" l="1"/>
  <c r="X307" i="3"/>
  <c r="AE113" i="3"/>
  <c r="AF113" i="3" s="1"/>
  <c r="AC113" i="3"/>
  <c r="AD113" i="3" s="1"/>
  <c r="AB113" i="3"/>
  <c r="T114" i="3" s="1"/>
  <c r="P219" i="3"/>
  <c r="Q219" i="3" s="1"/>
  <c r="J220" i="3" s="1"/>
  <c r="N342" i="3"/>
  <c r="O341" i="3"/>
  <c r="C306" i="3"/>
  <c r="A307" i="3"/>
  <c r="F306" i="3"/>
  <c r="G306" i="3" s="1"/>
  <c r="D172" i="3"/>
  <c r="E172" i="3" s="1"/>
  <c r="AA156" i="2"/>
  <c r="M158" i="2"/>
  <c r="R157" i="2"/>
  <c r="Z157" i="2" s="1"/>
  <c r="K158" i="2"/>
  <c r="L158" i="2"/>
  <c r="X158" i="2" s="1"/>
  <c r="T157" i="2"/>
  <c r="Q157" i="2"/>
  <c r="D171" i="2"/>
  <c r="E171" i="2" s="1"/>
  <c r="H171" i="2" s="1"/>
  <c r="I171" i="2" s="1"/>
  <c r="C306" i="2"/>
  <c r="F306" i="2"/>
  <c r="G306" i="2" s="1"/>
  <c r="A307" i="2"/>
  <c r="F307" i="1"/>
  <c r="G306" i="1"/>
  <c r="D183" i="1"/>
  <c r="E183" i="1"/>
  <c r="H183" i="1" s="1"/>
  <c r="I183" i="1" s="1"/>
  <c r="B184" i="1" s="1"/>
  <c r="X308" i="3" l="1"/>
  <c r="Y307" i="3"/>
  <c r="V114" i="3"/>
  <c r="W114" i="3" s="1"/>
  <c r="Z114" i="3" s="1"/>
  <c r="L220" i="3"/>
  <c r="M220" i="3"/>
  <c r="P220" i="3" s="1"/>
  <c r="Q220" i="3" s="1"/>
  <c r="J221" i="3" s="1"/>
  <c r="N343" i="3"/>
  <c r="O342" i="3"/>
  <c r="H172" i="3"/>
  <c r="I172" i="3" s="1"/>
  <c r="B173" i="3" s="1"/>
  <c r="D173" i="3" s="1"/>
  <c r="E173" i="3" s="1"/>
  <c r="C307" i="3"/>
  <c r="A308" i="3"/>
  <c r="F307" i="3"/>
  <c r="G307" i="3" s="1"/>
  <c r="B172" i="2"/>
  <c r="W171" i="2"/>
  <c r="P158" i="2"/>
  <c r="U157" i="2"/>
  <c r="J159" i="2"/>
  <c r="O158" i="2"/>
  <c r="Y158" i="2" s="1"/>
  <c r="N158" i="2"/>
  <c r="A308" i="2"/>
  <c r="F307" i="2"/>
  <c r="G307" i="2" s="1"/>
  <c r="C307" i="2"/>
  <c r="F308" i="1"/>
  <c r="G307" i="1"/>
  <c r="D184" i="1"/>
  <c r="E184" i="1"/>
  <c r="H184" i="1" s="1"/>
  <c r="Y308" i="3" l="1"/>
  <c r="X309" i="3"/>
  <c r="AA114" i="3"/>
  <c r="L221" i="3"/>
  <c r="M221" i="3"/>
  <c r="P221" i="3" s="1"/>
  <c r="Q221" i="3" s="1"/>
  <c r="J222" i="3" s="1"/>
  <c r="N344" i="3"/>
  <c r="O343" i="3"/>
  <c r="H173" i="3"/>
  <c r="I173" i="3" s="1"/>
  <c r="B174" i="3" s="1"/>
  <c r="C308" i="3"/>
  <c r="A309" i="3"/>
  <c r="F308" i="3"/>
  <c r="G308" i="3" s="1"/>
  <c r="Q158" i="2"/>
  <c r="M159" i="2"/>
  <c r="R158" i="2"/>
  <c r="S158" i="2"/>
  <c r="AA157" i="2"/>
  <c r="L159" i="2"/>
  <c r="K159" i="2"/>
  <c r="D172" i="2"/>
  <c r="E172" i="2" s="1"/>
  <c r="H172" i="2" s="1"/>
  <c r="I172" i="2" s="1"/>
  <c r="C308" i="2"/>
  <c r="A309" i="2"/>
  <c r="F308" i="2"/>
  <c r="G308" i="2" s="1"/>
  <c r="F309" i="1"/>
  <c r="G308" i="1"/>
  <c r="I184" i="1"/>
  <c r="B185" i="1" s="1"/>
  <c r="Y309" i="3" l="1"/>
  <c r="X310" i="3"/>
  <c r="AE114" i="3"/>
  <c r="AF114" i="3" s="1"/>
  <c r="AC114" i="3"/>
  <c r="AD114" i="3" s="1"/>
  <c r="AB114" i="3"/>
  <c r="T115" i="3" s="1"/>
  <c r="L222" i="3"/>
  <c r="M222" i="3"/>
  <c r="P222" i="3" s="1"/>
  <c r="N345" i="3"/>
  <c r="O344" i="3"/>
  <c r="A310" i="3"/>
  <c r="F309" i="3"/>
  <c r="G309" i="3" s="1"/>
  <c r="C309" i="3"/>
  <c r="D174" i="3"/>
  <c r="E174" i="3"/>
  <c r="H174" i="3" s="1"/>
  <c r="B173" i="2"/>
  <c r="W172" i="2"/>
  <c r="J160" i="2"/>
  <c r="O159" i="2"/>
  <c r="P159" i="2"/>
  <c r="U158" i="2"/>
  <c r="S159" i="2" s="1"/>
  <c r="X159" i="2"/>
  <c r="N159" i="2"/>
  <c r="T158" i="2"/>
  <c r="Z158" i="2"/>
  <c r="A310" i="2"/>
  <c r="F309" i="2"/>
  <c r="G309" i="2" s="1"/>
  <c r="C309" i="2"/>
  <c r="G309" i="1"/>
  <c r="F310" i="1"/>
  <c r="D185" i="1"/>
  <c r="E185" i="1" s="1"/>
  <c r="X311" i="3" l="1"/>
  <c r="Y310" i="3"/>
  <c r="V115" i="3"/>
  <c r="W115" i="3" s="1"/>
  <c r="Z115" i="3" s="1"/>
  <c r="Q222" i="3"/>
  <c r="J223" i="3" s="1"/>
  <c r="N346" i="3"/>
  <c r="O345" i="3"/>
  <c r="I174" i="3"/>
  <c r="B175" i="3" s="1"/>
  <c r="F310" i="3"/>
  <c r="G310" i="3" s="1"/>
  <c r="C310" i="3"/>
  <c r="A311" i="3"/>
  <c r="M160" i="2"/>
  <c r="R159" i="2"/>
  <c r="Z159" i="2" s="1"/>
  <c r="K160" i="2"/>
  <c r="L160" i="2"/>
  <c r="X160" i="2" s="1"/>
  <c r="T159" i="2"/>
  <c r="Y159" i="2"/>
  <c r="AA158" i="2"/>
  <c r="Q159" i="2"/>
  <c r="D173" i="2"/>
  <c r="E173" i="2" s="1"/>
  <c r="H173" i="2" s="1"/>
  <c r="I173" i="2" s="1"/>
  <c r="C310" i="2"/>
  <c r="A311" i="2"/>
  <c r="F310" i="2"/>
  <c r="G310" i="2" s="1"/>
  <c r="F311" i="1"/>
  <c r="G310" i="1"/>
  <c r="H185" i="1"/>
  <c r="I185" i="1" s="1"/>
  <c r="B186" i="1" s="1"/>
  <c r="X312" i="3" l="1"/>
  <c r="Y311" i="3"/>
  <c r="AA115" i="3"/>
  <c r="L223" i="3"/>
  <c r="M223" i="3"/>
  <c r="P223" i="3" s="1"/>
  <c r="Q223" i="3" s="1"/>
  <c r="J224" i="3" s="1"/>
  <c r="N347" i="3"/>
  <c r="O346" i="3"/>
  <c r="D175" i="3"/>
  <c r="E175" i="3"/>
  <c r="C311" i="3"/>
  <c r="F311" i="3"/>
  <c r="G311" i="3" s="1"/>
  <c r="A312" i="3"/>
  <c r="B174" i="2"/>
  <c r="W173" i="2"/>
  <c r="P160" i="2"/>
  <c r="U159" i="2"/>
  <c r="J161" i="2"/>
  <c r="O160" i="2"/>
  <c r="Y160" i="2" s="1"/>
  <c r="N160" i="2"/>
  <c r="A312" i="2"/>
  <c r="F311" i="2"/>
  <c r="G311" i="2" s="1"/>
  <c r="C311" i="2"/>
  <c r="F312" i="1"/>
  <c r="G311" i="1"/>
  <c r="D186" i="1"/>
  <c r="E186" i="1" s="1"/>
  <c r="H186" i="1" s="1"/>
  <c r="Y312" i="3" l="1"/>
  <c r="X313" i="3"/>
  <c r="AC115" i="3"/>
  <c r="AD115" i="3" s="1"/>
  <c r="AE115" i="3"/>
  <c r="AF115" i="3" s="1"/>
  <c r="AB115" i="3"/>
  <c r="T116" i="3" s="1"/>
  <c r="L224" i="3"/>
  <c r="M224" i="3"/>
  <c r="P224" i="3" s="1"/>
  <c r="Q224" i="3" s="1"/>
  <c r="J225" i="3" s="1"/>
  <c r="N348" i="3"/>
  <c r="O347" i="3"/>
  <c r="H175" i="3"/>
  <c r="I175" i="3" s="1"/>
  <c r="B176" i="3" s="1"/>
  <c r="C312" i="3"/>
  <c r="A313" i="3"/>
  <c r="F312" i="3"/>
  <c r="G312" i="3" s="1"/>
  <c r="S160" i="2"/>
  <c r="AA159" i="2"/>
  <c r="Q160" i="2"/>
  <c r="M161" i="2"/>
  <c r="R160" i="2"/>
  <c r="Z160" i="2" s="1"/>
  <c r="K161" i="2"/>
  <c r="L161" i="2"/>
  <c r="X161" i="2" s="1"/>
  <c r="D174" i="2"/>
  <c r="E174" i="2" s="1"/>
  <c r="H174" i="2" s="1"/>
  <c r="I174" i="2" s="1"/>
  <c r="C312" i="2"/>
  <c r="F312" i="2"/>
  <c r="G312" i="2" s="1"/>
  <c r="A313" i="2"/>
  <c r="I186" i="1"/>
  <c r="B187" i="1" s="1"/>
  <c r="F313" i="1"/>
  <c r="G312" i="1"/>
  <c r="D187" i="1"/>
  <c r="E187" i="1" s="1"/>
  <c r="H187" i="1" s="1"/>
  <c r="I187" i="1" s="1"/>
  <c r="B188" i="1" s="1"/>
  <c r="Y313" i="3" l="1"/>
  <c r="X314" i="3"/>
  <c r="V116" i="3"/>
  <c r="W116" i="3" s="1"/>
  <c r="L225" i="3"/>
  <c r="M225" i="3"/>
  <c r="P225" i="3" s="1"/>
  <c r="Q225" i="3" s="1"/>
  <c r="J226" i="3" s="1"/>
  <c r="N349" i="3"/>
  <c r="O348" i="3"/>
  <c r="D176" i="3"/>
  <c r="E176" i="3" s="1"/>
  <c r="A314" i="3"/>
  <c r="F313" i="3"/>
  <c r="G313" i="3" s="1"/>
  <c r="C313" i="3"/>
  <c r="B175" i="2"/>
  <c r="W174" i="2"/>
  <c r="P161" i="2"/>
  <c r="U160" i="2"/>
  <c r="S161" i="2" s="1"/>
  <c r="J162" i="2"/>
  <c r="O161" i="2"/>
  <c r="Y161" i="2" s="1"/>
  <c r="N161" i="2"/>
  <c r="T160" i="2"/>
  <c r="A314" i="2"/>
  <c r="F313" i="2"/>
  <c r="G313" i="2" s="1"/>
  <c r="C313" i="2"/>
  <c r="G313" i="1"/>
  <c r="F314" i="1"/>
  <c r="D188" i="1"/>
  <c r="E188" i="1"/>
  <c r="H188" i="1" s="1"/>
  <c r="I188" i="1" s="1"/>
  <c r="B189" i="1" s="1"/>
  <c r="Y314" i="3" l="1"/>
  <c r="X315" i="3"/>
  <c r="Z116" i="3"/>
  <c r="AA116" i="3" s="1"/>
  <c r="L226" i="3"/>
  <c r="M226" i="3"/>
  <c r="P226" i="3" s="1"/>
  <c r="N350" i="3"/>
  <c r="O349" i="3"/>
  <c r="H176" i="3"/>
  <c r="I176" i="3"/>
  <c r="B177" i="3" s="1"/>
  <c r="D177" i="3" s="1"/>
  <c r="E177" i="3" s="1"/>
  <c r="C314" i="3"/>
  <c r="A315" i="3"/>
  <c r="F314" i="3"/>
  <c r="G314" i="3" s="1"/>
  <c r="T161" i="2"/>
  <c r="Q161" i="2"/>
  <c r="M162" i="2"/>
  <c r="R161" i="2"/>
  <c r="Z161" i="2" s="1"/>
  <c r="AA160" i="2"/>
  <c r="K162" i="2"/>
  <c r="L162" i="2"/>
  <c r="X162" i="2" s="1"/>
  <c r="D175" i="2"/>
  <c r="E175" i="2" s="1"/>
  <c r="H175" i="2" s="1"/>
  <c r="C314" i="2"/>
  <c r="F314" i="2"/>
  <c r="G314" i="2" s="1"/>
  <c r="A315" i="2"/>
  <c r="F315" i="1"/>
  <c r="G314" i="1"/>
  <c r="D189" i="1"/>
  <c r="E189" i="1"/>
  <c r="H189" i="1" s="1"/>
  <c r="I189" i="1" s="1"/>
  <c r="B190" i="1" s="1"/>
  <c r="X316" i="3" l="1"/>
  <c r="Y315" i="3"/>
  <c r="AC116" i="3"/>
  <c r="AD116" i="3" s="1"/>
  <c r="AE116" i="3"/>
  <c r="AF116" i="3" s="1"/>
  <c r="AB116" i="3"/>
  <c r="T117" i="3" s="1"/>
  <c r="Q226" i="3"/>
  <c r="J227" i="3" s="1"/>
  <c r="N351" i="3"/>
  <c r="O350" i="3"/>
  <c r="I177" i="3"/>
  <c r="B178" i="3" s="1"/>
  <c r="H177" i="3"/>
  <c r="A316" i="3"/>
  <c r="F315" i="3"/>
  <c r="G315" i="3" s="1"/>
  <c r="C315" i="3"/>
  <c r="J163" i="2"/>
  <c r="O162" i="2"/>
  <c r="Y162" i="2" s="1"/>
  <c r="P162" i="2"/>
  <c r="U161" i="2"/>
  <c r="I175" i="2"/>
  <c r="N162" i="2"/>
  <c r="A316" i="2"/>
  <c r="F315" i="2"/>
  <c r="G315" i="2" s="1"/>
  <c r="C315" i="2"/>
  <c r="F316" i="1"/>
  <c r="G315" i="1"/>
  <c r="D190" i="1"/>
  <c r="E190" i="1" s="1"/>
  <c r="Y316" i="3" l="1"/>
  <c r="X317" i="3"/>
  <c r="V117" i="3"/>
  <c r="W117" i="3" s="1"/>
  <c r="Z117" i="3" s="1"/>
  <c r="N352" i="3"/>
  <c r="O351" i="3"/>
  <c r="L227" i="3"/>
  <c r="P227" i="3"/>
  <c r="M227" i="3"/>
  <c r="Q227" i="3" s="1"/>
  <c r="J228" i="3" s="1"/>
  <c r="C316" i="3"/>
  <c r="A317" i="3"/>
  <c r="F316" i="3"/>
  <c r="G316" i="3" s="1"/>
  <c r="E178" i="3"/>
  <c r="D178" i="3"/>
  <c r="S162" i="2"/>
  <c r="AA161" i="2"/>
  <c r="Q162" i="2"/>
  <c r="M163" i="2"/>
  <c r="R162" i="2"/>
  <c r="Z162" i="2" s="1"/>
  <c r="B176" i="2"/>
  <c r="W175" i="2"/>
  <c r="L163" i="2"/>
  <c r="K163" i="2"/>
  <c r="C316" i="2"/>
  <c r="A317" i="2"/>
  <c r="F316" i="2"/>
  <c r="G316" i="2" s="1"/>
  <c r="G316" i="1"/>
  <c r="F317" i="1"/>
  <c r="H190" i="1"/>
  <c r="I190" i="1"/>
  <c r="B191" i="1" s="1"/>
  <c r="X318" i="3" l="1"/>
  <c r="Y317" i="3"/>
  <c r="AA117" i="3"/>
  <c r="L228" i="3"/>
  <c r="M228" i="3"/>
  <c r="P228" i="3" s="1"/>
  <c r="N353" i="3"/>
  <c r="O352" i="3"/>
  <c r="H178" i="3"/>
  <c r="I178" i="3" s="1"/>
  <c r="B179" i="3" s="1"/>
  <c r="C317" i="3"/>
  <c r="A318" i="3"/>
  <c r="F317" i="3"/>
  <c r="G317" i="3" s="1"/>
  <c r="D176" i="2"/>
  <c r="E176" i="2" s="1"/>
  <c r="H176" i="2" s="1"/>
  <c r="I176" i="2" s="1"/>
  <c r="B177" i="2" s="1"/>
  <c r="J164" i="2"/>
  <c r="O163" i="2"/>
  <c r="Y163" i="2" s="1"/>
  <c r="P163" i="2"/>
  <c r="U162" i="2"/>
  <c r="S163" i="2" s="1"/>
  <c r="X163" i="2"/>
  <c r="N163" i="2"/>
  <c r="T162" i="2"/>
  <c r="A318" i="2"/>
  <c r="F317" i="2"/>
  <c r="G317" i="2" s="1"/>
  <c r="C317" i="2"/>
  <c r="F318" i="1"/>
  <c r="G317" i="1"/>
  <c r="D191" i="1"/>
  <c r="E191" i="1"/>
  <c r="X319" i="3" l="1"/>
  <c r="Y318" i="3"/>
  <c r="AE117" i="3"/>
  <c r="AF117" i="3" s="1"/>
  <c r="AC117" i="3"/>
  <c r="AD117" i="3" s="1"/>
  <c r="AB117" i="3"/>
  <c r="T118" i="3" s="1"/>
  <c r="Q228" i="3"/>
  <c r="J229" i="3" s="1"/>
  <c r="N354" i="3"/>
  <c r="O353" i="3"/>
  <c r="C318" i="3"/>
  <c r="A319" i="3"/>
  <c r="F318" i="3"/>
  <c r="G318" i="3" s="1"/>
  <c r="D179" i="3"/>
  <c r="E179" i="3" s="1"/>
  <c r="K164" i="2"/>
  <c r="L164" i="2"/>
  <c r="D177" i="2"/>
  <c r="E177" i="2" s="1"/>
  <c r="H177" i="2" s="1"/>
  <c r="I177" i="2" s="1"/>
  <c r="T163" i="2"/>
  <c r="Q163" i="2"/>
  <c r="AA162" i="2"/>
  <c r="M164" i="2"/>
  <c r="R163" i="2"/>
  <c r="W176" i="2"/>
  <c r="A319" i="2"/>
  <c r="C318" i="2"/>
  <c r="F318" i="2"/>
  <c r="G318" i="2" s="1"/>
  <c r="F319" i="1"/>
  <c r="G318" i="1"/>
  <c r="H191" i="1"/>
  <c r="I191" i="1" s="1"/>
  <c r="B192" i="1" s="1"/>
  <c r="X320" i="3" l="1"/>
  <c r="Y319" i="3"/>
  <c r="V118" i="3"/>
  <c r="W118" i="3" s="1"/>
  <c r="Z118" i="3" s="1"/>
  <c r="N355" i="3"/>
  <c r="O354" i="3"/>
  <c r="L229" i="3"/>
  <c r="P229" i="3"/>
  <c r="M229" i="3"/>
  <c r="Q229" i="3" s="1"/>
  <c r="J230" i="3" s="1"/>
  <c r="H179" i="3"/>
  <c r="I179" i="3"/>
  <c r="B180" i="3" s="1"/>
  <c r="A320" i="3"/>
  <c r="F319" i="3"/>
  <c r="G319" i="3" s="1"/>
  <c r="C319" i="3"/>
  <c r="B178" i="2"/>
  <c r="W177" i="2"/>
  <c r="N164" i="2"/>
  <c r="J165" i="2"/>
  <c r="O164" i="2"/>
  <c r="Y164" i="2" s="1"/>
  <c r="P164" i="2"/>
  <c r="U163" i="2"/>
  <c r="Z163" i="2"/>
  <c r="X164" i="2"/>
  <c r="A320" i="2"/>
  <c r="F319" i="2"/>
  <c r="G319" i="2" s="1"/>
  <c r="C319" i="2"/>
  <c r="F320" i="1"/>
  <c r="G319" i="1"/>
  <c r="D192" i="1"/>
  <c r="E192" i="1" s="1"/>
  <c r="X321" i="3" l="1"/>
  <c r="Y320" i="3"/>
  <c r="AA118" i="3"/>
  <c r="L230" i="3"/>
  <c r="M230" i="3"/>
  <c r="P230" i="3" s="1"/>
  <c r="N356" i="3"/>
  <c r="O355" i="3"/>
  <c r="C320" i="3"/>
  <c r="A321" i="3"/>
  <c r="F320" i="3"/>
  <c r="G320" i="3" s="1"/>
  <c r="D180" i="3"/>
  <c r="E180" i="3" s="1"/>
  <c r="H180" i="3" s="1"/>
  <c r="S164" i="2"/>
  <c r="AA163" i="2"/>
  <c r="Q164" i="2"/>
  <c r="M165" i="2"/>
  <c r="R164" i="2"/>
  <c r="Z164" i="2" s="1"/>
  <c r="K165" i="2"/>
  <c r="L165" i="2"/>
  <c r="X165" i="2" s="1"/>
  <c r="D178" i="2"/>
  <c r="E178" i="2" s="1"/>
  <c r="H178" i="2" s="1"/>
  <c r="C320" i="2"/>
  <c r="A321" i="2"/>
  <c r="F320" i="2"/>
  <c r="G320" i="2" s="1"/>
  <c r="G320" i="1"/>
  <c r="F321" i="1"/>
  <c r="H192" i="1"/>
  <c r="I192" i="1" s="1"/>
  <c r="B193" i="1" s="1"/>
  <c r="X322" i="3" l="1"/>
  <c r="Y321" i="3"/>
  <c r="AE118" i="3"/>
  <c r="AF118" i="3" s="1"/>
  <c r="AC118" i="3"/>
  <c r="AD118" i="3" s="1"/>
  <c r="AB118" i="3"/>
  <c r="T119" i="3" s="1"/>
  <c r="Q230" i="3"/>
  <c r="J231" i="3" s="1"/>
  <c r="N357" i="3"/>
  <c r="O356" i="3"/>
  <c r="I180" i="3"/>
  <c r="B181" i="3" s="1"/>
  <c r="C321" i="3"/>
  <c r="A322" i="3"/>
  <c r="F321" i="3"/>
  <c r="G321" i="3" s="1"/>
  <c r="I178" i="2"/>
  <c r="P165" i="2"/>
  <c r="U164" i="2"/>
  <c r="S165" i="2" s="1"/>
  <c r="J166" i="2"/>
  <c r="O165" i="2"/>
  <c r="Y165" i="2" s="1"/>
  <c r="N165" i="2"/>
  <c r="T164" i="2"/>
  <c r="C321" i="2"/>
  <c r="A322" i="2"/>
  <c r="F321" i="2"/>
  <c r="G321" i="2" s="1"/>
  <c r="F322" i="1"/>
  <c r="G321" i="1"/>
  <c r="D193" i="1"/>
  <c r="E193" i="1"/>
  <c r="H193" i="1" s="1"/>
  <c r="I193" i="1" s="1"/>
  <c r="B194" i="1" s="1"/>
  <c r="AA164" i="2" l="1"/>
  <c r="X323" i="3"/>
  <c r="Y322" i="3"/>
  <c r="V119" i="3"/>
  <c r="W119" i="3" s="1"/>
  <c r="Z119" i="3" s="1"/>
  <c r="O357" i="3"/>
  <c r="N358" i="3"/>
  <c r="L231" i="3"/>
  <c r="P231" i="3"/>
  <c r="M231" i="3"/>
  <c r="Q231" i="3" s="1"/>
  <c r="J232" i="3" s="1"/>
  <c r="A323" i="3"/>
  <c r="F322" i="3"/>
  <c r="G322" i="3" s="1"/>
  <c r="C322" i="3"/>
  <c r="D181" i="3"/>
  <c r="E181" i="3" s="1"/>
  <c r="H181" i="3" s="1"/>
  <c r="I181" i="3" s="1"/>
  <c r="B182" i="3" s="1"/>
  <c r="L166" i="2"/>
  <c r="K166" i="2"/>
  <c r="T165" i="2"/>
  <c r="Q165" i="2"/>
  <c r="M166" i="2"/>
  <c r="R165" i="2"/>
  <c r="Z165" i="2" s="1"/>
  <c r="B179" i="2"/>
  <c r="W178" i="2"/>
  <c r="A323" i="2"/>
  <c r="F322" i="2"/>
  <c r="G322" i="2" s="1"/>
  <c r="C322" i="2"/>
  <c r="G322" i="1"/>
  <c r="F323" i="1"/>
  <c r="D194" i="1"/>
  <c r="E194" i="1"/>
  <c r="H194" i="1" s="1"/>
  <c r="I194" i="1" s="1"/>
  <c r="B195" i="1" s="1"/>
  <c r="X324" i="3" l="1"/>
  <c r="Y323" i="3"/>
  <c r="AA119" i="3"/>
  <c r="L232" i="3"/>
  <c r="M232" i="3"/>
  <c r="P232" i="3" s="1"/>
  <c r="O358" i="3"/>
  <c r="N359" i="3"/>
  <c r="D182" i="3"/>
  <c r="E182" i="3" s="1"/>
  <c r="F323" i="3"/>
  <c r="G323" i="3" s="1"/>
  <c r="A324" i="3"/>
  <c r="C323" i="3"/>
  <c r="N166" i="2"/>
  <c r="D179" i="2"/>
  <c r="E179" i="2" s="1"/>
  <c r="J167" i="2"/>
  <c r="O166" i="2"/>
  <c r="P166" i="2"/>
  <c r="U165" i="2"/>
  <c r="X166" i="2"/>
  <c r="A324" i="2"/>
  <c r="F323" i="2"/>
  <c r="G323" i="2" s="1"/>
  <c r="C323" i="2"/>
  <c r="F324" i="1"/>
  <c r="G323" i="1"/>
  <c r="D195" i="1"/>
  <c r="E195" i="1"/>
  <c r="H195" i="1" s="1"/>
  <c r="Y324" i="3" l="1"/>
  <c r="X325" i="3"/>
  <c r="AC119" i="3"/>
  <c r="AD119" i="3" s="1"/>
  <c r="AE119" i="3"/>
  <c r="AF119" i="3" s="1"/>
  <c r="AB119" i="3"/>
  <c r="T120" i="3" s="1"/>
  <c r="Q232" i="3"/>
  <c r="J233" i="3" s="1"/>
  <c r="O359" i="3"/>
  <c r="N360" i="3"/>
  <c r="H182" i="3"/>
  <c r="I182" i="3" s="1"/>
  <c r="B183" i="3" s="1"/>
  <c r="F324" i="3"/>
  <c r="G324" i="3" s="1"/>
  <c r="A325" i="3"/>
  <c r="C324" i="3"/>
  <c r="M167" i="2"/>
  <c r="R166" i="2"/>
  <c r="L167" i="2"/>
  <c r="X167" i="2" s="1"/>
  <c r="K167" i="2"/>
  <c r="S166" i="2"/>
  <c r="AA165" i="2"/>
  <c r="H179" i="2"/>
  <c r="I179" i="2" s="1"/>
  <c r="Q166" i="2"/>
  <c r="Y166" i="2"/>
  <c r="C324" i="2"/>
  <c r="F324" i="2"/>
  <c r="G324" i="2" s="1"/>
  <c r="A325" i="2"/>
  <c r="G324" i="1"/>
  <c r="F325" i="1"/>
  <c r="I195" i="1"/>
  <c r="B196" i="1" s="1"/>
  <c r="Y325" i="3" l="1"/>
  <c r="X326" i="3"/>
  <c r="V120" i="3"/>
  <c r="W120" i="3" s="1"/>
  <c r="O360" i="3"/>
  <c r="N361" i="3"/>
  <c r="L233" i="3"/>
  <c r="M233" i="3"/>
  <c r="D183" i="3"/>
  <c r="E183" i="3" s="1"/>
  <c r="H183" i="3" s="1"/>
  <c r="C325" i="3"/>
  <c r="A326" i="3"/>
  <c r="F325" i="3"/>
  <c r="G325" i="3" s="1"/>
  <c r="B180" i="2"/>
  <c r="W179" i="2"/>
  <c r="T166" i="2"/>
  <c r="P167" i="2"/>
  <c r="U166" i="2"/>
  <c r="S167" i="2" s="1"/>
  <c r="Z166" i="2"/>
  <c r="N167" i="2"/>
  <c r="J168" i="2"/>
  <c r="O167" i="2"/>
  <c r="Y167" i="2" s="1"/>
  <c r="C325" i="2"/>
  <c r="A326" i="2"/>
  <c r="F325" i="2"/>
  <c r="G325" i="2" s="1"/>
  <c r="F326" i="1"/>
  <c r="G325" i="1"/>
  <c r="D196" i="1"/>
  <c r="E196" i="1" s="1"/>
  <c r="H196" i="1" s="1"/>
  <c r="I196" i="1" s="1"/>
  <c r="B197" i="1" s="1"/>
  <c r="X327" i="3" l="1"/>
  <c r="Y326" i="3"/>
  <c r="Z120" i="3"/>
  <c r="AA120" i="3" s="1"/>
  <c r="P233" i="3"/>
  <c r="Q233" i="3" s="1"/>
  <c r="J234" i="3" s="1"/>
  <c r="O361" i="3"/>
  <c r="N362" i="3"/>
  <c r="I183" i="3"/>
  <c r="B184" i="3" s="1"/>
  <c r="C326" i="3"/>
  <c r="A327" i="3"/>
  <c r="F326" i="3"/>
  <c r="G326" i="3" s="1"/>
  <c r="AA166" i="2"/>
  <c r="M168" i="2"/>
  <c r="R167" i="2"/>
  <c r="Z167" i="2" s="1"/>
  <c r="K168" i="2"/>
  <c r="L168" i="2"/>
  <c r="X168" i="2" s="1"/>
  <c r="T167" i="2"/>
  <c r="Q167" i="2"/>
  <c r="D180" i="2"/>
  <c r="E180" i="2" s="1"/>
  <c r="H180" i="2" s="1"/>
  <c r="A327" i="2"/>
  <c r="F326" i="2"/>
  <c r="G326" i="2" s="1"/>
  <c r="C326" i="2"/>
  <c r="G326" i="1"/>
  <c r="F327" i="1"/>
  <c r="D197" i="1"/>
  <c r="E197" i="1"/>
  <c r="H197" i="1" s="1"/>
  <c r="I197" i="1" s="1"/>
  <c r="B198" i="1" s="1"/>
  <c r="X328" i="3" l="1"/>
  <c r="Y327" i="3"/>
  <c r="AC120" i="3"/>
  <c r="AD120" i="3" s="1"/>
  <c r="AE120" i="3"/>
  <c r="AF120" i="3" s="1"/>
  <c r="AB120" i="3"/>
  <c r="T121" i="3" s="1"/>
  <c r="L234" i="3"/>
  <c r="P234" i="3"/>
  <c r="M234" i="3"/>
  <c r="Q234" i="3" s="1"/>
  <c r="J235" i="3" s="1"/>
  <c r="O362" i="3"/>
  <c r="N363" i="3"/>
  <c r="D184" i="3"/>
  <c r="E184" i="3" s="1"/>
  <c r="A328" i="3"/>
  <c r="F327" i="3"/>
  <c r="G327" i="3" s="1"/>
  <c r="C327" i="3"/>
  <c r="I180" i="2"/>
  <c r="B181" i="2" s="1"/>
  <c r="D181" i="2" s="1"/>
  <c r="E181" i="2" s="1"/>
  <c r="H181" i="2" s="1"/>
  <c r="I181" i="2" s="1"/>
  <c r="P168" i="2"/>
  <c r="U167" i="2"/>
  <c r="J169" i="2"/>
  <c r="O168" i="2"/>
  <c r="N168" i="2"/>
  <c r="C327" i="2"/>
  <c r="A328" i="2"/>
  <c r="F327" i="2"/>
  <c r="G327" i="2" s="1"/>
  <c r="F328" i="1"/>
  <c r="G327" i="1"/>
  <c r="D198" i="1"/>
  <c r="E198" i="1"/>
  <c r="H198" i="1" s="1"/>
  <c r="I198" i="1" s="1"/>
  <c r="B199" i="1" s="1"/>
  <c r="X329" i="3" l="1"/>
  <c r="Y328" i="3"/>
  <c r="V121" i="3"/>
  <c r="W121" i="3" s="1"/>
  <c r="Z121" i="3" s="1"/>
  <c r="L235" i="3"/>
  <c r="M235" i="3"/>
  <c r="O363" i="3"/>
  <c r="N364" i="3"/>
  <c r="H184" i="3"/>
  <c r="I184" i="3"/>
  <c r="B185" i="3" s="1"/>
  <c r="A329" i="3"/>
  <c r="F328" i="3"/>
  <c r="G328" i="3" s="1"/>
  <c r="C328" i="3"/>
  <c r="W180" i="2"/>
  <c r="B182" i="2"/>
  <c r="W181" i="2"/>
  <c r="M169" i="2"/>
  <c r="R168" i="2"/>
  <c r="K169" i="2"/>
  <c r="L169" i="2"/>
  <c r="S168" i="2"/>
  <c r="AA167" i="2"/>
  <c r="Y168" i="2"/>
  <c r="Q168" i="2"/>
  <c r="C328" i="2"/>
  <c r="A329" i="2"/>
  <c r="F328" i="2"/>
  <c r="G328" i="2" s="1"/>
  <c r="F329" i="1"/>
  <c r="G328" i="1"/>
  <c r="D199" i="1"/>
  <c r="E199" i="1"/>
  <c r="H199" i="1" s="1"/>
  <c r="X330" i="3" l="1"/>
  <c r="Y329" i="3"/>
  <c r="AA121" i="3"/>
  <c r="P235" i="3"/>
  <c r="Q235" i="3" s="1"/>
  <c r="J236" i="3" s="1"/>
  <c r="O364" i="3"/>
  <c r="N365" i="3"/>
  <c r="C329" i="3"/>
  <c r="F329" i="3"/>
  <c r="G329" i="3" s="1"/>
  <c r="A330" i="3"/>
  <c r="D185" i="3"/>
  <c r="E185" i="3" s="1"/>
  <c r="P169" i="2"/>
  <c r="U168" i="2"/>
  <c r="S169" i="2" s="1"/>
  <c r="J170" i="2"/>
  <c r="O169" i="2"/>
  <c r="N169" i="2"/>
  <c r="T168" i="2"/>
  <c r="Z168" i="2"/>
  <c r="X169" i="2"/>
  <c r="D182" i="2"/>
  <c r="E182" i="2" s="1"/>
  <c r="H182" i="2" s="1"/>
  <c r="I182" i="2" s="1"/>
  <c r="C329" i="2"/>
  <c r="A330" i="2"/>
  <c r="F329" i="2"/>
  <c r="G329" i="2" s="1"/>
  <c r="G329" i="1"/>
  <c r="F330" i="1"/>
  <c r="I199" i="1"/>
  <c r="B200" i="1" s="1"/>
  <c r="Y330" i="3" l="1"/>
  <c r="X331" i="3"/>
  <c r="AC121" i="3"/>
  <c r="AD121" i="3" s="1"/>
  <c r="AE121" i="3"/>
  <c r="AF121" i="3" s="1"/>
  <c r="AB121" i="3"/>
  <c r="T122" i="3" s="1"/>
  <c r="L236" i="3"/>
  <c r="M236" i="3"/>
  <c r="P236" i="3" s="1"/>
  <c r="O365" i="3"/>
  <c r="N366" i="3"/>
  <c r="H185" i="3"/>
  <c r="I185" i="3" s="1"/>
  <c r="B186" i="3" s="1"/>
  <c r="C330" i="3"/>
  <c r="A331" i="3"/>
  <c r="F330" i="3"/>
  <c r="G330" i="3" s="1"/>
  <c r="AA168" i="2"/>
  <c r="B183" i="2"/>
  <c r="W182" i="2"/>
  <c r="M170" i="2"/>
  <c r="R169" i="2"/>
  <c r="Z169" i="2" s="1"/>
  <c r="L170" i="2"/>
  <c r="K170" i="2"/>
  <c r="T169" i="2"/>
  <c r="Y169" i="2"/>
  <c r="Q169" i="2"/>
  <c r="A331" i="2"/>
  <c r="F330" i="2"/>
  <c r="G330" i="2" s="1"/>
  <c r="C330" i="2"/>
  <c r="F331" i="1"/>
  <c r="G330" i="1"/>
  <c r="D200" i="1"/>
  <c r="E200" i="1" s="1"/>
  <c r="Y331" i="3" l="1"/>
  <c r="X332" i="3"/>
  <c r="V122" i="3"/>
  <c r="W122" i="3" s="1"/>
  <c r="Q236" i="3"/>
  <c r="J237" i="3" s="1"/>
  <c r="O366" i="3"/>
  <c r="N367" i="3"/>
  <c r="D186" i="3"/>
  <c r="E186" i="3" s="1"/>
  <c r="A332" i="3"/>
  <c r="F331" i="3"/>
  <c r="G331" i="3"/>
  <c r="C331" i="3"/>
  <c r="P170" i="2"/>
  <c r="U169" i="2"/>
  <c r="N170" i="2"/>
  <c r="J171" i="2"/>
  <c r="O170" i="2"/>
  <c r="Y170" i="2" s="1"/>
  <c r="X170" i="2"/>
  <c r="D183" i="2"/>
  <c r="E183" i="2" s="1"/>
  <c r="H183" i="2" s="1"/>
  <c r="I183" i="2" s="1"/>
  <c r="C331" i="2"/>
  <c r="A332" i="2"/>
  <c r="F331" i="2"/>
  <c r="G331" i="2" s="1"/>
  <c r="G331" i="1"/>
  <c r="F332" i="1"/>
  <c r="H200" i="1"/>
  <c r="I200" i="1" s="1"/>
  <c r="B201" i="1" s="1"/>
  <c r="X333" i="3" l="1"/>
  <c r="Y332" i="3"/>
  <c r="Z122" i="3"/>
  <c r="AA122" i="3" s="1"/>
  <c r="O367" i="3"/>
  <c r="N368" i="3"/>
  <c r="L237" i="3"/>
  <c r="M237" i="3"/>
  <c r="P237" i="3" s="1"/>
  <c r="H186" i="3"/>
  <c r="I186" i="3" s="1"/>
  <c r="B187" i="3" s="1"/>
  <c r="D187" i="3" s="1"/>
  <c r="E187" i="3" s="1"/>
  <c r="F332" i="3"/>
  <c r="C332" i="3"/>
  <c r="A333" i="3"/>
  <c r="G332" i="3"/>
  <c r="B184" i="2"/>
  <c r="W183" i="2"/>
  <c r="M171" i="2"/>
  <c r="R170" i="2"/>
  <c r="S170" i="2"/>
  <c r="AA169" i="2"/>
  <c r="K171" i="2"/>
  <c r="L171" i="2"/>
  <c r="X171" i="2" s="1"/>
  <c r="Q170" i="2"/>
  <c r="C332" i="2"/>
  <c r="A333" i="2"/>
  <c r="F332" i="2"/>
  <c r="G332" i="2" s="1"/>
  <c r="F333" i="1"/>
  <c r="G332" i="1"/>
  <c r="D201" i="1"/>
  <c r="E201" i="1" s="1"/>
  <c r="H201" i="1" s="1"/>
  <c r="X334" i="3" l="1"/>
  <c r="Y333" i="3"/>
  <c r="AE122" i="3"/>
  <c r="AF122" i="3" s="1"/>
  <c r="AC122" i="3"/>
  <c r="AD122" i="3" s="1"/>
  <c r="AB122" i="3"/>
  <c r="T123" i="3" s="1"/>
  <c r="Q237" i="3"/>
  <c r="J238" i="3" s="1"/>
  <c r="O368" i="3"/>
  <c r="N369" i="3"/>
  <c r="H187" i="3"/>
  <c r="I187" i="3"/>
  <c r="B188" i="3" s="1"/>
  <c r="C333" i="3"/>
  <c r="A334" i="3"/>
  <c r="F333" i="3"/>
  <c r="G333" i="3" s="1"/>
  <c r="P171" i="2"/>
  <c r="U170" i="2"/>
  <c r="S171" i="2" s="1"/>
  <c r="N171" i="2"/>
  <c r="Z170" i="2"/>
  <c r="J172" i="2"/>
  <c r="O171" i="2"/>
  <c r="T170" i="2"/>
  <c r="D184" i="2"/>
  <c r="E184" i="2" s="1"/>
  <c r="H184" i="2" s="1"/>
  <c r="I184" i="2" s="1"/>
  <c r="B185" i="2" s="1"/>
  <c r="C333" i="2"/>
  <c r="A334" i="2"/>
  <c r="F333" i="2"/>
  <c r="G333" i="2" s="1"/>
  <c r="G333" i="1"/>
  <c r="F334" i="1"/>
  <c r="I201" i="1"/>
  <c r="B202" i="1" s="1"/>
  <c r="X335" i="3" l="1"/>
  <c r="Y334" i="3"/>
  <c r="V123" i="3"/>
  <c r="W123" i="3" s="1"/>
  <c r="Z123" i="3" s="1"/>
  <c r="O369" i="3"/>
  <c r="N370" i="3"/>
  <c r="L238" i="3"/>
  <c r="P238" i="3"/>
  <c r="M238" i="3"/>
  <c r="Q238" i="3" s="1"/>
  <c r="J239" i="3" s="1"/>
  <c r="C334" i="3"/>
  <c r="A335" i="3"/>
  <c r="F334" i="3"/>
  <c r="G334" i="3" s="1"/>
  <c r="D188" i="3"/>
  <c r="E188" i="3" s="1"/>
  <c r="AA170" i="2"/>
  <c r="M172" i="2"/>
  <c r="R171" i="2"/>
  <c r="Z171" i="2" s="1"/>
  <c r="Y171" i="2"/>
  <c r="D185" i="2"/>
  <c r="E185" i="2" s="1"/>
  <c r="H185" i="2" s="1"/>
  <c r="I185" i="2" s="1"/>
  <c r="W184" i="2"/>
  <c r="K172" i="2"/>
  <c r="L172" i="2"/>
  <c r="T171" i="2"/>
  <c r="Q171" i="2"/>
  <c r="A335" i="2"/>
  <c r="F334" i="2"/>
  <c r="G334" i="2" s="1"/>
  <c r="C334" i="2"/>
  <c r="F335" i="1"/>
  <c r="G334" i="1"/>
  <c r="D202" i="1"/>
  <c r="E202" i="1"/>
  <c r="H202" i="1" s="1"/>
  <c r="X336" i="3" l="1"/>
  <c r="Y335" i="3"/>
  <c r="AA123" i="3"/>
  <c r="L239" i="3"/>
  <c r="M239" i="3"/>
  <c r="P239" i="3" s="1"/>
  <c r="O370" i="3"/>
  <c r="N371" i="3"/>
  <c r="H188" i="3"/>
  <c r="I188" i="3" s="1"/>
  <c r="B189" i="3" s="1"/>
  <c r="G335" i="3"/>
  <c r="F335" i="3"/>
  <c r="C335" i="3"/>
  <c r="A336" i="3"/>
  <c r="B186" i="2"/>
  <c r="W185" i="2"/>
  <c r="J173" i="2"/>
  <c r="O172" i="2"/>
  <c r="Y172" i="2" s="1"/>
  <c r="P172" i="2"/>
  <c r="U171" i="2"/>
  <c r="X172" i="2"/>
  <c r="N172" i="2"/>
  <c r="C335" i="2"/>
  <c r="F335" i="2"/>
  <c r="G335" i="2" s="1"/>
  <c r="A336" i="2"/>
  <c r="G335" i="1"/>
  <c r="F336" i="1"/>
  <c r="I202" i="1"/>
  <c r="B203" i="1" s="1"/>
  <c r="Y336" i="3" l="1"/>
  <c r="X337" i="3"/>
  <c r="AC123" i="3"/>
  <c r="AD123" i="3" s="1"/>
  <c r="AE123" i="3"/>
  <c r="AF123" i="3" s="1"/>
  <c r="AB123" i="3"/>
  <c r="T124" i="3" s="1"/>
  <c r="Q239" i="3"/>
  <c r="J240" i="3" s="1"/>
  <c r="O371" i="3"/>
  <c r="N372" i="3"/>
  <c r="O372" i="3" s="1"/>
  <c r="D189" i="3"/>
  <c r="E189" i="3" s="1"/>
  <c r="C336" i="3"/>
  <c r="A337" i="3"/>
  <c r="F336" i="3"/>
  <c r="G336" i="3" s="1"/>
  <c r="M173" i="2"/>
  <c r="R172" i="2"/>
  <c r="Z172" i="2" s="1"/>
  <c r="K173" i="2"/>
  <c r="L173" i="2"/>
  <c r="X173" i="2" s="1"/>
  <c r="S172" i="2"/>
  <c r="AA171" i="2"/>
  <c r="Q172" i="2"/>
  <c r="D186" i="2"/>
  <c r="E186" i="2" s="1"/>
  <c r="H186" i="2" s="1"/>
  <c r="I186" i="2" s="1"/>
  <c r="B187" i="2" s="1"/>
  <c r="A337" i="2"/>
  <c r="F336" i="2"/>
  <c r="G336" i="2" s="1"/>
  <c r="C336" i="2"/>
  <c r="F337" i="1"/>
  <c r="G336" i="1"/>
  <c r="D203" i="1"/>
  <c r="E203" i="1"/>
  <c r="H203" i="1" s="1"/>
  <c r="I203" i="1" s="1"/>
  <c r="B204" i="1" s="1"/>
  <c r="X338" i="3" l="1"/>
  <c r="Y337" i="3"/>
  <c r="V124" i="3"/>
  <c r="W124" i="3" s="1"/>
  <c r="L240" i="3"/>
  <c r="M240" i="3"/>
  <c r="P240" i="3" s="1"/>
  <c r="H189" i="3"/>
  <c r="I189" i="3" s="1"/>
  <c r="B190" i="3" s="1"/>
  <c r="C337" i="3"/>
  <c r="A338" i="3"/>
  <c r="F337" i="3"/>
  <c r="G337" i="3" s="1"/>
  <c r="D187" i="2"/>
  <c r="E187" i="2" s="1"/>
  <c r="H187" i="2" s="1"/>
  <c r="I187" i="2" s="1"/>
  <c r="W186" i="2"/>
  <c r="T172" i="2"/>
  <c r="P173" i="2"/>
  <c r="U172" i="2"/>
  <c r="S173" i="2" s="1"/>
  <c r="J174" i="2"/>
  <c r="O173" i="2"/>
  <c r="Y173" i="2" s="1"/>
  <c r="N173" i="2"/>
  <c r="C337" i="2"/>
  <c r="F337" i="2"/>
  <c r="G337" i="2" s="1"/>
  <c r="A338" i="2"/>
  <c r="G337" i="1"/>
  <c r="F338" i="1"/>
  <c r="D204" i="1"/>
  <c r="E204" i="1" s="1"/>
  <c r="Y338" i="3" l="1"/>
  <c r="X339" i="3"/>
  <c r="Z124" i="3"/>
  <c r="AA124" i="3" s="1"/>
  <c r="Q240" i="3"/>
  <c r="J241" i="3" s="1"/>
  <c r="D190" i="3"/>
  <c r="E190" i="3" s="1"/>
  <c r="A339" i="3"/>
  <c r="F338" i="3"/>
  <c r="G338" i="3" s="1"/>
  <c r="C338" i="3"/>
  <c r="B188" i="2"/>
  <c r="W187" i="2"/>
  <c r="T173" i="2"/>
  <c r="Q173" i="2"/>
  <c r="M174" i="2"/>
  <c r="R173" i="2"/>
  <c r="L174" i="2"/>
  <c r="K174" i="2"/>
  <c r="AA172" i="2"/>
  <c r="A339" i="2"/>
  <c r="F338" i="2"/>
  <c r="G338" i="2" s="1"/>
  <c r="C338" i="2"/>
  <c r="F339" i="1"/>
  <c r="G338" i="1"/>
  <c r="H204" i="1"/>
  <c r="I204" i="1" s="1"/>
  <c r="B205" i="1" s="1"/>
  <c r="X340" i="3" l="1"/>
  <c r="Y339" i="3"/>
  <c r="AC124" i="3"/>
  <c r="AD124" i="3" s="1"/>
  <c r="AE124" i="3"/>
  <c r="AF124" i="3" s="1"/>
  <c r="AB124" i="3"/>
  <c r="T125" i="3" s="1"/>
  <c r="L241" i="3"/>
  <c r="M241" i="3"/>
  <c r="P241" i="3" s="1"/>
  <c r="H190" i="3"/>
  <c r="I190" i="3" s="1"/>
  <c r="B191" i="3" s="1"/>
  <c r="C339" i="3"/>
  <c r="A340" i="3"/>
  <c r="F339" i="3"/>
  <c r="G339" i="3" s="1"/>
  <c r="P174" i="2"/>
  <c r="U173" i="2"/>
  <c r="J175" i="2"/>
  <c r="O174" i="2"/>
  <c r="N174" i="2"/>
  <c r="X174" i="2"/>
  <c r="Z173" i="2"/>
  <c r="D188" i="2"/>
  <c r="E188" i="2" s="1"/>
  <c r="H188" i="2" s="1"/>
  <c r="I188" i="2" s="1"/>
  <c r="B189" i="2" s="1"/>
  <c r="C339" i="2"/>
  <c r="A340" i="2"/>
  <c r="F339" i="2"/>
  <c r="G339" i="2" s="1"/>
  <c r="G339" i="1"/>
  <c r="F340" i="1"/>
  <c r="D205" i="1"/>
  <c r="E205" i="1"/>
  <c r="H205" i="1" s="1"/>
  <c r="X341" i="3" l="1"/>
  <c r="Y340" i="3"/>
  <c r="V125" i="3"/>
  <c r="W125" i="3" s="1"/>
  <c r="Q241" i="3"/>
  <c r="J242" i="3" s="1"/>
  <c r="D191" i="3"/>
  <c r="E191" i="3" s="1"/>
  <c r="A341" i="3"/>
  <c r="C340" i="3"/>
  <c r="F340" i="3"/>
  <c r="G340" i="3" s="1"/>
  <c r="M175" i="2"/>
  <c r="R174" i="2"/>
  <c r="Z174" i="2" s="1"/>
  <c r="L175" i="2"/>
  <c r="X175" i="2" s="1"/>
  <c r="K175" i="2"/>
  <c r="S174" i="2"/>
  <c r="AA173" i="2"/>
  <c r="D189" i="2"/>
  <c r="E189" i="2" s="1"/>
  <c r="H189" i="2" s="1"/>
  <c r="I189" i="2" s="1"/>
  <c r="W188" i="2"/>
  <c r="Y174" i="2"/>
  <c r="Q174" i="2"/>
  <c r="A341" i="2"/>
  <c r="F340" i="2"/>
  <c r="G340" i="2" s="1"/>
  <c r="C340" i="2"/>
  <c r="F341" i="1"/>
  <c r="G340" i="1"/>
  <c r="I205" i="1"/>
  <c r="B206" i="1" s="1"/>
  <c r="Y341" i="3" l="1"/>
  <c r="X342" i="3"/>
  <c r="Z125" i="3"/>
  <c r="AA125" i="3" s="1"/>
  <c r="L242" i="3"/>
  <c r="M242" i="3"/>
  <c r="P242" i="3" s="1"/>
  <c r="H191" i="3"/>
  <c r="I191" i="3" s="1"/>
  <c r="B192" i="3" s="1"/>
  <c r="C341" i="3"/>
  <c r="F341" i="3"/>
  <c r="G341" i="3" s="1"/>
  <c r="A342" i="3"/>
  <c r="B190" i="2"/>
  <c r="W189" i="2"/>
  <c r="J176" i="2"/>
  <c r="O175" i="2"/>
  <c r="T174" i="2"/>
  <c r="P175" i="2"/>
  <c r="U174" i="2"/>
  <c r="S175" i="2" s="1"/>
  <c r="N175" i="2"/>
  <c r="C341" i="2"/>
  <c r="A342" i="2"/>
  <c r="F341" i="2"/>
  <c r="G341" i="2" s="1"/>
  <c r="F342" i="1"/>
  <c r="G341" i="1"/>
  <c r="D206" i="1"/>
  <c r="E206" i="1"/>
  <c r="H206" i="1" s="1"/>
  <c r="I206" i="1" s="1"/>
  <c r="B207" i="1" s="1"/>
  <c r="Y342" i="3" l="1"/>
  <c r="X343" i="3"/>
  <c r="AE125" i="3"/>
  <c r="AF125" i="3" s="1"/>
  <c r="AC125" i="3"/>
  <c r="AD125" i="3" s="1"/>
  <c r="AB125" i="3"/>
  <c r="T126" i="3" s="1"/>
  <c r="Q242" i="3"/>
  <c r="J243" i="3" s="1"/>
  <c r="D192" i="3"/>
  <c r="E192" i="3" s="1"/>
  <c r="A343" i="3"/>
  <c r="F342" i="3"/>
  <c r="C342" i="3"/>
  <c r="G342" i="3"/>
  <c r="Q175" i="2"/>
  <c r="T175" i="2"/>
  <c r="M176" i="2"/>
  <c r="R175" i="2"/>
  <c r="L176" i="2"/>
  <c r="K176" i="2"/>
  <c r="Y175" i="2"/>
  <c r="AA174" i="2"/>
  <c r="D190" i="2"/>
  <c r="E190" i="2" s="1"/>
  <c r="H190" i="2" s="1"/>
  <c r="I190" i="2" s="1"/>
  <c r="A343" i="2"/>
  <c r="F342" i="2"/>
  <c r="G342" i="2" s="1"/>
  <c r="C342" i="2"/>
  <c r="G342" i="1"/>
  <c r="F343" i="1"/>
  <c r="D207" i="1"/>
  <c r="E207" i="1"/>
  <c r="H207" i="1" s="1"/>
  <c r="I207" i="1" s="1"/>
  <c r="B208" i="1" s="1"/>
  <c r="Y343" i="3" l="1"/>
  <c r="X344" i="3"/>
  <c r="V126" i="3"/>
  <c r="W126" i="3" s="1"/>
  <c r="Z126" i="3" s="1"/>
  <c r="L243" i="3"/>
  <c r="M243" i="3"/>
  <c r="P243" i="3" s="1"/>
  <c r="H192" i="3"/>
  <c r="I192" i="3" s="1"/>
  <c r="B193" i="3" s="1"/>
  <c r="A344" i="3"/>
  <c r="C343" i="3"/>
  <c r="F343" i="3"/>
  <c r="G343" i="3" s="1"/>
  <c r="B191" i="2"/>
  <c r="W190" i="2"/>
  <c r="J177" i="2"/>
  <c r="O176" i="2"/>
  <c r="P176" i="2"/>
  <c r="U175" i="2"/>
  <c r="X176" i="2"/>
  <c r="N176" i="2"/>
  <c r="Z175" i="2"/>
  <c r="C343" i="2"/>
  <c r="F343" i="2"/>
  <c r="G343" i="2" s="1"/>
  <c r="A344" i="2"/>
  <c r="F344" i="1"/>
  <c r="G343" i="1"/>
  <c r="D208" i="1"/>
  <c r="E208" i="1"/>
  <c r="Y344" i="3" l="1"/>
  <c r="X345" i="3"/>
  <c r="AA126" i="3"/>
  <c r="Q243" i="3"/>
  <c r="J244" i="3" s="1"/>
  <c r="D193" i="3"/>
  <c r="E193" i="3" s="1"/>
  <c r="C344" i="3"/>
  <c r="F344" i="3"/>
  <c r="G344" i="3" s="1"/>
  <c r="A345" i="3"/>
  <c r="K177" i="2"/>
  <c r="L177" i="2"/>
  <c r="M177" i="2"/>
  <c r="R176" i="2"/>
  <c r="Z176" i="2" s="1"/>
  <c r="S176" i="2"/>
  <c r="AA175" i="2"/>
  <c r="Y176" i="2"/>
  <c r="Q176" i="2"/>
  <c r="D191" i="2"/>
  <c r="E191" i="2" s="1"/>
  <c r="A345" i="2"/>
  <c r="F344" i="2"/>
  <c r="G344" i="2" s="1"/>
  <c r="C344" i="2"/>
  <c r="G344" i="1"/>
  <c r="F345" i="1"/>
  <c r="H208" i="1"/>
  <c r="I208" i="1" s="1"/>
  <c r="B209" i="1" s="1"/>
  <c r="Y345" i="3" l="1"/>
  <c r="X346" i="3"/>
  <c r="AE126" i="3"/>
  <c r="AF126" i="3" s="1"/>
  <c r="AC126" i="3"/>
  <c r="AD126" i="3" s="1"/>
  <c r="AB126" i="3"/>
  <c r="T127" i="3" s="1"/>
  <c r="L244" i="3"/>
  <c r="M244" i="3"/>
  <c r="P244" i="3" s="1"/>
  <c r="C345" i="3"/>
  <c r="A346" i="3"/>
  <c r="F345" i="3"/>
  <c r="G345" i="3" s="1"/>
  <c r="H193" i="3"/>
  <c r="I193" i="3" s="1"/>
  <c r="B194" i="3" s="1"/>
  <c r="H191" i="2"/>
  <c r="I191" i="2" s="1"/>
  <c r="J178" i="2"/>
  <c r="O177" i="2"/>
  <c r="T176" i="2"/>
  <c r="N177" i="2"/>
  <c r="P177" i="2"/>
  <c r="U176" i="2"/>
  <c r="S177" i="2" s="1"/>
  <c r="X177" i="2"/>
  <c r="C345" i="2"/>
  <c r="F345" i="2"/>
  <c r="G345" i="2" s="1"/>
  <c r="A346" i="2"/>
  <c r="F346" i="1"/>
  <c r="G345" i="1"/>
  <c r="D209" i="1"/>
  <c r="E209" i="1"/>
  <c r="Y346" i="3" l="1"/>
  <c r="X347" i="3"/>
  <c r="V127" i="3"/>
  <c r="W127" i="3" s="1"/>
  <c r="Z127" i="3" s="1"/>
  <c r="Q244" i="3"/>
  <c r="J245" i="3" s="1"/>
  <c r="D194" i="3"/>
  <c r="E194" i="3" s="1"/>
  <c r="H194" i="3" s="1"/>
  <c r="A347" i="3"/>
  <c r="F346" i="3"/>
  <c r="G346" i="3" s="1"/>
  <c r="C346" i="3"/>
  <c r="K178" i="2"/>
  <c r="L178" i="2"/>
  <c r="M178" i="2"/>
  <c r="R177" i="2"/>
  <c r="Z177" i="2" s="1"/>
  <c r="Y177" i="2"/>
  <c r="T177" i="2"/>
  <c r="B192" i="2"/>
  <c r="W191" i="2"/>
  <c r="Q177" i="2"/>
  <c r="AA176" i="2"/>
  <c r="A347" i="2"/>
  <c r="F346" i="2"/>
  <c r="G346" i="2" s="1"/>
  <c r="C346" i="2"/>
  <c r="G346" i="1"/>
  <c r="F347" i="1"/>
  <c r="H209" i="1"/>
  <c r="I209" i="1" s="1"/>
  <c r="B210" i="1" s="1"/>
  <c r="Y347" i="3" l="1"/>
  <c r="X348" i="3"/>
  <c r="AA127" i="3"/>
  <c r="L245" i="3"/>
  <c r="M245" i="3"/>
  <c r="P245" i="3" s="1"/>
  <c r="I194" i="3"/>
  <c r="B195" i="3" s="1"/>
  <c r="C347" i="3"/>
  <c r="F347" i="3"/>
  <c r="G347" i="3" s="1"/>
  <c r="A348" i="3"/>
  <c r="N178" i="2"/>
  <c r="J179" i="2"/>
  <c r="O178" i="2"/>
  <c r="D192" i="2"/>
  <c r="E192" i="2" s="1"/>
  <c r="H192" i="2" s="1"/>
  <c r="I192" i="2" s="1"/>
  <c r="B193" i="2" s="1"/>
  <c r="P178" i="2"/>
  <c r="U177" i="2"/>
  <c r="X178" i="2"/>
  <c r="A348" i="2"/>
  <c r="F347" i="2"/>
  <c r="G347" i="2" s="1"/>
  <c r="C347" i="2"/>
  <c r="F348" i="1"/>
  <c r="G347" i="1"/>
  <c r="D210" i="1"/>
  <c r="E210" i="1"/>
  <c r="H210" i="1" s="1"/>
  <c r="Y348" i="3" l="1"/>
  <c r="X349" i="3"/>
  <c r="AC127" i="3"/>
  <c r="AD127" i="3" s="1"/>
  <c r="AE127" i="3"/>
  <c r="AF127" i="3" s="1"/>
  <c r="AB127" i="3"/>
  <c r="T128" i="3" s="1"/>
  <c r="Q245" i="3"/>
  <c r="J246" i="3" s="1"/>
  <c r="A349" i="3"/>
  <c r="C348" i="3"/>
  <c r="F348" i="3"/>
  <c r="G348" i="3" s="1"/>
  <c r="D195" i="3"/>
  <c r="E195" i="3" s="1"/>
  <c r="D193" i="2"/>
  <c r="E193" i="2" s="1"/>
  <c r="H193" i="2" s="1"/>
  <c r="I193" i="2" s="1"/>
  <c r="B194" i="2" s="1"/>
  <c r="Q178" i="2"/>
  <c r="M179" i="2"/>
  <c r="R178" i="2"/>
  <c r="Z178" i="2" s="1"/>
  <c r="K179" i="2"/>
  <c r="L179" i="2"/>
  <c r="X179" i="2" s="1"/>
  <c r="S178" i="2"/>
  <c r="AA177" i="2"/>
  <c r="W192" i="2"/>
  <c r="Y178" i="2"/>
  <c r="A349" i="2"/>
  <c r="F348" i="2"/>
  <c r="G348" i="2" s="1"/>
  <c r="C348" i="2"/>
  <c r="F349" i="1"/>
  <c r="G348" i="1"/>
  <c r="I210" i="1"/>
  <c r="B211" i="1" s="1"/>
  <c r="Y349" i="3" l="1"/>
  <c r="X350" i="3"/>
  <c r="V128" i="3"/>
  <c r="W128" i="3" s="1"/>
  <c r="Z128" i="3" s="1"/>
  <c r="L246" i="3"/>
  <c r="M246" i="3"/>
  <c r="P246" i="3" s="1"/>
  <c r="Q246" i="3" s="1"/>
  <c r="J247" i="3" s="1"/>
  <c r="H195" i="3"/>
  <c r="I195" i="3" s="1"/>
  <c r="B196" i="3" s="1"/>
  <c r="G349" i="3"/>
  <c r="C349" i="3"/>
  <c r="F349" i="3"/>
  <c r="A350" i="3"/>
  <c r="D194" i="2"/>
  <c r="E194" i="2" s="1"/>
  <c r="H194" i="2" s="1"/>
  <c r="I194" i="2" s="1"/>
  <c r="B195" i="2" s="1"/>
  <c r="J180" i="2"/>
  <c r="O179" i="2"/>
  <c r="Y179" i="2" s="1"/>
  <c r="N179" i="2"/>
  <c r="T178" i="2"/>
  <c r="P179" i="2"/>
  <c r="U178" i="2"/>
  <c r="S179" i="2" s="1"/>
  <c r="W193" i="2"/>
  <c r="C349" i="2"/>
  <c r="A350" i="2"/>
  <c r="F349" i="2"/>
  <c r="G349" i="2" s="1"/>
  <c r="G349" i="1"/>
  <c r="F350" i="1"/>
  <c r="D211" i="1"/>
  <c r="E211" i="1"/>
  <c r="H211" i="1" s="1"/>
  <c r="Y350" i="3" l="1"/>
  <c r="X351" i="3"/>
  <c r="AA128" i="3"/>
  <c r="L247" i="3"/>
  <c r="M247" i="3"/>
  <c r="P247" i="3" s="1"/>
  <c r="D196" i="3"/>
  <c r="E196" i="3" s="1"/>
  <c r="A351" i="3"/>
  <c r="F350" i="3"/>
  <c r="G350" i="3" s="1"/>
  <c r="C350" i="3"/>
  <c r="AA178" i="2"/>
  <c r="L180" i="2"/>
  <c r="K180" i="2"/>
  <c r="T179" i="2"/>
  <c r="D195" i="2"/>
  <c r="E195" i="2" s="1"/>
  <c r="H195" i="2" s="1"/>
  <c r="Q179" i="2"/>
  <c r="W194" i="2"/>
  <c r="M180" i="2"/>
  <c r="R179" i="2"/>
  <c r="C350" i="2"/>
  <c r="A351" i="2"/>
  <c r="F350" i="2"/>
  <c r="G350" i="2" s="1"/>
  <c r="G350" i="1"/>
  <c r="F351" i="1"/>
  <c r="I211" i="1"/>
  <c r="B212" i="1" s="1"/>
  <c r="Y351" i="3" l="1"/>
  <c r="X352" i="3"/>
  <c r="AE128" i="3"/>
  <c r="AF128" i="3" s="1"/>
  <c r="AC128" i="3"/>
  <c r="AD128" i="3" s="1"/>
  <c r="AB128" i="3"/>
  <c r="T129" i="3" s="1"/>
  <c r="Q247" i="3"/>
  <c r="J248" i="3" s="1"/>
  <c r="H196" i="3"/>
  <c r="I196" i="3"/>
  <c r="B197" i="3" s="1"/>
  <c r="A352" i="3"/>
  <c r="C351" i="3"/>
  <c r="F351" i="3"/>
  <c r="G351" i="3" s="1"/>
  <c r="P180" i="2"/>
  <c r="U179" i="2"/>
  <c r="Z179" i="2"/>
  <c r="J181" i="2"/>
  <c r="O180" i="2"/>
  <c r="Y180" i="2" s="1"/>
  <c r="N180" i="2"/>
  <c r="I195" i="2"/>
  <c r="X180" i="2"/>
  <c r="A352" i="2"/>
  <c r="F351" i="2"/>
  <c r="G351" i="2" s="1"/>
  <c r="C351" i="2"/>
  <c r="G351" i="1"/>
  <c r="F352" i="1"/>
  <c r="D212" i="1"/>
  <c r="E212" i="1" s="1"/>
  <c r="H212" i="1" s="1"/>
  <c r="I212" i="1" s="1"/>
  <c r="B213" i="1" s="1"/>
  <c r="Y352" i="3" l="1"/>
  <c r="X353" i="3"/>
  <c r="V129" i="3"/>
  <c r="W129" i="3" s="1"/>
  <c r="Z129" i="3" s="1"/>
  <c r="L248" i="3"/>
  <c r="M248" i="3"/>
  <c r="P248" i="3" s="1"/>
  <c r="E197" i="3"/>
  <c r="H197" i="3" s="1"/>
  <c r="D197" i="3"/>
  <c r="F352" i="3"/>
  <c r="G352" i="3" s="1"/>
  <c r="A353" i="3"/>
  <c r="C352" i="3"/>
  <c r="B196" i="2"/>
  <c r="W195" i="2"/>
  <c r="L181" i="2"/>
  <c r="K181" i="2"/>
  <c r="S180" i="2"/>
  <c r="AA179" i="2"/>
  <c r="M181" i="2"/>
  <c r="R180" i="2"/>
  <c r="Z180" i="2" s="1"/>
  <c r="Q180" i="2"/>
  <c r="A353" i="2"/>
  <c r="F352" i="2"/>
  <c r="G352" i="2" s="1"/>
  <c r="C352" i="2"/>
  <c r="F353" i="1"/>
  <c r="G352" i="1"/>
  <c r="D213" i="1"/>
  <c r="E213" i="1"/>
  <c r="H213" i="1" s="1"/>
  <c r="X354" i="3" l="1"/>
  <c r="Y353" i="3"/>
  <c r="AA129" i="3"/>
  <c r="Q248" i="3"/>
  <c r="J249" i="3" s="1"/>
  <c r="C353" i="3"/>
  <c r="F353" i="3"/>
  <c r="G353" i="3" s="1"/>
  <c r="A354" i="3"/>
  <c r="I197" i="3"/>
  <c r="B198" i="3" s="1"/>
  <c r="N181" i="2"/>
  <c r="J182" i="2"/>
  <c r="O181" i="2"/>
  <c r="X181" i="2"/>
  <c r="T180" i="2"/>
  <c r="P181" i="2"/>
  <c r="U180" i="2"/>
  <c r="S181" i="2" s="1"/>
  <c r="D196" i="2"/>
  <c r="E196" i="2" s="1"/>
  <c r="H196" i="2" s="1"/>
  <c r="I196" i="2" s="1"/>
  <c r="C353" i="2"/>
  <c r="A354" i="2"/>
  <c r="F353" i="2"/>
  <c r="G353" i="2" s="1"/>
  <c r="G353" i="1"/>
  <c r="F354" i="1"/>
  <c r="I213" i="1"/>
  <c r="B214" i="1" s="1"/>
  <c r="Y354" i="3" l="1"/>
  <c r="X355" i="3"/>
  <c r="AE129" i="3"/>
  <c r="AF129" i="3" s="1"/>
  <c r="AC129" i="3"/>
  <c r="AD129" i="3" s="1"/>
  <c r="AB129" i="3"/>
  <c r="T130" i="3" s="1"/>
  <c r="L249" i="3"/>
  <c r="M249" i="3"/>
  <c r="D198" i="3"/>
  <c r="E198" i="3"/>
  <c r="A355" i="3"/>
  <c r="F354" i="3"/>
  <c r="G354" i="3" s="1"/>
  <c r="C354" i="3"/>
  <c r="AA180" i="2"/>
  <c r="B197" i="2"/>
  <c r="W196" i="2"/>
  <c r="Q181" i="2"/>
  <c r="M182" i="2"/>
  <c r="R181" i="2"/>
  <c r="Z181" i="2" s="1"/>
  <c r="L182" i="2"/>
  <c r="K182" i="2"/>
  <c r="T181" i="2"/>
  <c r="Y181" i="2"/>
  <c r="C354" i="2"/>
  <c r="A355" i="2"/>
  <c r="F354" i="2"/>
  <c r="G354" i="2" s="1"/>
  <c r="F355" i="1"/>
  <c r="G354" i="1"/>
  <c r="D214" i="1"/>
  <c r="E214" i="1"/>
  <c r="H214" i="1" s="1"/>
  <c r="Y355" i="3" l="1"/>
  <c r="X356" i="3"/>
  <c r="V130" i="3"/>
  <c r="W130" i="3" s="1"/>
  <c r="Z130" i="3" s="1"/>
  <c r="P249" i="3"/>
  <c r="Q249" i="3" s="1"/>
  <c r="J250" i="3" s="1"/>
  <c r="H198" i="3"/>
  <c r="I198" i="3" s="1"/>
  <c r="B199" i="3" s="1"/>
  <c r="F355" i="3"/>
  <c r="G355" i="3" s="1"/>
  <c r="A356" i="3"/>
  <c r="C355" i="3"/>
  <c r="J183" i="2"/>
  <c r="O182" i="2"/>
  <c r="Y182" i="2" s="1"/>
  <c r="X182" i="2"/>
  <c r="P182" i="2"/>
  <c r="U181" i="2"/>
  <c r="N182" i="2"/>
  <c r="D197" i="2"/>
  <c r="E197" i="2" s="1"/>
  <c r="H197" i="2" s="1"/>
  <c r="I197" i="2" s="1"/>
  <c r="A356" i="2"/>
  <c r="F355" i="2"/>
  <c r="G355" i="2" s="1"/>
  <c r="C355" i="2"/>
  <c r="F356" i="1"/>
  <c r="G355" i="1"/>
  <c r="I214" i="1"/>
  <c r="B215" i="1" s="1"/>
  <c r="Y356" i="3" l="1"/>
  <c r="X357" i="3"/>
  <c r="AA130" i="3"/>
  <c r="L250" i="3"/>
  <c r="M250" i="3"/>
  <c r="P250" i="3" s="1"/>
  <c r="E199" i="3"/>
  <c r="D199" i="3"/>
  <c r="F356" i="3"/>
  <c r="G356" i="3" s="1"/>
  <c r="A357" i="3"/>
  <c r="C356" i="3"/>
  <c r="B198" i="2"/>
  <c r="W197" i="2"/>
  <c r="Q182" i="2"/>
  <c r="M183" i="2"/>
  <c r="R182" i="2"/>
  <c r="Z182" i="2" s="1"/>
  <c r="S182" i="2"/>
  <c r="AA181" i="2"/>
  <c r="K183" i="2"/>
  <c r="L183" i="2"/>
  <c r="C356" i="2"/>
  <c r="A357" i="2"/>
  <c r="F356" i="2"/>
  <c r="G356" i="2" s="1"/>
  <c r="G356" i="1"/>
  <c r="F357" i="1"/>
  <c r="D215" i="1"/>
  <c r="E215" i="1"/>
  <c r="H215" i="1" s="1"/>
  <c r="Y357" i="3" l="1"/>
  <c r="X358" i="3"/>
  <c r="AC130" i="3"/>
  <c r="AD130" i="3" s="1"/>
  <c r="AE130" i="3"/>
  <c r="AF130" i="3" s="1"/>
  <c r="AB130" i="3"/>
  <c r="T131" i="3" s="1"/>
  <c r="Q250" i="3"/>
  <c r="J251" i="3" s="1"/>
  <c r="H199" i="3"/>
  <c r="I199" i="3" s="1"/>
  <c r="B200" i="3" s="1"/>
  <c r="G357" i="3"/>
  <c r="C357" i="3"/>
  <c r="F357" i="3"/>
  <c r="A358" i="3"/>
  <c r="J184" i="2"/>
  <c r="O183" i="2"/>
  <c r="Y183" i="2" s="1"/>
  <c r="T182" i="2"/>
  <c r="P183" i="2"/>
  <c r="U182" i="2"/>
  <c r="S183" i="2" s="1"/>
  <c r="X183" i="2"/>
  <c r="N183" i="2"/>
  <c r="D198" i="2"/>
  <c r="E198" i="2" s="1"/>
  <c r="H198" i="2" s="1"/>
  <c r="C357" i="2"/>
  <c r="A358" i="2"/>
  <c r="F357" i="2"/>
  <c r="G357" i="2" s="1"/>
  <c r="F358" i="1"/>
  <c r="G357" i="1"/>
  <c r="I215" i="1"/>
  <c r="B216" i="1" s="1"/>
  <c r="Y358" i="3" l="1"/>
  <c r="X359" i="3"/>
  <c r="V131" i="3"/>
  <c r="W131" i="3" s="1"/>
  <c r="Z131" i="3" s="1"/>
  <c r="L251" i="3"/>
  <c r="M251" i="3"/>
  <c r="P251" i="3" s="1"/>
  <c r="E200" i="3"/>
  <c r="H200" i="3"/>
  <c r="I200" i="3" s="1"/>
  <c r="B201" i="3" s="1"/>
  <c r="D200" i="3"/>
  <c r="A359" i="3"/>
  <c r="F358" i="3"/>
  <c r="G358" i="3" s="1"/>
  <c r="C358" i="3"/>
  <c r="AA182" i="2"/>
  <c r="I198" i="2"/>
  <c r="T183" i="2"/>
  <c r="M184" i="2"/>
  <c r="R183" i="2"/>
  <c r="Z183" i="2" s="1"/>
  <c r="Q183" i="2"/>
  <c r="K184" i="2"/>
  <c r="L184" i="2"/>
  <c r="X184" i="2" s="1"/>
  <c r="C358" i="2"/>
  <c r="A359" i="2"/>
  <c r="F358" i="2"/>
  <c r="G358" i="2" s="1"/>
  <c r="F359" i="1"/>
  <c r="G358" i="1"/>
  <c r="D216" i="1"/>
  <c r="E216" i="1"/>
  <c r="H216" i="1" s="1"/>
  <c r="X360" i="3" l="1"/>
  <c r="Y359" i="3"/>
  <c r="AA131" i="3"/>
  <c r="Q251" i="3"/>
  <c r="J252" i="3" s="1"/>
  <c r="E201" i="3"/>
  <c r="H201" i="3"/>
  <c r="D201" i="3"/>
  <c r="A360" i="3"/>
  <c r="F359" i="3"/>
  <c r="G359" i="3" s="1"/>
  <c r="C359" i="3"/>
  <c r="N184" i="2"/>
  <c r="J185" i="2"/>
  <c r="O184" i="2"/>
  <c r="P184" i="2"/>
  <c r="U183" i="2"/>
  <c r="B199" i="2"/>
  <c r="W198" i="2"/>
  <c r="A360" i="2"/>
  <c r="F359" i="2"/>
  <c r="G359" i="2" s="1"/>
  <c r="C359" i="2"/>
  <c r="G359" i="1"/>
  <c r="F360" i="1"/>
  <c r="I216" i="1"/>
  <c r="B217" i="1" s="1"/>
  <c r="Y360" i="3" l="1"/>
  <c r="X361" i="3"/>
  <c r="AC131" i="3"/>
  <c r="AD131" i="3" s="1"/>
  <c r="AE131" i="3"/>
  <c r="AF131" i="3" s="1"/>
  <c r="AB131" i="3"/>
  <c r="T132" i="3" s="1"/>
  <c r="L252" i="3"/>
  <c r="M252" i="3"/>
  <c r="P252" i="3" s="1"/>
  <c r="I201" i="3"/>
  <c r="B202" i="3" s="1"/>
  <c r="C360" i="3"/>
  <c r="A361" i="3"/>
  <c r="F360" i="3"/>
  <c r="G360" i="3" s="1"/>
  <c r="M185" i="2"/>
  <c r="R184" i="2"/>
  <c r="Z184" i="2" s="1"/>
  <c r="K185" i="2"/>
  <c r="L185" i="2"/>
  <c r="X185" i="2" s="1"/>
  <c r="S184" i="2"/>
  <c r="AA183" i="2"/>
  <c r="D199" i="2"/>
  <c r="E199" i="2" s="1"/>
  <c r="H199" i="2" s="1"/>
  <c r="I199" i="2" s="1"/>
  <c r="B200" i="2" s="1"/>
  <c r="Q184" i="2"/>
  <c r="Y184" i="2"/>
  <c r="C360" i="2"/>
  <c r="A361" i="2"/>
  <c r="F360" i="2"/>
  <c r="G360" i="2" s="1"/>
  <c r="G360" i="1"/>
  <c r="F361" i="1"/>
  <c r="D217" i="1"/>
  <c r="E217" i="1"/>
  <c r="H217" i="1" s="1"/>
  <c r="X362" i="3" l="1"/>
  <c r="Y361" i="3"/>
  <c r="V132" i="3"/>
  <c r="W132" i="3" s="1"/>
  <c r="Z132" i="3" s="1"/>
  <c r="Q252" i="3"/>
  <c r="J253" i="3" s="1"/>
  <c r="E202" i="3"/>
  <c r="D202" i="3"/>
  <c r="C361" i="3"/>
  <c r="A362" i="3"/>
  <c r="F361" i="3"/>
  <c r="G361" i="3" s="1"/>
  <c r="W199" i="2"/>
  <c r="T184" i="2"/>
  <c r="P185" i="2"/>
  <c r="U184" i="2"/>
  <c r="S185" i="2" s="1"/>
  <c r="D200" i="2"/>
  <c r="E200" i="2" s="1"/>
  <c r="H200" i="2" s="1"/>
  <c r="I200" i="2" s="1"/>
  <c r="J186" i="2"/>
  <c r="O185" i="2"/>
  <c r="Y185" i="2" s="1"/>
  <c r="N185" i="2"/>
  <c r="C361" i="2"/>
  <c r="A362" i="2"/>
  <c r="F361" i="2"/>
  <c r="G361" i="2" s="1"/>
  <c r="F362" i="1"/>
  <c r="G361" i="1"/>
  <c r="I217" i="1"/>
  <c r="B218" i="1" s="1"/>
  <c r="Y362" i="3" l="1"/>
  <c r="X363" i="3"/>
  <c r="AA132" i="3"/>
  <c r="L253" i="3"/>
  <c r="M253" i="3"/>
  <c r="P253" i="3" s="1"/>
  <c r="H202" i="3"/>
  <c r="I202" i="3"/>
  <c r="B203" i="3" s="1"/>
  <c r="C362" i="3"/>
  <c r="A363" i="3"/>
  <c r="F362" i="3"/>
  <c r="G362" i="3" s="1"/>
  <c r="B201" i="2"/>
  <c r="W200" i="2"/>
  <c r="Q185" i="2"/>
  <c r="T185" i="2"/>
  <c r="K186" i="2"/>
  <c r="L186" i="2"/>
  <c r="X186" i="2" s="1"/>
  <c r="M186" i="2"/>
  <c r="R185" i="2"/>
  <c r="AA184" i="2"/>
  <c r="C362" i="2"/>
  <c r="A363" i="2"/>
  <c r="F362" i="2"/>
  <c r="G362" i="2" s="1"/>
  <c r="F363" i="1"/>
  <c r="G362" i="1"/>
  <c r="D218" i="1"/>
  <c r="E218" i="1"/>
  <c r="H218" i="1" s="1"/>
  <c r="Y363" i="3" l="1"/>
  <c r="X364" i="3"/>
  <c r="AE132" i="3"/>
  <c r="AF132" i="3" s="1"/>
  <c r="AC132" i="3"/>
  <c r="AD132" i="3" s="1"/>
  <c r="AB132" i="3"/>
  <c r="T133" i="3" s="1"/>
  <c r="Q253" i="3"/>
  <c r="J254" i="3" s="1"/>
  <c r="E203" i="3"/>
  <c r="H203" i="3" s="1"/>
  <c r="I203" i="3" s="1"/>
  <c r="B204" i="3" s="1"/>
  <c r="D203" i="3"/>
  <c r="A364" i="3"/>
  <c r="F363" i="3"/>
  <c r="G363" i="3" s="1"/>
  <c r="C363" i="3"/>
  <c r="P186" i="2"/>
  <c r="U185" i="2"/>
  <c r="Z185" i="2"/>
  <c r="N186" i="2"/>
  <c r="J187" i="2"/>
  <c r="O186" i="2"/>
  <c r="Y186" i="2" s="1"/>
  <c r="D201" i="2"/>
  <c r="E201" i="2" s="1"/>
  <c r="H201" i="2" s="1"/>
  <c r="I201" i="2" s="1"/>
  <c r="A364" i="2"/>
  <c r="F363" i="2"/>
  <c r="G363" i="2" s="1"/>
  <c r="C363" i="2"/>
  <c r="F364" i="1"/>
  <c r="G363" i="1"/>
  <c r="I218" i="1"/>
  <c r="B219" i="1" s="1"/>
  <c r="X365" i="3" l="1"/>
  <c r="Y364" i="3"/>
  <c r="V133" i="3"/>
  <c r="W133" i="3" s="1"/>
  <c r="Z133" i="3" s="1"/>
  <c r="L254" i="3"/>
  <c r="M254" i="3"/>
  <c r="P254" i="3" s="1"/>
  <c r="E204" i="3"/>
  <c r="D204" i="3"/>
  <c r="F364" i="3"/>
  <c r="G364" i="3" s="1"/>
  <c r="C364" i="3"/>
  <c r="A365" i="3"/>
  <c r="B202" i="2"/>
  <c r="W201" i="2"/>
  <c r="M187" i="2"/>
  <c r="R186" i="2"/>
  <c r="Z186" i="2" s="1"/>
  <c r="K187" i="2"/>
  <c r="L187" i="2"/>
  <c r="X187" i="2" s="1"/>
  <c r="S186" i="2"/>
  <c r="AA185" i="2"/>
  <c r="D202" i="2"/>
  <c r="E202" i="2" s="1"/>
  <c r="H202" i="2" s="1"/>
  <c r="I202" i="2" s="1"/>
  <c r="Q186" i="2"/>
  <c r="C364" i="2"/>
  <c r="A365" i="2"/>
  <c r="F364" i="2"/>
  <c r="G364" i="2" s="1"/>
  <c r="F365" i="1"/>
  <c r="G364" i="1"/>
  <c r="D219" i="1"/>
  <c r="E219" i="1"/>
  <c r="H219" i="1" s="1"/>
  <c r="Y365" i="3" l="1"/>
  <c r="X366" i="3"/>
  <c r="AA133" i="3"/>
  <c r="Q254" i="3"/>
  <c r="J255" i="3" s="1"/>
  <c r="H204" i="3"/>
  <c r="I204" i="3" s="1"/>
  <c r="B205" i="3" s="1"/>
  <c r="C365" i="3"/>
  <c r="F365" i="3"/>
  <c r="G365" i="3" s="1"/>
  <c r="A366" i="3"/>
  <c r="B203" i="2"/>
  <c r="D203" i="2" s="1"/>
  <c r="W202" i="2"/>
  <c r="T186" i="2"/>
  <c r="P187" i="2"/>
  <c r="U186" i="2"/>
  <c r="S187" i="2" s="1"/>
  <c r="J188" i="2"/>
  <c r="O187" i="2"/>
  <c r="Y187" i="2" s="1"/>
  <c r="N187" i="2"/>
  <c r="C365" i="2"/>
  <c r="A366" i="2"/>
  <c r="F365" i="2"/>
  <c r="G365" i="2" s="1"/>
  <c r="G365" i="1"/>
  <c r="F366" i="1"/>
  <c r="I219" i="1"/>
  <c r="B220" i="1" s="1"/>
  <c r="X367" i="3" l="1"/>
  <c r="Y366" i="3"/>
  <c r="AE133" i="3"/>
  <c r="AF133" i="3" s="1"/>
  <c r="AC133" i="3"/>
  <c r="AD133" i="3" s="1"/>
  <c r="AB133" i="3"/>
  <c r="T134" i="3" s="1"/>
  <c r="L255" i="3"/>
  <c r="M255" i="3"/>
  <c r="P255" i="3" s="1"/>
  <c r="E205" i="3"/>
  <c r="D205" i="3"/>
  <c r="G366" i="3"/>
  <c r="C366" i="3"/>
  <c r="A367" i="3"/>
  <c r="F366" i="3"/>
  <c r="E203" i="2"/>
  <c r="H203" i="2" s="1"/>
  <c r="I203" i="2" s="1"/>
  <c r="B204" i="2" s="1"/>
  <c r="D204" i="2" s="1"/>
  <c r="E204" i="2" s="1"/>
  <c r="H204" i="2" s="1"/>
  <c r="I204" i="2" s="1"/>
  <c r="B205" i="2" s="1"/>
  <c r="AA186" i="2"/>
  <c r="K188" i="2"/>
  <c r="L188" i="2"/>
  <c r="X188" i="2" s="1"/>
  <c r="Q187" i="2"/>
  <c r="T187" i="2"/>
  <c r="M188" i="2"/>
  <c r="R187" i="2"/>
  <c r="C366" i="2"/>
  <c r="A367" i="2"/>
  <c r="F366" i="2"/>
  <c r="G366" i="2" s="1"/>
  <c r="F367" i="1"/>
  <c r="G366" i="1"/>
  <c r="D220" i="1"/>
  <c r="E220" i="1"/>
  <c r="H220" i="1" s="1"/>
  <c r="Y367" i="3" l="1"/>
  <c r="X368" i="3"/>
  <c r="V134" i="3"/>
  <c r="W134" i="3" s="1"/>
  <c r="Z134" i="3" s="1"/>
  <c r="Q255" i="3"/>
  <c r="J256" i="3" s="1"/>
  <c r="H205" i="3"/>
  <c r="I205" i="3" s="1"/>
  <c r="B206" i="3" s="1"/>
  <c r="A368" i="3"/>
  <c r="F367" i="3"/>
  <c r="C367" i="3"/>
  <c r="G367" i="3"/>
  <c r="W203" i="2"/>
  <c r="D205" i="2"/>
  <c r="E205" i="2" s="1"/>
  <c r="H205" i="2" s="1"/>
  <c r="P188" i="2"/>
  <c r="U187" i="2"/>
  <c r="J189" i="2"/>
  <c r="O188" i="2"/>
  <c r="N188" i="2"/>
  <c r="Z187" i="2"/>
  <c r="W204" i="2"/>
  <c r="A368" i="2"/>
  <c r="F367" i="2"/>
  <c r="G367" i="2" s="1"/>
  <c r="C367" i="2"/>
  <c r="F368" i="1"/>
  <c r="G367" i="1"/>
  <c r="I220" i="1"/>
  <c r="B221" i="1" s="1"/>
  <c r="X369" i="3" l="1"/>
  <c r="Y368" i="3"/>
  <c r="AA134" i="3"/>
  <c r="L256" i="3"/>
  <c r="M256" i="3"/>
  <c r="P256" i="3" s="1"/>
  <c r="D206" i="3"/>
  <c r="E206" i="3"/>
  <c r="H206" i="3" s="1"/>
  <c r="C368" i="3"/>
  <c r="A369" i="3"/>
  <c r="F368" i="3"/>
  <c r="G368" i="3" s="1"/>
  <c r="I205" i="2"/>
  <c r="B206" i="2" s="1"/>
  <c r="D206" i="2" s="1"/>
  <c r="K189" i="2"/>
  <c r="L189" i="2"/>
  <c r="S188" i="2"/>
  <c r="AA187" i="2"/>
  <c r="M189" i="2"/>
  <c r="R188" i="2"/>
  <c r="Y188" i="2"/>
  <c r="Q188" i="2"/>
  <c r="C368" i="2"/>
  <c r="A369" i="2"/>
  <c r="F368" i="2"/>
  <c r="G368" i="2" s="1"/>
  <c r="F369" i="1"/>
  <c r="G368" i="1"/>
  <c r="D221" i="1"/>
  <c r="E221" i="1"/>
  <c r="H221" i="1" s="1"/>
  <c r="Y369" i="3" l="1"/>
  <c r="X370" i="3"/>
  <c r="AC134" i="3"/>
  <c r="AD134" i="3" s="1"/>
  <c r="AE134" i="3"/>
  <c r="AF134" i="3" s="1"/>
  <c r="AB134" i="3"/>
  <c r="T135" i="3" s="1"/>
  <c r="Q256" i="3"/>
  <c r="J257" i="3" s="1"/>
  <c r="I206" i="3"/>
  <c r="B207" i="3" s="1"/>
  <c r="D207" i="3" s="1"/>
  <c r="E207" i="3" s="1"/>
  <c r="C369" i="3"/>
  <c r="A370" i="3"/>
  <c r="F369" i="3"/>
  <c r="G369" i="3" s="1"/>
  <c r="W205" i="2"/>
  <c r="E206" i="2"/>
  <c r="H206" i="2" s="1"/>
  <c r="P189" i="2"/>
  <c r="U188" i="2"/>
  <c r="S189" i="2" s="1"/>
  <c r="T188" i="2"/>
  <c r="J190" i="2"/>
  <c r="O189" i="2"/>
  <c r="Y189" i="2" s="1"/>
  <c r="N189" i="2"/>
  <c r="Z188" i="2"/>
  <c r="X189" i="2"/>
  <c r="C369" i="2"/>
  <c r="A370" i="2"/>
  <c r="F369" i="2"/>
  <c r="G369" i="2" s="1"/>
  <c r="F370" i="1"/>
  <c r="G369" i="1"/>
  <c r="I221" i="1"/>
  <c r="B222" i="1" s="1"/>
  <c r="Y370" i="3" l="1"/>
  <c r="X371" i="3"/>
  <c r="V135" i="3"/>
  <c r="W135" i="3" s="1"/>
  <c r="Z135" i="3" s="1"/>
  <c r="L257" i="3"/>
  <c r="M257" i="3"/>
  <c r="P257" i="3" s="1"/>
  <c r="H207" i="3"/>
  <c r="I207" i="3" s="1"/>
  <c r="B208" i="3" s="1"/>
  <c r="G370" i="3"/>
  <c r="C370" i="3"/>
  <c r="A371" i="3"/>
  <c r="F370" i="3"/>
  <c r="AA188" i="2"/>
  <c r="I206" i="2"/>
  <c r="L190" i="2"/>
  <c r="K190" i="2"/>
  <c r="Q189" i="2"/>
  <c r="M190" i="2"/>
  <c r="R189" i="2"/>
  <c r="Z189" i="2" s="1"/>
  <c r="T189" i="2"/>
  <c r="C370" i="2"/>
  <c r="A371" i="2"/>
  <c r="F370" i="2"/>
  <c r="G370" i="2" s="1"/>
  <c r="G370" i="1"/>
  <c r="F371" i="1"/>
  <c r="D222" i="1"/>
  <c r="E222" i="1"/>
  <c r="H222" i="1" s="1"/>
  <c r="Y371" i="3" l="1"/>
  <c r="X372" i="3"/>
  <c r="Y372" i="3" s="1"/>
  <c r="AA135" i="3"/>
  <c r="Q257" i="3"/>
  <c r="J258" i="3" s="1"/>
  <c r="D208" i="3"/>
  <c r="E208" i="3"/>
  <c r="H208" i="3" s="1"/>
  <c r="A372" i="3"/>
  <c r="F371" i="3"/>
  <c r="G371" i="3"/>
  <c r="C371" i="3"/>
  <c r="B207" i="2"/>
  <c r="W206" i="2"/>
  <c r="N190" i="2"/>
  <c r="J191" i="2"/>
  <c r="O190" i="2"/>
  <c r="X190" i="2"/>
  <c r="P190" i="2"/>
  <c r="U189" i="2"/>
  <c r="A372" i="2"/>
  <c r="F371" i="2"/>
  <c r="G371" i="2" s="1"/>
  <c r="C371" i="2"/>
  <c r="F372" i="1"/>
  <c r="G372" i="1" s="1"/>
  <c r="G371" i="1"/>
  <c r="I222" i="1"/>
  <c r="B223" i="1" s="1"/>
  <c r="AC135" i="3" l="1"/>
  <c r="AD135" i="3" s="1"/>
  <c r="AE135" i="3"/>
  <c r="AF135" i="3" s="1"/>
  <c r="AB135" i="3"/>
  <c r="T136" i="3" s="1"/>
  <c r="L258" i="3"/>
  <c r="M258" i="3"/>
  <c r="P258" i="3" s="1"/>
  <c r="I208" i="3"/>
  <c r="B209" i="3" s="1"/>
  <c r="E209" i="3" s="1"/>
  <c r="F372" i="3"/>
  <c r="G372" i="3" s="1"/>
  <c r="C372" i="3"/>
  <c r="D207" i="2"/>
  <c r="E207" i="2" s="1"/>
  <c r="H207" i="2" s="1"/>
  <c r="I207" i="2" s="1"/>
  <c r="B208" i="2" s="1"/>
  <c r="M191" i="2"/>
  <c r="R190" i="2"/>
  <c r="Z190" i="2" s="1"/>
  <c r="S190" i="2"/>
  <c r="AA189" i="2"/>
  <c r="K191" i="2"/>
  <c r="L191" i="2"/>
  <c r="Q190" i="2"/>
  <c r="Y190" i="2"/>
  <c r="C372" i="2"/>
  <c r="F372" i="2"/>
  <c r="G372" i="2" s="1"/>
  <c r="D223" i="1"/>
  <c r="E223" i="1" s="1"/>
  <c r="H223" i="1" s="1"/>
  <c r="V136" i="3" l="1"/>
  <c r="W136" i="3" s="1"/>
  <c r="Z136" i="3" s="1"/>
  <c r="Q258" i="3"/>
  <c r="J259" i="3" s="1"/>
  <c r="D209" i="3"/>
  <c r="H209" i="3"/>
  <c r="I209" i="3" s="1"/>
  <c r="B210" i="3" s="1"/>
  <c r="W207" i="2"/>
  <c r="D208" i="2"/>
  <c r="E208" i="2" s="1"/>
  <c r="H208" i="2" s="1"/>
  <c r="I208" i="2" s="1"/>
  <c r="B209" i="2" s="1"/>
  <c r="J192" i="2"/>
  <c r="O191" i="2"/>
  <c r="Y191" i="2" s="1"/>
  <c r="T190" i="2"/>
  <c r="P191" i="2"/>
  <c r="U190" i="2"/>
  <c r="S191" i="2" s="1"/>
  <c r="X191" i="2"/>
  <c r="N191" i="2"/>
  <c r="I223" i="1"/>
  <c r="B224" i="1" s="1"/>
  <c r="AA136" i="3" l="1"/>
  <c r="L259" i="3"/>
  <c r="M259" i="3"/>
  <c r="P259" i="3" s="1"/>
  <c r="Q259" i="3" s="1"/>
  <c r="J260" i="3" s="1"/>
  <c r="D210" i="3"/>
  <c r="E210" i="3"/>
  <c r="H210" i="3" s="1"/>
  <c r="D209" i="2"/>
  <c r="E209" i="2" s="1"/>
  <c r="H209" i="2" s="1"/>
  <c r="I209" i="2" s="1"/>
  <c r="AA190" i="2"/>
  <c r="W208" i="2"/>
  <c r="Q191" i="2"/>
  <c r="M192" i="2"/>
  <c r="R191" i="2"/>
  <c r="Z191" i="2" s="1"/>
  <c r="T191" i="2"/>
  <c r="K192" i="2"/>
  <c r="L192" i="2"/>
  <c r="D224" i="1"/>
  <c r="E224" i="1"/>
  <c r="H224" i="1" s="1"/>
  <c r="AE136" i="3" l="1"/>
  <c r="AF136" i="3" s="1"/>
  <c r="AC136" i="3"/>
  <c r="AD136" i="3" s="1"/>
  <c r="AB136" i="3"/>
  <c r="T137" i="3" s="1"/>
  <c r="L260" i="3"/>
  <c r="M260" i="3"/>
  <c r="P260" i="3" s="1"/>
  <c r="I210" i="3"/>
  <c r="B211" i="3" s="1"/>
  <c r="B210" i="2"/>
  <c r="W209" i="2"/>
  <c r="J193" i="2"/>
  <c r="O192" i="2"/>
  <c r="Y192" i="2" s="1"/>
  <c r="P192" i="2"/>
  <c r="U191" i="2"/>
  <c r="X192" i="2"/>
  <c r="N192" i="2"/>
  <c r="I224" i="1"/>
  <c r="B225" i="1" s="1"/>
  <c r="V137" i="3" l="1"/>
  <c r="W137" i="3" s="1"/>
  <c r="Z137" i="3" s="1"/>
  <c r="Q260" i="3"/>
  <c r="J261" i="3" s="1"/>
  <c r="D211" i="3"/>
  <c r="E211" i="3" s="1"/>
  <c r="D210" i="2"/>
  <c r="E210" i="2" s="1"/>
  <c r="H210" i="2" s="1"/>
  <c r="I210" i="2" s="1"/>
  <c r="B211" i="2" s="1"/>
  <c r="Q192" i="2"/>
  <c r="M193" i="2"/>
  <c r="R192" i="2"/>
  <c r="S192" i="2"/>
  <c r="AA191" i="2"/>
  <c r="L193" i="2"/>
  <c r="K193" i="2"/>
  <c r="D225" i="1"/>
  <c r="E225" i="1"/>
  <c r="H225" i="1" s="1"/>
  <c r="AA137" i="3" l="1"/>
  <c r="L261" i="3"/>
  <c r="M261" i="3"/>
  <c r="P261" i="3" s="1"/>
  <c r="H211" i="3"/>
  <c r="I211" i="3"/>
  <c r="B212" i="3" s="1"/>
  <c r="W210" i="2"/>
  <c r="D211" i="2"/>
  <c r="E211" i="2" s="1"/>
  <c r="H211" i="2" s="1"/>
  <c r="I211" i="2" s="1"/>
  <c r="J194" i="2"/>
  <c r="O193" i="2"/>
  <c r="X193" i="2"/>
  <c r="P193" i="2"/>
  <c r="U192" i="2"/>
  <c r="S193" i="2" s="1"/>
  <c r="N193" i="2"/>
  <c r="T192" i="2"/>
  <c r="Z192" i="2"/>
  <c r="I225" i="1"/>
  <c r="B226" i="1" s="1"/>
  <c r="AE137" i="3" l="1"/>
  <c r="AF137" i="3" s="1"/>
  <c r="AC137" i="3"/>
  <c r="AD137" i="3" s="1"/>
  <c r="AB137" i="3"/>
  <c r="T138" i="3" s="1"/>
  <c r="Q261" i="3"/>
  <c r="J262" i="3" s="1"/>
  <c r="D212" i="3"/>
  <c r="E212" i="3" s="1"/>
  <c r="B212" i="2"/>
  <c r="W211" i="2"/>
  <c r="T193" i="2"/>
  <c r="K194" i="2"/>
  <c r="L194" i="2"/>
  <c r="X194" i="2" s="1"/>
  <c r="M194" i="2"/>
  <c r="R193" i="2"/>
  <c r="AA192" i="2"/>
  <c r="Q193" i="2"/>
  <c r="Y193" i="2"/>
  <c r="D226" i="1"/>
  <c r="E226" i="1"/>
  <c r="H226" i="1" s="1"/>
  <c r="V138" i="3" l="1"/>
  <c r="W138" i="3" s="1"/>
  <c r="Z138" i="3" s="1"/>
  <c r="L262" i="3"/>
  <c r="M262" i="3"/>
  <c r="H212" i="3"/>
  <c r="I212" i="3"/>
  <c r="B213" i="3" s="1"/>
  <c r="D212" i="2"/>
  <c r="E212" i="2" s="1"/>
  <c r="H212" i="2" s="1"/>
  <c r="I212" i="2" s="1"/>
  <c r="N194" i="2"/>
  <c r="P194" i="2"/>
  <c r="U193" i="2"/>
  <c r="Z193" i="2"/>
  <c r="J195" i="2"/>
  <c r="O194" i="2"/>
  <c r="Y194" i="2" s="1"/>
  <c r="I226" i="1"/>
  <c r="B227" i="1" s="1"/>
  <c r="AA138" i="3" l="1"/>
  <c r="Q262" i="3"/>
  <c r="J263" i="3" s="1"/>
  <c r="P262" i="3"/>
  <c r="E213" i="3"/>
  <c r="I213" i="3" s="1"/>
  <c r="B214" i="3" s="1"/>
  <c r="H213" i="3"/>
  <c r="D213" i="3"/>
  <c r="B213" i="2"/>
  <c r="W212" i="2"/>
  <c r="S194" i="2"/>
  <c r="AA193" i="2"/>
  <c r="M195" i="2"/>
  <c r="R194" i="2"/>
  <c r="Q194" i="2"/>
  <c r="L195" i="2"/>
  <c r="K195" i="2"/>
  <c r="D227" i="1"/>
  <c r="E227" i="1"/>
  <c r="AC138" i="3" l="1"/>
  <c r="AD138" i="3" s="1"/>
  <c r="AE138" i="3"/>
  <c r="AF138" i="3" s="1"/>
  <c r="AB138" i="3"/>
  <c r="T139" i="3" s="1"/>
  <c r="L263" i="3"/>
  <c r="M263" i="3"/>
  <c r="P263" i="3" s="1"/>
  <c r="D214" i="3"/>
  <c r="E214" i="3"/>
  <c r="D213" i="2"/>
  <c r="E213" i="2" s="1"/>
  <c r="H213" i="2" s="1"/>
  <c r="I213" i="2" s="1"/>
  <c r="P195" i="2"/>
  <c r="U194" i="2"/>
  <c r="S195" i="2" s="1"/>
  <c r="J196" i="2"/>
  <c r="O195" i="2"/>
  <c r="X195" i="2"/>
  <c r="N195" i="2"/>
  <c r="Z194" i="2"/>
  <c r="T194" i="2"/>
  <c r="H227" i="1"/>
  <c r="I227" i="1" s="1"/>
  <c r="B228" i="1" s="1"/>
  <c r="V139" i="3" l="1"/>
  <c r="W139" i="3" s="1"/>
  <c r="Z139" i="3" s="1"/>
  <c r="Q263" i="3"/>
  <c r="J264" i="3" s="1"/>
  <c r="H214" i="3"/>
  <c r="I214" i="3" s="1"/>
  <c r="B215" i="3" s="1"/>
  <c r="AA194" i="2"/>
  <c r="B214" i="2"/>
  <c r="W213" i="2"/>
  <c r="Q195" i="2"/>
  <c r="M196" i="2"/>
  <c r="R195" i="2"/>
  <c r="Z195" i="2" s="1"/>
  <c r="Y195" i="2"/>
  <c r="K196" i="2"/>
  <c r="L196" i="2"/>
  <c r="X196" i="2" s="1"/>
  <c r="T195" i="2"/>
  <c r="D228" i="1"/>
  <c r="E228" i="1" s="1"/>
  <c r="H228" i="1" s="1"/>
  <c r="AA139" i="3" l="1"/>
  <c r="L264" i="3"/>
  <c r="M264" i="3"/>
  <c r="P264" i="3" s="1"/>
  <c r="E215" i="3"/>
  <c r="D215" i="3"/>
  <c r="D214" i="2"/>
  <c r="E214" i="2" s="1"/>
  <c r="H214" i="2" s="1"/>
  <c r="J197" i="2"/>
  <c r="O196" i="2"/>
  <c r="Y196" i="2" s="1"/>
  <c r="P196" i="2"/>
  <c r="U195" i="2"/>
  <c r="N196" i="2"/>
  <c r="I228" i="1"/>
  <c r="B229" i="1" s="1"/>
  <c r="AC139" i="3" l="1"/>
  <c r="AD139" i="3" s="1"/>
  <c r="AE139" i="3"/>
  <c r="AF139" i="3" s="1"/>
  <c r="AB139" i="3"/>
  <c r="T140" i="3" s="1"/>
  <c r="Q264" i="3"/>
  <c r="J265" i="3" s="1"/>
  <c r="H215" i="3"/>
  <c r="I215" i="3" s="1"/>
  <c r="B216" i="3" s="1"/>
  <c r="I214" i="2"/>
  <c r="S196" i="2"/>
  <c r="AA195" i="2"/>
  <c r="Q196" i="2"/>
  <c r="M197" i="2"/>
  <c r="R196" i="2"/>
  <c r="Z196" i="2" s="1"/>
  <c r="L197" i="2"/>
  <c r="K197" i="2"/>
  <c r="D229" i="1"/>
  <c r="E229" i="1" s="1"/>
  <c r="H229" i="1" s="1"/>
  <c r="V140" i="3" l="1"/>
  <c r="W140" i="3" s="1"/>
  <c r="Z140" i="3" s="1"/>
  <c r="L265" i="3"/>
  <c r="M265" i="3"/>
  <c r="P265" i="3" s="1"/>
  <c r="E216" i="3"/>
  <c r="D216" i="3"/>
  <c r="B215" i="2"/>
  <c r="W214" i="2"/>
  <c r="P197" i="2"/>
  <c r="U196" i="2"/>
  <c r="S197" i="2" s="1"/>
  <c r="J198" i="2"/>
  <c r="O197" i="2"/>
  <c r="Y197" i="2" s="1"/>
  <c r="X197" i="2"/>
  <c r="N197" i="2"/>
  <c r="T196" i="2"/>
  <c r="I229" i="1"/>
  <c r="B230" i="1" s="1"/>
  <c r="AA140" i="3" l="1"/>
  <c r="Q265" i="3"/>
  <c r="J266" i="3" s="1"/>
  <c r="H216" i="3"/>
  <c r="I216" i="3" s="1"/>
  <c r="B217" i="3" s="1"/>
  <c r="D215" i="2"/>
  <c r="E215" i="2" s="1"/>
  <c r="H215" i="2" s="1"/>
  <c r="K198" i="2"/>
  <c r="L198" i="2"/>
  <c r="Q197" i="2"/>
  <c r="T197" i="2"/>
  <c r="AA196" i="2"/>
  <c r="M198" i="2"/>
  <c r="R197" i="2"/>
  <c r="Z197" i="2" s="1"/>
  <c r="D230" i="1"/>
  <c r="E230" i="1" s="1"/>
  <c r="AE140" i="3" l="1"/>
  <c r="AF140" i="3" s="1"/>
  <c r="AC140" i="3"/>
  <c r="AD140" i="3" s="1"/>
  <c r="AB140" i="3"/>
  <c r="T141" i="3" s="1"/>
  <c r="L266" i="3"/>
  <c r="M266" i="3"/>
  <c r="P266" i="3" s="1"/>
  <c r="Q266" i="3" s="1"/>
  <c r="J267" i="3" s="1"/>
  <c r="E217" i="3"/>
  <c r="H217" i="3"/>
  <c r="D217" i="3"/>
  <c r="I215" i="2"/>
  <c r="J199" i="2"/>
  <c r="O198" i="2"/>
  <c r="P198" i="2"/>
  <c r="U197" i="2"/>
  <c r="N198" i="2"/>
  <c r="X198" i="2"/>
  <c r="H230" i="1"/>
  <c r="I230" i="1" s="1"/>
  <c r="B231" i="1" s="1"/>
  <c r="V141" i="3" l="1"/>
  <c r="W141" i="3" s="1"/>
  <c r="Z141" i="3" s="1"/>
  <c r="L267" i="3"/>
  <c r="M267" i="3"/>
  <c r="I217" i="3"/>
  <c r="B218" i="3" s="1"/>
  <c r="D218" i="3"/>
  <c r="B216" i="2"/>
  <c r="W215" i="2"/>
  <c r="S198" i="2"/>
  <c r="AA197" i="2"/>
  <c r="Q198" i="2"/>
  <c r="M199" i="2"/>
  <c r="R198" i="2"/>
  <c r="Z198" i="2" s="1"/>
  <c r="Y198" i="2"/>
  <c r="K199" i="2"/>
  <c r="L199" i="2"/>
  <c r="D231" i="1"/>
  <c r="E231" i="1"/>
  <c r="H231" i="1" s="1"/>
  <c r="I231" i="1" s="1"/>
  <c r="B232" i="1" s="1"/>
  <c r="AA141" i="3" l="1"/>
  <c r="Q267" i="3"/>
  <c r="J268" i="3" s="1"/>
  <c r="P267" i="3"/>
  <c r="E218" i="3"/>
  <c r="H218" i="3" s="1"/>
  <c r="I218" i="3" s="1"/>
  <c r="B219" i="3" s="1"/>
  <c r="D219" i="3" s="1"/>
  <c r="E219" i="3" s="1"/>
  <c r="D216" i="2"/>
  <c r="E216" i="2" s="1"/>
  <c r="H216" i="2" s="1"/>
  <c r="P199" i="2"/>
  <c r="U198" i="2"/>
  <c r="S199" i="2" s="1"/>
  <c r="J200" i="2"/>
  <c r="O199" i="2"/>
  <c r="X199" i="2"/>
  <c r="N199" i="2"/>
  <c r="T198" i="2"/>
  <c r="D232" i="1"/>
  <c r="E232" i="1" s="1"/>
  <c r="AE141" i="3" l="1"/>
  <c r="AF141" i="3" s="1"/>
  <c r="AC141" i="3"/>
  <c r="AD141" i="3" s="1"/>
  <c r="AB141" i="3"/>
  <c r="T142" i="3" s="1"/>
  <c r="L268" i="3"/>
  <c r="M268" i="3"/>
  <c r="P268" i="3" s="1"/>
  <c r="H219" i="3"/>
  <c r="I219" i="3" s="1"/>
  <c r="B220" i="3" s="1"/>
  <c r="I216" i="2"/>
  <c r="AA198" i="2"/>
  <c r="Q199" i="2"/>
  <c r="K200" i="2"/>
  <c r="L200" i="2"/>
  <c r="M200" i="2"/>
  <c r="R199" i="2"/>
  <c r="Z199" i="2" s="1"/>
  <c r="Y199" i="2"/>
  <c r="T199" i="2"/>
  <c r="H232" i="1"/>
  <c r="I232" i="1" s="1"/>
  <c r="B233" i="1" s="1"/>
  <c r="D233" i="1" s="1"/>
  <c r="V142" i="3" l="1"/>
  <c r="W142" i="3" s="1"/>
  <c r="Z142" i="3" s="1"/>
  <c r="Q268" i="3"/>
  <c r="J269" i="3" s="1"/>
  <c r="E220" i="3"/>
  <c r="D220" i="3"/>
  <c r="B217" i="2"/>
  <c r="W216" i="2"/>
  <c r="J201" i="2"/>
  <c r="O200" i="2"/>
  <c r="Y200" i="2" s="1"/>
  <c r="N200" i="2"/>
  <c r="P200" i="2"/>
  <c r="U199" i="2"/>
  <c r="X200" i="2"/>
  <c r="E233" i="1"/>
  <c r="H233" i="1" s="1"/>
  <c r="AA142" i="3" l="1"/>
  <c r="L269" i="3"/>
  <c r="M269" i="3"/>
  <c r="H220" i="3"/>
  <c r="I220" i="3" s="1"/>
  <c r="B221" i="3" s="1"/>
  <c r="D217" i="2"/>
  <c r="E217" i="2" s="1"/>
  <c r="H217" i="2" s="1"/>
  <c r="I217" i="2" s="1"/>
  <c r="S200" i="2"/>
  <c r="AA199" i="2"/>
  <c r="M201" i="2"/>
  <c r="R200" i="2"/>
  <c r="Z200" i="2" s="1"/>
  <c r="Q200" i="2"/>
  <c r="L201" i="2"/>
  <c r="K201" i="2"/>
  <c r="I233" i="1"/>
  <c r="B234" i="1" s="1"/>
  <c r="D234" i="1"/>
  <c r="E234" i="1" s="1"/>
  <c r="AC142" i="3" l="1"/>
  <c r="AD142" i="3" s="1"/>
  <c r="AE142" i="3"/>
  <c r="AF142" i="3" s="1"/>
  <c r="AB142" i="3"/>
  <c r="T143" i="3" s="1"/>
  <c r="P269" i="3"/>
  <c r="Q269" i="3" s="1"/>
  <c r="J270" i="3" s="1"/>
  <c r="E221" i="3"/>
  <c r="H221" i="3"/>
  <c r="I221" i="3" s="1"/>
  <c r="B222" i="3" s="1"/>
  <c r="D221" i="3"/>
  <c r="B218" i="2"/>
  <c r="W217" i="2"/>
  <c r="T200" i="2"/>
  <c r="J202" i="2"/>
  <c r="O201" i="2"/>
  <c r="P201" i="2"/>
  <c r="U200" i="2"/>
  <c r="S201" i="2" s="1"/>
  <c r="X201" i="2"/>
  <c r="N201" i="2"/>
  <c r="H234" i="1"/>
  <c r="I234" i="1" s="1"/>
  <c r="B235" i="1" s="1"/>
  <c r="V143" i="3" l="1"/>
  <c r="W143" i="3" s="1"/>
  <c r="Z143" i="3" s="1"/>
  <c r="L270" i="3"/>
  <c r="M270" i="3"/>
  <c r="P270" i="3" s="1"/>
  <c r="Q270" i="3" s="1"/>
  <c r="J271" i="3" s="1"/>
  <c r="D222" i="3"/>
  <c r="E222" i="3"/>
  <c r="D218" i="2"/>
  <c r="E218" i="2" s="1"/>
  <c r="M202" i="2"/>
  <c r="R201" i="2"/>
  <c r="Z201" i="2" s="1"/>
  <c r="K202" i="2"/>
  <c r="L202" i="2"/>
  <c r="X202" i="2" s="1"/>
  <c r="T201" i="2"/>
  <c r="Y201" i="2"/>
  <c r="Q201" i="2"/>
  <c r="AA200" i="2"/>
  <c r="D235" i="1"/>
  <c r="E235" i="1"/>
  <c r="H235" i="1" s="1"/>
  <c r="I235" i="1" s="1"/>
  <c r="B236" i="1" s="1"/>
  <c r="AA143" i="3" l="1"/>
  <c r="L271" i="3"/>
  <c r="M271" i="3"/>
  <c r="P271" i="3" s="1"/>
  <c r="Q271" i="3" s="1"/>
  <c r="J272" i="3" s="1"/>
  <c r="H222" i="3"/>
  <c r="I222" i="3" s="1"/>
  <c r="B223" i="3" s="1"/>
  <c r="H218" i="2"/>
  <c r="I218" i="2" s="1"/>
  <c r="P202" i="2"/>
  <c r="U201" i="2"/>
  <c r="J203" i="2"/>
  <c r="O202" i="2"/>
  <c r="N202" i="2"/>
  <c r="D236" i="1"/>
  <c r="E236" i="1"/>
  <c r="H236" i="1" s="1"/>
  <c r="AC143" i="3" l="1"/>
  <c r="AD143" i="3" s="1"/>
  <c r="AE143" i="3"/>
  <c r="AF143" i="3" s="1"/>
  <c r="AB143" i="3"/>
  <c r="T144" i="3" s="1"/>
  <c r="L272" i="3"/>
  <c r="M272" i="3"/>
  <c r="P272" i="3" s="1"/>
  <c r="E223" i="3"/>
  <c r="H223" i="3" s="1"/>
  <c r="D223" i="3"/>
  <c r="B219" i="2"/>
  <c r="W218" i="2"/>
  <c r="M203" i="2"/>
  <c r="R202" i="2"/>
  <c r="Z202" i="2" s="1"/>
  <c r="L203" i="2"/>
  <c r="X203" i="2" s="1"/>
  <c r="K203" i="2"/>
  <c r="S202" i="2"/>
  <c r="AA201" i="2"/>
  <c r="Y202" i="2"/>
  <c r="Q202" i="2"/>
  <c r="I236" i="1"/>
  <c r="B237" i="1" s="1"/>
  <c r="V144" i="3" l="1"/>
  <c r="W144" i="3" s="1"/>
  <c r="Z144" i="3" s="1"/>
  <c r="Q272" i="3"/>
  <c r="J273" i="3" s="1"/>
  <c r="I223" i="3"/>
  <c r="B224" i="3" s="1"/>
  <c r="D219" i="2"/>
  <c r="E219" i="2" s="1"/>
  <c r="H219" i="2" s="1"/>
  <c r="I219" i="2" s="1"/>
  <c r="B220" i="2" s="1"/>
  <c r="T202" i="2"/>
  <c r="P203" i="2"/>
  <c r="U202" i="2"/>
  <c r="S203" i="2" s="1"/>
  <c r="J204" i="2"/>
  <c r="O203" i="2"/>
  <c r="N203" i="2"/>
  <c r="D237" i="1"/>
  <c r="E237" i="1" s="1"/>
  <c r="H237" i="1" s="1"/>
  <c r="I237" i="1" s="1"/>
  <c r="B238" i="1" s="1"/>
  <c r="AA144" i="3" l="1"/>
  <c r="L273" i="3"/>
  <c r="M273" i="3"/>
  <c r="P273" i="3" s="1"/>
  <c r="E224" i="3"/>
  <c r="D224" i="3"/>
  <c r="W219" i="2"/>
  <c r="AA202" i="2"/>
  <c r="D220" i="2"/>
  <c r="E220" i="2" s="1"/>
  <c r="H220" i="2" s="1"/>
  <c r="L204" i="2"/>
  <c r="K204" i="2"/>
  <c r="T203" i="2"/>
  <c r="M204" i="2"/>
  <c r="R203" i="2"/>
  <c r="Z203" i="2" s="1"/>
  <c r="Y203" i="2"/>
  <c r="Q203" i="2"/>
  <c r="D238" i="1"/>
  <c r="E238" i="1" s="1"/>
  <c r="AE144" i="3" l="1"/>
  <c r="AF144" i="3" s="1"/>
  <c r="AC144" i="3"/>
  <c r="AD144" i="3" s="1"/>
  <c r="AB144" i="3"/>
  <c r="T145" i="3" s="1"/>
  <c r="Q273" i="3"/>
  <c r="J274" i="3" s="1"/>
  <c r="H224" i="3"/>
  <c r="I224" i="3" s="1"/>
  <c r="B225" i="3" s="1"/>
  <c r="I220" i="2"/>
  <c r="B221" i="2" s="1"/>
  <c r="N204" i="2"/>
  <c r="J205" i="2"/>
  <c r="O204" i="2"/>
  <c r="Y204" i="2" s="1"/>
  <c r="P204" i="2"/>
  <c r="U203" i="2"/>
  <c r="X204" i="2"/>
  <c r="H238" i="1"/>
  <c r="I238" i="1" s="1"/>
  <c r="B239" i="1" s="1"/>
  <c r="V145" i="3" l="1"/>
  <c r="W145" i="3" s="1"/>
  <c r="Z145" i="3" s="1"/>
  <c r="L274" i="3"/>
  <c r="M274" i="3"/>
  <c r="P274" i="3" s="1"/>
  <c r="D225" i="3"/>
  <c r="E225" i="3"/>
  <c r="H225" i="3" s="1"/>
  <c r="I225" i="3" s="1"/>
  <c r="B226" i="3" s="1"/>
  <c r="W220" i="2"/>
  <c r="D221" i="2"/>
  <c r="E221" i="2" s="1"/>
  <c r="H221" i="2" s="1"/>
  <c r="I221" i="2" s="1"/>
  <c r="M205" i="2"/>
  <c r="R204" i="2"/>
  <c r="Z204" i="2" s="1"/>
  <c r="K205" i="2"/>
  <c r="L205" i="2"/>
  <c r="Q204" i="2"/>
  <c r="S204" i="2"/>
  <c r="AA203" i="2"/>
  <c r="D239" i="1"/>
  <c r="E239" i="1" s="1"/>
  <c r="AA145" i="3" l="1"/>
  <c r="Q274" i="3"/>
  <c r="J275" i="3" s="1"/>
  <c r="D226" i="3"/>
  <c r="E226" i="3" s="1"/>
  <c r="B222" i="2"/>
  <c r="W221" i="2"/>
  <c r="P205" i="2"/>
  <c r="U204" i="2"/>
  <c r="S205" i="2" s="1"/>
  <c r="N205" i="2"/>
  <c r="T204" i="2"/>
  <c r="J206" i="2"/>
  <c r="O205" i="2"/>
  <c r="Y205" i="2" s="1"/>
  <c r="X205" i="2"/>
  <c r="H239" i="1"/>
  <c r="I239" i="1" s="1"/>
  <c r="B240" i="1" s="1"/>
  <c r="AE145" i="3" l="1"/>
  <c r="AF145" i="3" s="1"/>
  <c r="AC145" i="3"/>
  <c r="AD145" i="3" s="1"/>
  <c r="AB145" i="3"/>
  <c r="T146" i="3" s="1"/>
  <c r="L275" i="3"/>
  <c r="M275" i="3"/>
  <c r="P275" i="3" s="1"/>
  <c r="H226" i="3"/>
  <c r="I226" i="3" s="1"/>
  <c r="B227" i="3" s="1"/>
  <c r="D222" i="2"/>
  <c r="E222" i="2" s="1"/>
  <c r="H222" i="2" s="1"/>
  <c r="I222" i="2" s="1"/>
  <c r="T205" i="2"/>
  <c r="M206" i="2"/>
  <c r="R205" i="2"/>
  <c r="L206" i="2"/>
  <c r="K206" i="2"/>
  <c r="AA204" i="2"/>
  <c r="Q205" i="2"/>
  <c r="D240" i="1"/>
  <c r="E240" i="1" s="1"/>
  <c r="V146" i="3" l="1"/>
  <c r="W146" i="3" s="1"/>
  <c r="Z146" i="3" s="1"/>
  <c r="Q275" i="3"/>
  <c r="J276" i="3" s="1"/>
  <c r="D227" i="3"/>
  <c r="E227" i="3"/>
  <c r="H227" i="3" s="1"/>
  <c r="I227" i="3" s="1"/>
  <c r="B228" i="3" s="1"/>
  <c r="B223" i="2"/>
  <c r="W222" i="2"/>
  <c r="P206" i="2"/>
  <c r="U205" i="2"/>
  <c r="N206" i="2"/>
  <c r="J207" i="2"/>
  <c r="O206" i="2"/>
  <c r="Y206" i="2" s="1"/>
  <c r="Z205" i="2"/>
  <c r="X206" i="2"/>
  <c r="H240" i="1"/>
  <c r="I240" i="1" s="1"/>
  <c r="B241" i="1" s="1"/>
  <c r="AA146" i="3" l="1"/>
  <c r="L276" i="3"/>
  <c r="M276" i="3"/>
  <c r="P276" i="3" s="1"/>
  <c r="E228" i="3"/>
  <c r="H228" i="3" s="1"/>
  <c r="D228" i="3"/>
  <c r="D223" i="2"/>
  <c r="E223" i="2" s="1"/>
  <c r="H223" i="2" s="1"/>
  <c r="M207" i="2"/>
  <c r="R206" i="2"/>
  <c r="Z206" i="2" s="1"/>
  <c r="K207" i="2"/>
  <c r="L207" i="2"/>
  <c r="S206" i="2"/>
  <c r="AA205" i="2"/>
  <c r="Q206" i="2"/>
  <c r="D241" i="1"/>
  <c r="E241" i="1"/>
  <c r="AC146" i="3" l="1"/>
  <c r="AD146" i="3" s="1"/>
  <c r="AE146" i="3"/>
  <c r="AF146" i="3" s="1"/>
  <c r="AB146" i="3"/>
  <c r="T147" i="3" s="1"/>
  <c r="Q276" i="3"/>
  <c r="J277" i="3" s="1"/>
  <c r="I228" i="3"/>
  <c r="B229" i="3" s="1"/>
  <c r="I223" i="2"/>
  <c r="T206" i="2"/>
  <c r="J208" i="2"/>
  <c r="O207" i="2"/>
  <c r="Y207" i="2" s="1"/>
  <c r="P207" i="2"/>
  <c r="U206" i="2"/>
  <c r="S207" i="2" s="1"/>
  <c r="X207" i="2"/>
  <c r="N207" i="2"/>
  <c r="H241" i="1"/>
  <c r="I241" i="1" s="1"/>
  <c r="B242" i="1" s="1"/>
  <c r="V147" i="3" l="1"/>
  <c r="W147" i="3" s="1"/>
  <c r="Z147" i="3" s="1"/>
  <c r="L277" i="3"/>
  <c r="M277" i="3"/>
  <c r="P277" i="3" s="1"/>
  <c r="D229" i="3"/>
  <c r="E229" i="3" s="1"/>
  <c r="AA206" i="2"/>
  <c r="B224" i="2"/>
  <c r="W223" i="2"/>
  <c r="K208" i="2"/>
  <c r="L208" i="2"/>
  <c r="Q207" i="2"/>
  <c r="M208" i="2"/>
  <c r="R207" i="2"/>
  <c r="T207" i="2"/>
  <c r="D242" i="1"/>
  <c r="E242" i="1"/>
  <c r="AA147" i="3" l="1"/>
  <c r="Q277" i="3"/>
  <c r="J278" i="3" s="1"/>
  <c r="H229" i="3"/>
  <c r="I229" i="3" s="1"/>
  <c r="B230" i="3" s="1"/>
  <c r="D224" i="2"/>
  <c r="E224" i="2" s="1"/>
  <c r="P208" i="2"/>
  <c r="U207" i="2"/>
  <c r="Z207" i="2"/>
  <c r="J209" i="2"/>
  <c r="O208" i="2"/>
  <c r="Y208" i="2" s="1"/>
  <c r="N208" i="2"/>
  <c r="X208" i="2"/>
  <c r="H242" i="1"/>
  <c r="I242" i="1" s="1"/>
  <c r="B243" i="1" s="1"/>
  <c r="AC147" i="3" l="1"/>
  <c r="AD147" i="3" s="1"/>
  <c r="AE147" i="3"/>
  <c r="AF147" i="3" s="1"/>
  <c r="AB147" i="3"/>
  <c r="T148" i="3" s="1"/>
  <c r="L278" i="3"/>
  <c r="M278" i="3"/>
  <c r="D230" i="3"/>
  <c r="E230" i="3" s="1"/>
  <c r="H224" i="2"/>
  <c r="I224" i="2" s="1"/>
  <c r="S208" i="2"/>
  <c r="AA207" i="2"/>
  <c r="M209" i="2"/>
  <c r="R208" i="2"/>
  <c r="Q208" i="2"/>
  <c r="K209" i="2"/>
  <c r="L209" i="2"/>
  <c r="X209" i="2" s="1"/>
  <c r="D243" i="1"/>
  <c r="E243" i="1" s="1"/>
  <c r="H243" i="1" s="1"/>
  <c r="I243" i="1" s="1"/>
  <c r="B244" i="1" s="1"/>
  <c r="V148" i="3" l="1"/>
  <c r="W148" i="3" s="1"/>
  <c r="Z148" i="3" s="1"/>
  <c r="P278" i="3"/>
  <c r="Q278" i="3" s="1"/>
  <c r="J279" i="3" s="1"/>
  <c r="H230" i="3"/>
  <c r="I230" i="3" s="1"/>
  <c r="B231" i="3" s="1"/>
  <c r="B225" i="2"/>
  <c r="W224" i="2"/>
  <c r="P209" i="2"/>
  <c r="U208" i="2"/>
  <c r="S209" i="2" s="1"/>
  <c r="N209" i="2"/>
  <c r="J210" i="2"/>
  <c r="O209" i="2"/>
  <c r="Z208" i="2"/>
  <c r="T208" i="2"/>
  <c r="D244" i="1"/>
  <c r="E244" i="1"/>
  <c r="H244" i="1" s="1"/>
  <c r="I244" i="1" s="1"/>
  <c r="B245" i="1" s="1"/>
  <c r="AA148" i="3" l="1"/>
  <c r="L279" i="3"/>
  <c r="M279" i="3"/>
  <c r="P279" i="3" s="1"/>
  <c r="D231" i="3"/>
  <c r="E231" i="3"/>
  <c r="D225" i="2"/>
  <c r="E225" i="2" s="1"/>
  <c r="T209" i="2"/>
  <c r="K210" i="2"/>
  <c r="L210" i="2"/>
  <c r="X210" i="2" s="1"/>
  <c r="Q209" i="2"/>
  <c r="M210" i="2"/>
  <c r="R209" i="2"/>
  <c r="Z209" i="2" s="1"/>
  <c r="AA208" i="2"/>
  <c r="Y209" i="2"/>
  <c r="D245" i="1"/>
  <c r="E245" i="1"/>
  <c r="AE148" i="3" l="1"/>
  <c r="AF148" i="3" s="1"/>
  <c r="AC148" i="3"/>
  <c r="AD148" i="3" s="1"/>
  <c r="AB148" i="3"/>
  <c r="T149" i="3" s="1"/>
  <c r="Q279" i="3"/>
  <c r="J280" i="3" s="1"/>
  <c r="H231" i="3"/>
  <c r="I231" i="3" s="1"/>
  <c r="B232" i="3" s="1"/>
  <c r="H225" i="2"/>
  <c r="I225" i="2" s="1"/>
  <c r="N210" i="2"/>
  <c r="P210" i="2"/>
  <c r="U209" i="2"/>
  <c r="J211" i="2"/>
  <c r="O210" i="2"/>
  <c r="H245" i="1"/>
  <c r="I245" i="1" s="1"/>
  <c r="B246" i="1" s="1"/>
  <c r="V149" i="3" l="1"/>
  <c r="W149" i="3" s="1"/>
  <c r="L280" i="3"/>
  <c r="M280" i="3"/>
  <c r="P280" i="3" s="1"/>
  <c r="E232" i="3"/>
  <c r="H232" i="3"/>
  <c r="I232" i="3" s="1"/>
  <c r="B233" i="3" s="1"/>
  <c r="D232" i="3"/>
  <c r="B226" i="2"/>
  <c r="D226" i="2" s="1"/>
  <c r="E226" i="2" s="1"/>
  <c r="H226" i="2" s="1"/>
  <c r="I226" i="2" s="1"/>
  <c r="B227" i="2" s="1"/>
  <c r="W225" i="2"/>
  <c r="L211" i="2"/>
  <c r="K211" i="2"/>
  <c r="Q210" i="2"/>
  <c r="S210" i="2"/>
  <c r="AA209" i="2"/>
  <c r="M211" i="2"/>
  <c r="R210" i="2"/>
  <c r="Y210" i="2"/>
  <c r="D246" i="1"/>
  <c r="E246" i="1"/>
  <c r="H246" i="1" s="1"/>
  <c r="I246" i="1" s="1"/>
  <c r="B247" i="1" s="1"/>
  <c r="Z149" i="3" l="1"/>
  <c r="AA149" i="3" s="1"/>
  <c r="Q280" i="3"/>
  <c r="J281" i="3" s="1"/>
  <c r="E233" i="3"/>
  <c r="H233" i="3"/>
  <c r="I233" i="3" s="1"/>
  <c r="B234" i="3" s="1"/>
  <c r="D233" i="3"/>
  <c r="W226" i="2"/>
  <c r="D227" i="2"/>
  <c r="E227" i="2" s="1"/>
  <c r="H227" i="2" s="1"/>
  <c r="I227" i="2" s="1"/>
  <c r="B228" i="2" s="1"/>
  <c r="J212" i="2"/>
  <c r="O211" i="2"/>
  <c r="Y211" i="2" s="1"/>
  <c r="X211" i="2"/>
  <c r="P211" i="2"/>
  <c r="U210" i="2"/>
  <c r="S211" i="2" s="1"/>
  <c r="N211" i="2"/>
  <c r="Z210" i="2"/>
  <c r="T210" i="2"/>
  <c r="D247" i="1"/>
  <c r="E247" i="1" s="1"/>
  <c r="H247" i="1" s="1"/>
  <c r="I247" i="1" s="1"/>
  <c r="B248" i="1" s="1"/>
  <c r="AE149" i="3" l="1"/>
  <c r="AF149" i="3" s="1"/>
  <c r="AC149" i="3"/>
  <c r="AD149" i="3" s="1"/>
  <c r="AB149" i="3"/>
  <c r="T150" i="3" s="1"/>
  <c r="L281" i="3"/>
  <c r="M281" i="3"/>
  <c r="P281" i="3" s="1"/>
  <c r="E234" i="3"/>
  <c r="H234" i="3" s="1"/>
  <c r="I234" i="3" s="1"/>
  <c r="B235" i="3" s="1"/>
  <c r="D234" i="3"/>
  <c r="AA210" i="2"/>
  <c r="W227" i="2"/>
  <c r="D228" i="2"/>
  <c r="E228" i="2" s="1"/>
  <c r="H228" i="2" s="1"/>
  <c r="Q211" i="2"/>
  <c r="M212" i="2"/>
  <c r="R211" i="2"/>
  <c r="T211" i="2"/>
  <c r="L212" i="2"/>
  <c r="X212" i="2" s="1"/>
  <c r="K212" i="2"/>
  <c r="D248" i="1"/>
  <c r="E248" i="1"/>
  <c r="V150" i="3" l="1"/>
  <c r="W150" i="3" s="1"/>
  <c r="Q281" i="3"/>
  <c r="J282" i="3" s="1"/>
  <c r="D235" i="3"/>
  <c r="E235" i="3" s="1"/>
  <c r="I228" i="2"/>
  <c r="B229" i="2" s="1"/>
  <c r="N212" i="2"/>
  <c r="J213" i="2"/>
  <c r="O212" i="2"/>
  <c r="P212" i="2"/>
  <c r="U211" i="2"/>
  <c r="Z211" i="2"/>
  <c r="H248" i="1"/>
  <c r="I248" i="1" s="1"/>
  <c r="B249" i="1" s="1"/>
  <c r="Z150" i="3" l="1"/>
  <c r="AA150" i="3" s="1"/>
  <c r="L282" i="3"/>
  <c r="M282" i="3"/>
  <c r="P282" i="3" s="1"/>
  <c r="H235" i="3"/>
  <c r="I235" i="3" s="1"/>
  <c r="B236" i="3" s="1"/>
  <c r="W228" i="2"/>
  <c r="D229" i="2"/>
  <c r="E229" i="2" s="1"/>
  <c r="H229" i="2" s="1"/>
  <c r="I229" i="2" s="1"/>
  <c r="B230" i="2" s="1"/>
  <c r="S212" i="2"/>
  <c r="AA211" i="2"/>
  <c r="Q212" i="2"/>
  <c r="M213" i="2"/>
  <c r="R212" i="2"/>
  <c r="Z212" i="2" s="1"/>
  <c r="K213" i="2"/>
  <c r="L213" i="2"/>
  <c r="X213" i="2" s="1"/>
  <c r="Y212" i="2"/>
  <c r="D249" i="1"/>
  <c r="E249" i="1"/>
  <c r="H249" i="1" s="1"/>
  <c r="I249" i="1" s="1"/>
  <c r="B250" i="1" s="1"/>
  <c r="AC150" i="3" l="1"/>
  <c r="AD150" i="3" s="1"/>
  <c r="AE150" i="3"/>
  <c r="AF150" i="3" s="1"/>
  <c r="AB150" i="3"/>
  <c r="T151" i="3" s="1"/>
  <c r="Q282" i="3"/>
  <c r="J283" i="3" s="1"/>
  <c r="E236" i="3"/>
  <c r="H236" i="3" s="1"/>
  <c r="D236" i="3"/>
  <c r="W229" i="2"/>
  <c r="D230" i="2"/>
  <c r="E230" i="2" s="1"/>
  <c r="H230" i="2" s="1"/>
  <c r="P213" i="2"/>
  <c r="U212" i="2"/>
  <c r="S213" i="2" s="1"/>
  <c r="J214" i="2"/>
  <c r="O213" i="2"/>
  <c r="N213" i="2"/>
  <c r="T212" i="2"/>
  <c r="D250" i="1"/>
  <c r="E250" i="1"/>
  <c r="V151" i="3" l="1"/>
  <c r="W151" i="3" s="1"/>
  <c r="L283" i="3"/>
  <c r="M283" i="3"/>
  <c r="P283" i="3" s="1"/>
  <c r="I236" i="3"/>
  <c r="B237" i="3" s="1"/>
  <c r="I230" i="2"/>
  <c r="AA212" i="2"/>
  <c r="M214" i="2"/>
  <c r="R213" i="2"/>
  <c r="L214" i="2"/>
  <c r="K214" i="2"/>
  <c r="T213" i="2"/>
  <c r="Y213" i="2"/>
  <c r="Q213" i="2"/>
  <c r="H250" i="1"/>
  <c r="I250" i="1" s="1"/>
  <c r="B251" i="1" s="1"/>
  <c r="Z151" i="3" l="1"/>
  <c r="AA151" i="3" s="1"/>
  <c r="Q283" i="3"/>
  <c r="J284" i="3" s="1"/>
  <c r="D237" i="3"/>
  <c r="E237" i="3" s="1"/>
  <c r="B231" i="2"/>
  <c r="D231" i="2" s="1"/>
  <c r="E231" i="2" s="1"/>
  <c r="H231" i="2" s="1"/>
  <c r="I231" i="2" s="1"/>
  <c r="B232" i="2" s="1"/>
  <c r="W230" i="2"/>
  <c r="P214" i="2"/>
  <c r="U213" i="2"/>
  <c r="N214" i="2"/>
  <c r="J215" i="2"/>
  <c r="O214" i="2"/>
  <c r="Y214" i="2" s="1"/>
  <c r="Z213" i="2"/>
  <c r="X214" i="2"/>
  <c r="D251" i="1"/>
  <c r="E251" i="1"/>
  <c r="H251" i="1" s="1"/>
  <c r="I251" i="1" s="1"/>
  <c r="B252" i="1" s="1"/>
  <c r="AC151" i="3" l="1"/>
  <c r="AD151" i="3" s="1"/>
  <c r="AE151" i="3"/>
  <c r="AF151" i="3" s="1"/>
  <c r="AB151" i="3"/>
  <c r="T152" i="3" s="1"/>
  <c r="L284" i="3"/>
  <c r="M284" i="3"/>
  <c r="P284" i="3" s="1"/>
  <c r="H237" i="3"/>
  <c r="I237" i="3" s="1"/>
  <c r="B238" i="3" s="1"/>
  <c r="W231" i="2"/>
  <c r="D232" i="2"/>
  <c r="E232" i="2" s="1"/>
  <c r="H232" i="2" s="1"/>
  <c r="I232" i="2" s="1"/>
  <c r="S214" i="2"/>
  <c r="AA213" i="2"/>
  <c r="M215" i="2"/>
  <c r="R214" i="2"/>
  <c r="Z214" i="2" s="1"/>
  <c r="K215" i="2"/>
  <c r="L215" i="2"/>
  <c r="X215" i="2" s="1"/>
  <c r="Q214" i="2"/>
  <c r="D252" i="1"/>
  <c r="E252" i="1" s="1"/>
  <c r="V152" i="3" l="1"/>
  <c r="W152" i="3" s="1"/>
  <c r="Z152" i="3" s="1"/>
  <c r="Q284" i="3"/>
  <c r="J285" i="3" s="1"/>
  <c r="D238" i="3"/>
  <c r="E238" i="3" s="1"/>
  <c r="B233" i="2"/>
  <c r="W232" i="2"/>
  <c r="T214" i="2"/>
  <c r="P215" i="2"/>
  <c r="U214" i="2"/>
  <c r="S215" i="2" s="1"/>
  <c r="J216" i="2"/>
  <c r="O215" i="2"/>
  <c r="Y215" i="2" s="1"/>
  <c r="N215" i="2"/>
  <c r="H252" i="1"/>
  <c r="I252" i="1" s="1"/>
  <c r="B253" i="1" s="1"/>
  <c r="AA152" i="3" l="1"/>
  <c r="L285" i="3"/>
  <c r="M285" i="3"/>
  <c r="P285" i="3" s="1"/>
  <c r="H238" i="3"/>
  <c r="I238" i="3" s="1"/>
  <c r="B239" i="3" s="1"/>
  <c r="D233" i="2"/>
  <c r="E233" i="2" s="1"/>
  <c r="H233" i="2" s="1"/>
  <c r="I233" i="2" s="1"/>
  <c r="B234" i="2" s="1"/>
  <c r="T215" i="2"/>
  <c r="Q215" i="2"/>
  <c r="M216" i="2"/>
  <c r="R215" i="2"/>
  <c r="Z215" i="2" s="1"/>
  <c r="L216" i="2"/>
  <c r="X216" i="2" s="1"/>
  <c r="K216" i="2"/>
  <c r="AA214" i="2"/>
  <c r="D253" i="1"/>
  <c r="E253" i="1"/>
  <c r="H253" i="1" s="1"/>
  <c r="I253" i="1" s="1"/>
  <c r="B254" i="1" s="1"/>
  <c r="AE152" i="3" l="1"/>
  <c r="AF152" i="3" s="1"/>
  <c r="AC152" i="3"/>
  <c r="AD152" i="3" s="1"/>
  <c r="AB152" i="3"/>
  <c r="T153" i="3" s="1"/>
  <c r="Q285" i="3"/>
  <c r="J286" i="3" s="1"/>
  <c r="D239" i="3"/>
  <c r="E239" i="3"/>
  <c r="W233" i="2"/>
  <c r="D234" i="2"/>
  <c r="E234" i="2" s="1"/>
  <c r="H234" i="2" s="1"/>
  <c r="I234" i="2" s="1"/>
  <c r="P216" i="2"/>
  <c r="U215" i="2"/>
  <c r="J217" i="2"/>
  <c r="O216" i="2"/>
  <c r="N216" i="2"/>
  <c r="D254" i="1"/>
  <c r="E254" i="1" s="1"/>
  <c r="V153" i="3" l="1"/>
  <c r="W153" i="3" s="1"/>
  <c r="L286" i="3"/>
  <c r="M286" i="3"/>
  <c r="P286" i="3" s="1"/>
  <c r="H239" i="3"/>
  <c r="I239" i="3" s="1"/>
  <c r="B240" i="3" s="1"/>
  <c r="B235" i="2"/>
  <c r="W234" i="2"/>
  <c r="M217" i="2"/>
  <c r="R216" i="2"/>
  <c r="Z216" i="2" s="1"/>
  <c r="S216" i="2"/>
  <c r="AA215" i="2"/>
  <c r="Y216" i="2"/>
  <c r="Q216" i="2"/>
  <c r="L217" i="2"/>
  <c r="X217" i="2" s="1"/>
  <c r="K217" i="2"/>
  <c r="H254" i="1"/>
  <c r="I254" i="1" s="1"/>
  <c r="B255" i="1" s="1"/>
  <c r="Z153" i="3" l="1"/>
  <c r="AA153" i="3" s="1"/>
  <c r="Q286" i="3"/>
  <c r="J287" i="3" s="1"/>
  <c r="E240" i="3"/>
  <c r="D240" i="3"/>
  <c r="D235" i="2"/>
  <c r="E235" i="2" s="1"/>
  <c r="H235" i="2" s="1"/>
  <c r="I235" i="2" s="1"/>
  <c r="B236" i="2" s="1"/>
  <c r="D236" i="2" s="1"/>
  <c r="E236" i="2" s="1"/>
  <c r="H236" i="2" s="1"/>
  <c r="I236" i="2" s="1"/>
  <c r="T216" i="2"/>
  <c r="P217" i="2"/>
  <c r="U216" i="2"/>
  <c r="S217" i="2" s="1"/>
  <c r="J218" i="2"/>
  <c r="O217" i="2"/>
  <c r="N217" i="2"/>
  <c r="D255" i="1"/>
  <c r="E255" i="1" s="1"/>
  <c r="H255" i="1" s="1"/>
  <c r="I255" i="1" s="1"/>
  <c r="B256" i="1" s="1"/>
  <c r="AE153" i="3" l="1"/>
  <c r="AF153" i="3" s="1"/>
  <c r="AC153" i="3"/>
  <c r="AD153" i="3" s="1"/>
  <c r="AB153" i="3"/>
  <c r="T154" i="3" s="1"/>
  <c r="L287" i="3"/>
  <c r="M287" i="3"/>
  <c r="P287" i="3" s="1"/>
  <c r="H240" i="3"/>
  <c r="I240" i="3" s="1"/>
  <c r="B241" i="3" s="1"/>
  <c r="W235" i="2"/>
  <c r="AA216" i="2"/>
  <c r="M218" i="2"/>
  <c r="R217" i="2"/>
  <c r="Z217" i="2" s="1"/>
  <c r="T217" i="2"/>
  <c r="B237" i="2"/>
  <c r="W236" i="2"/>
  <c r="K218" i="2"/>
  <c r="L218" i="2"/>
  <c r="X218" i="2" s="1"/>
  <c r="Y217" i="2"/>
  <c r="Q217" i="2"/>
  <c r="D256" i="1"/>
  <c r="E256" i="1"/>
  <c r="V154" i="3" l="1"/>
  <c r="W154" i="3" s="1"/>
  <c r="Z154" i="3" s="1"/>
  <c r="Q287" i="3"/>
  <c r="J288" i="3" s="1"/>
  <c r="E241" i="3"/>
  <c r="D241" i="3"/>
  <c r="P218" i="2"/>
  <c r="U217" i="2"/>
  <c r="J219" i="2"/>
  <c r="O218" i="2"/>
  <c r="D237" i="2"/>
  <c r="E237" i="2" s="1"/>
  <c r="N218" i="2"/>
  <c r="H256" i="1"/>
  <c r="I256" i="1" s="1"/>
  <c r="B257" i="1" s="1"/>
  <c r="AA154" i="3" l="1"/>
  <c r="L288" i="3"/>
  <c r="M288" i="3"/>
  <c r="P288" i="3" s="1"/>
  <c r="H241" i="3"/>
  <c r="I241" i="3" s="1"/>
  <c r="B242" i="3" s="1"/>
  <c r="H237" i="2"/>
  <c r="I237" i="2" s="1"/>
  <c r="L219" i="2"/>
  <c r="K219" i="2"/>
  <c r="M219" i="2"/>
  <c r="R218" i="2"/>
  <c r="Z218" i="2" s="1"/>
  <c r="S218" i="2"/>
  <c r="AA217" i="2"/>
  <c r="Y218" i="2"/>
  <c r="Q218" i="2"/>
  <c r="D257" i="1"/>
  <c r="E257" i="1" s="1"/>
  <c r="AC154" i="3" l="1"/>
  <c r="AD154" i="3" s="1"/>
  <c r="AE154" i="3"/>
  <c r="AF154" i="3" s="1"/>
  <c r="AB154" i="3"/>
  <c r="T155" i="3" s="1"/>
  <c r="Q288" i="3"/>
  <c r="J289" i="3" s="1"/>
  <c r="E242" i="3"/>
  <c r="D242" i="3"/>
  <c r="J220" i="2"/>
  <c r="O219" i="2"/>
  <c r="Y219" i="2" s="1"/>
  <c r="X219" i="2"/>
  <c r="P219" i="2"/>
  <c r="U218" i="2"/>
  <c r="S219" i="2" s="1"/>
  <c r="N219" i="2"/>
  <c r="B238" i="2"/>
  <c r="W237" i="2"/>
  <c r="T218" i="2"/>
  <c r="H257" i="1"/>
  <c r="I257" i="1" s="1"/>
  <c r="B258" i="1" s="1"/>
  <c r="V155" i="3" l="1"/>
  <c r="W155" i="3" s="1"/>
  <c r="L289" i="3"/>
  <c r="M289" i="3"/>
  <c r="P289" i="3" s="1"/>
  <c r="H242" i="3"/>
  <c r="I242" i="3" s="1"/>
  <c r="B243" i="3" s="1"/>
  <c r="AA218" i="2"/>
  <c r="Q219" i="2"/>
  <c r="D238" i="2"/>
  <c r="E238" i="2"/>
  <c r="H238" i="2" s="1"/>
  <c r="I238" i="2" s="1"/>
  <c r="B239" i="2" s="1"/>
  <c r="M220" i="2"/>
  <c r="R219" i="2"/>
  <c r="T219" i="2"/>
  <c r="L220" i="2"/>
  <c r="K220" i="2"/>
  <c r="D258" i="1"/>
  <c r="E258" i="1" s="1"/>
  <c r="H258" i="1" s="1"/>
  <c r="I258" i="1" s="1"/>
  <c r="B259" i="1" s="1"/>
  <c r="Z155" i="3" l="1"/>
  <c r="AA155" i="3" s="1"/>
  <c r="Q289" i="3"/>
  <c r="J290" i="3" s="1"/>
  <c r="D243" i="3"/>
  <c r="E243" i="3" s="1"/>
  <c r="D239" i="2"/>
  <c r="E239" i="2" s="1"/>
  <c r="H239" i="2" s="1"/>
  <c r="I239" i="2" s="1"/>
  <c r="J221" i="2"/>
  <c r="O220" i="2"/>
  <c r="Y220" i="2" s="1"/>
  <c r="X220" i="2"/>
  <c r="N220" i="2"/>
  <c r="W238" i="2"/>
  <c r="P220" i="2"/>
  <c r="U219" i="2"/>
  <c r="Z219" i="2"/>
  <c r="D259" i="1"/>
  <c r="E259" i="1" s="1"/>
  <c r="H259" i="1" s="1"/>
  <c r="I259" i="1" s="1"/>
  <c r="B260" i="1" s="1"/>
  <c r="AC155" i="3" l="1"/>
  <c r="AD155" i="3" s="1"/>
  <c r="AE155" i="3"/>
  <c r="AF155" i="3" s="1"/>
  <c r="AB155" i="3"/>
  <c r="T156" i="3" s="1"/>
  <c r="L290" i="3"/>
  <c r="M290" i="3"/>
  <c r="P290" i="3" s="1"/>
  <c r="H243" i="3"/>
  <c r="I243" i="3" s="1"/>
  <c r="B244" i="3" s="1"/>
  <c r="B240" i="2"/>
  <c r="W239" i="2"/>
  <c r="Q220" i="2"/>
  <c r="M221" i="2"/>
  <c r="R220" i="2"/>
  <c r="Z220" i="2" s="1"/>
  <c r="S220" i="2"/>
  <c r="AA219" i="2"/>
  <c r="K221" i="2"/>
  <c r="L221" i="2"/>
  <c r="D260" i="1"/>
  <c r="E260" i="1" s="1"/>
  <c r="H260" i="1" s="1"/>
  <c r="I260" i="1" s="1"/>
  <c r="B261" i="1" s="1"/>
  <c r="V156" i="3" l="1"/>
  <c r="W156" i="3" s="1"/>
  <c r="Q290" i="3"/>
  <c r="J291" i="3" s="1"/>
  <c r="D244" i="3"/>
  <c r="E244" i="3" s="1"/>
  <c r="T220" i="2"/>
  <c r="J222" i="2"/>
  <c r="O221" i="2"/>
  <c r="P221" i="2"/>
  <c r="U220" i="2"/>
  <c r="S221" i="2" s="1"/>
  <c r="X221" i="2"/>
  <c r="N221" i="2"/>
  <c r="D240" i="2"/>
  <c r="E240" i="2" s="1"/>
  <c r="D261" i="1"/>
  <c r="E261" i="1"/>
  <c r="H261" i="1" s="1"/>
  <c r="I261" i="1" s="1"/>
  <c r="B262" i="1" s="1"/>
  <c r="Z156" i="3" l="1"/>
  <c r="AA156" i="3" s="1"/>
  <c r="L291" i="3"/>
  <c r="P291" i="3"/>
  <c r="M291" i="3"/>
  <c r="Q291" i="3" s="1"/>
  <c r="J292" i="3" s="1"/>
  <c r="H244" i="3"/>
  <c r="I244" i="3" s="1"/>
  <c r="B245" i="3" s="1"/>
  <c r="M222" i="2"/>
  <c r="R221" i="2"/>
  <c r="Z221" i="2" s="1"/>
  <c r="H240" i="2"/>
  <c r="I240" i="2" s="1"/>
  <c r="L222" i="2"/>
  <c r="K222" i="2"/>
  <c r="Y221" i="2"/>
  <c r="T221" i="2"/>
  <c r="Q221" i="2"/>
  <c r="AA220" i="2"/>
  <c r="D262" i="1"/>
  <c r="E262" i="1"/>
  <c r="H262" i="1" s="1"/>
  <c r="I262" i="1" s="1"/>
  <c r="B263" i="1" s="1"/>
  <c r="AE156" i="3" l="1"/>
  <c r="AF156" i="3" s="1"/>
  <c r="AC156" i="3"/>
  <c r="AD156" i="3" s="1"/>
  <c r="AB156" i="3"/>
  <c r="T157" i="3" s="1"/>
  <c r="M292" i="3"/>
  <c r="Q292" i="3" s="1"/>
  <c r="J293" i="3" s="1"/>
  <c r="L292" i="3"/>
  <c r="P292" i="3"/>
  <c r="D245" i="3"/>
  <c r="E245" i="3" s="1"/>
  <c r="B241" i="2"/>
  <c r="W240" i="2"/>
  <c r="P222" i="2"/>
  <c r="U221" i="2"/>
  <c r="J223" i="2"/>
  <c r="O222" i="2"/>
  <c r="Y222" i="2" s="1"/>
  <c r="N222" i="2"/>
  <c r="X222" i="2"/>
  <c r="D263" i="1"/>
  <c r="E263" i="1"/>
  <c r="H263" i="1" s="1"/>
  <c r="I263" i="1" s="1"/>
  <c r="B264" i="1" s="1"/>
  <c r="V157" i="3" l="1"/>
  <c r="W157" i="3" s="1"/>
  <c r="Z157" i="3" s="1"/>
  <c r="M293" i="3"/>
  <c r="Q293" i="3" s="1"/>
  <c r="J294" i="3" s="1"/>
  <c r="L293" i="3"/>
  <c r="P293" i="3"/>
  <c r="H245" i="3"/>
  <c r="I245" i="3" s="1"/>
  <c r="B246" i="3" s="1"/>
  <c r="Q222" i="2"/>
  <c r="M223" i="2"/>
  <c r="R222" i="2"/>
  <c r="S222" i="2"/>
  <c r="AA221" i="2"/>
  <c r="L223" i="2"/>
  <c r="K223" i="2"/>
  <c r="D241" i="2"/>
  <c r="E241" i="2" s="1"/>
  <c r="H241" i="2" s="1"/>
  <c r="I241" i="2" s="1"/>
  <c r="D264" i="1"/>
  <c r="E264" i="1"/>
  <c r="H264" i="1" s="1"/>
  <c r="I264" i="1" s="1"/>
  <c r="B265" i="1" s="1"/>
  <c r="AA157" i="3" l="1"/>
  <c r="M294" i="3"/>
  <c r="Q294" i="3" s="1"/>
  <c r="J295" i="3" s="1"/>
  <c r="L294" i="3"/>
  <c r="P294" i="3"/>
  <c r="E246" i="3"/>
  <c r="D246" i="3"/>
  <c r="B242" i="2"/>
  <c r="W241" i="2"/>
  <c r="J224" i="2"/>
  <c r="O223" i="2"/>
  <c r="P223" i="2"/>
  <c r="U222" i="2"/>
  <c r="S223" i="2" s="1"/>
  <c r="X223" i="2"/>
  <c r="N223" i="2"/>
  <c r="T222" i="2"/>
  <c r="Z222" i="2"/>
  <c r="D265" i="1"/>
  <c r="E265" i="1"/>
  <c r="H265" i="1" s="1"/>
  <c r="I265" i="1" s="1"/>
  <c r="B266" i="1" s="1"/>
  <c r="AE157" i="3" l="1"/>
  <c r="AF157" i="3" s="1"/>
  <c r="AC157" i="3"/>
  <c r="AD157" i="3" s="1"/>
  <c r="AB157" i="3"/>
  <c r="T158" i="3" s="1"/>
  <c r="M295" i="3"/>
  <c r="P295" i="3" s="1"/>
  <c r="L295" i="3"/>
  <c r="H246" i="3"/>
  <c r="I246" i="3" s="1"/>
  <c r="B247" i="3" s="1"/>
  <c r="AA222" i="2"/>
  <c r="L224" i="2"/>
  <c r="K224" i="2"/>
  <c r="M224" i="2"/>
  <c r="R223" i="2"/>
  <c r="Z223" i="2" s="1"/>
  <c r="T223" i="2"/>
  <c r="Y223" i="2"/>
  <c r="Q223" i="2"/>
  <c r="D242" i="2"/>
  <c r="E242" i="2" s="1"/>
  <c r="H242" i="2" s="1"/>
  <c r="I242" i="2" s="1"/>
  <c r="D266" i="1"/>
  <c r="E266" i="1"/>
  <c r="H266" i="1" s="1"/>
  <c r="I266" i="1" s="1"/>
  <c r="B267" i="1" s="1"/>
  <c r="V158" i="3" l="1"/>
  <c r="W158" i="3" s="1"/>
  <c r="Z158" i="3" s="1"/>
  <c r="Q295" i="3"/>
  <c r="J296" i="3" s="1"/>
  <c r="E247" i="3"/>
  <c r="H247" i="3"/>
  <c r="D247" i="3"/>
  <c r="B243" i="2"/>
  <c r="W242" i="2"/>
  <c r="N224" i="2"/>
  <c r="J225" i="2"/>
  <c r="O224" i="2"/>
  <c r="Y224" i="2" s="1"/>
  <c r="P224" i="2"/>
  <c r="U223" i="2"/>
  <c r="X224" i="2"/>
  <c r="D267" i="1"/>
  <c r="E267" i="1"/>
  <c r="H267" i="1" s="1"/>
  <c r="I267" i="1" s="1"/>
  <c r="B268" i="1" s="1"/>
  <c r="AA158" i="3" l="1"/>
  <c r="M296" i="3"/>
  <c r="Q296" i="3" s="1"/>
  <c r="J297" i="3" s="1"/>
  <c r="L296" i="3"/>
  <c r="P296" i="3"/>
  <c r="I247" i="3"/>
  <c r="B248" i="3" s="1"/>
  <c r="D248" i="3"/>
  <c r="E248" i="3" s="1"/>
  <c r="Q224" i="2"/>
  <c r="S224" i="2"/>
  <c r="AA223" i="2"/>
  <c r="M225" i="2"/>
  <c r="R224" i="2"/>
  <c r="L225" i="2"/>
  <c r="K225" i="2"/>
  <c r="D243" i="2"/>
  <c r="E243" i="2" s="1"/>
  <c r="D268" i="1"/>
  <c r="E268" i="1" s="1"/>
  <c r="H268" i="1" s="1"/>
  <c r="I268" i="1" s="1"/>
  <c r="B269" i="1" s="1"/>
  <c r="AC158" i="3" l="1"/>
  <c r="AD158" i="3" s="1"/>
  <c r="AE158" i="3"/>
  <c r="AF158" i="3" s="1"/>
  <c r="AB158" i="3"/>
  <c r="T159" i="3" s="1"/>
  <c r="M297" i="3"/>
  <c r="Q297" i="3" s="1"/>
  <c r="J298" i="3" s="1"/>
  <c r="L297" i="3"/>
  <c r="P297" i="3"/>
  <c r="H248" i="3"/>
  <c r="I248" i="3" s="1"/>
  <c r="B249" i="3" s="1"/>
  <c r="J226" i="2"/>
  <c r="O225" i="2"/>
  <c r="T224" i="2"/>
  <c r="X225" i="2"/>
  <c r="P225" i="2"/>
  <c r="U224" i="2"/>
  <c r="S225" i="2" s="1"/>
  <c r="H243" i="2"/>
  <c r="I243" i="2" s="1"/>
  <c r="N225" i="2"/>
  <c r="Z224" i="2"/>
  <c r="D269" i="1"/>
  <c r="E269" i="1" s="1"/>
  <c r="H269" i="1" s="1"/>
  <c r="I269" i="1" s="1"/>
  <c r="B270" i="1" s="1"/>
  <c r="V159" i="3" l="1"/>
  <c r="W159" i="3" s="1"/>
  <c r="M298" i="3"/>
  <c r="Q298" i="3" s="1"/>
  <c r="J299" i="3" s="1"/>
  <c r="L298" i="3"/>
  <c r="P298" i="3"/>
  <c r="E249" i="3"/>
  <c r="H249" i="3" s="1"/>
  <c r="D249" i="3"/>
  <c r="B244" i="2"/>
  <c r="W243" i="2"/>
  <c r="AA224" i="2"/>
  <c r="M226" i="2"/>
  <c r="R225" i="2"/>
  <c r="Z225" i="2" s="1"/>
  <c r="L226" i="2"/>
  <c r="K226" i="2"/>
  <c r="T225" i="2"/>
  <c r="Q225" i="2"/>
  <c r="Y225" i="2"/>
  <c r="D270" i="1"/>
  <c r="E270" i="1"/>
  <c r="H270" i="1" s="1"/>
  <c r="I270" i="1" s="1"/>
  <c r="B271" i="1" s="1"/>
  <c r="Z159" i="3" l="1"/>
  <c r="AA159" i="3" s="1"/>
  <c r="M299" i="3"/>
  <c r="L299" i="3"/>
  <c r="P299" i="3"/>
  <c r="Q299" i="3" s="1"/>
  <c r="J300" i="3" s="1"/>
  <c r="I249" i="3"/>
  <c r="B250" i="3" s="1"/>
  <c r="D250" i="3" s="1"/>
  <c r="N226" i="2"/>
  <c r="J227" i="2"/>
  <c r="O226" i="2"/>
  <c r="X226" i="2"/>
  <c r="P226" i="2"/>
  <c r="U225" i="2"/>
  <c r="D244" i="2"/>
  <c r="E244" i="2" s="1"/>
  <c r="H244" i="2" s="1"/>
  <c r="I244" i="2" s="1"/>
  <c r="D271" i="1"/>
  <c r="E271" i="1"/>
  <c r="H271" i="1" s="1"/>
  <c r="I271" i="1" s="1"/>
  <c r="B272" i="1" s="1"/>
  <c r="AC159" i="3" l="1"/>
  <c r="AD159" i="3" s="1"/>
  <c r="AE159" i="3"/>
  <c r="AF159" i="3" s="1"/>
  <c r="AB159" i="3"/>
  <c r="T160" i="3" s="1"/>
  <c r="M300" i="3"/>
  <c r="Q300" i="3" s="1"/>
  <c r="J301" i="3" s="1"/>
  <c r="L300" i="3"/>
  <c r="P300" i="3"/>
  <c r="E250" i="3"/>
  <c r="H250" i="3" s="1"/>
  <c r="I250" i="3" s="1"/>
  <c r="B251" i="3" s="1"/>
  <c r="B245" i="2"/>
  <c r="W244" i="2"/>
  <c r="S226" i="2"/>
  <c r="AA225" i="2"/>
  <c r="L227" i="2"/>
  <c r="K227" i="2"/>
  <c r="Q226" i="2"/>
  <c r="M227" i="2"/>
  <c r="R226" i="2"/>
  <c r="Z226" i="2" s="1"/>
  <c r="Y226" i="2"/>
  <c r="D272" i="1"/>
  <c r="E272" i="1"/>
  <c r="H272" i="1" s="1"/>
  <c r="I272" i="1" s="1"/>
  <c r="B273" i="1" s="1"/>
  <c r="V160" i="3" l="1"/>
  <c r="W160" i="3" s="1"/>
  <c r="Z160" i="3" s="1"/>
  <c r="M301" i="3"/>
  <c r="Q301" i="3" s="1"/>
  <c r="J302" i="3" s="1"/>
  <c r="L301" i="3"/>
  <c r="P301" i="3"/>
  <c r="E251" i="3"/>
  <c r="D251" i="3"/>
  <c r="T226" i="2"/>
  <c r="P227" i="2"/>
  <c r="U226" i="2"/>
  <c r="S227" i="2" s="1"/>
  <c r="N227" i="2"/>
  <c r="J228" i="2"/>
  <c r="O227" i="2"/>
  <c r="X227" i="2"/>
  <c r="D245" i="2"/>
  <c r="E245" i="2" s="1"/>
  <c r="H245" i="2" s="1"/>
  <c r="I245" i="2" s="1"/>
  <c r="D273" i="1"/>
  <c r="E273" i="1"/>
  <c r="H273" i="1" s="1"/>
  <c r="I273" i="1" s="1"/>
  <c r="B274" i="1" s="1"/>
  <c r="AA160" i="3" l="1"/>
  <c r="M302" i="3"/>
  <c r="Q302" i="3" s="1"/>
  <c r="J303" i="3" s="1"/>
  <c r="L302" i="3"/>
  <c r="P302" i="3"/>
  <c r="H251" i="3"/>
  <c r="I251" i="3" s="1"/>
  <c r="B252" i="3" s="1"/>
  <c r="B246" i="2"/>
  <c r="W245" i="2"/>
  <c r="M228" i="2"/>
  <c r="R227" i="2"/>
  <c r="Q227" i="2"/>
  <c r="T227" i="2"/>
  <c r="K228" i="2"/>
  <c r="L228" i="2"/>
  <c r="Y227" i="2"/>
  <c r="AA226" i="2"/>
  <c r="D274" i="1"/>
  <c r="E274" i="1"/>
  <c r="H274" i="1" s="1"/>
  <c r="I274" i="1" s="1"/>
  <c r="B275" i="1" s="1"/>
  <c r="AE160" i="3" l="1"/>
  <c r="AF160" i="3" s="1"/>
  <c r="AC160" i="3"/>
  <c r="AD160" i="3" s="1"/>
  <c r="AB160" i="3"/>
  <c r="T161" i="3" s="1"/>
  <c r="M303" i="3"/>
  <c r="Q303" i="3" s="1"/>
  <c r="J304" i="3" s="1"/>
  <c r="L303" i="3"/>
  <c r="P303" i="3"/>
  <c r="D252" i="3"/>
  <c r="E252" i="3" s="1"/>
  <c r="N228" i="2"/>
  <c r="J229" i="2"/>
  <c r="O228" i="2"/>
  <c r="P228" i="2"/>
  <c r="U227" i="2"/>
  <c r="X228" i="2"/>
  <c r="Z227" i="2"/>
  <c r="D246" i="2"/>
  <c r="E246" i="2" s="1"/>
  <c r="D275" i="1"/>
  <c r="E275" i="1"/>
  <c r="H275" i="1" s="1"/>
  <c r="I275" i="1" s="1"/>
  <c r="B276" i="1" s="1"/>
  <c r="V161" i="3" l="1"/>
  <c r="W161" i="3" s="1"/>
  <c r="Z161" i="3" s="1"/>
  <c r="M304" i="3"/>
  <c r="P304" i="3" s="1"/>
  <c r="Q304" i="3" s="1"/>
  <c r="J305" i="3" s="1"/>
  <c r="L304" i="3"/>
  <c r="H252" i="3"/>
  <c r="I252" i="3" s="1"/>
  <c r="B253" i="3" s="1"/>
  <c r="H246" i="2"/>
  <c r="I246" i="2" s="1"/>
  <c r="M229" i="2"/>
  <c r="R228" i="2"/>
  <c r="Z228" i="2" s="1"/>
  <c r="L229" i="2"/>
  <c r="K229" i="2"/>
  <c r="S228" i="2"/>
  <c r="AA227" i="2"/>
  <c r="Q228" i="2"/>
  <c r="Y228" i="2"/>
  <c r="D276" i="1"/>
  <c r="E276" i="1"/>
  <c r="H276" i="1" s="1"/>
  <c r="I276" i="1" s="1"/>
  <c r="B277" i="1" s="1"/>
  <c r="AA161" i="3" l="1"/>
  <c r="M305" i="3"/>
  <c r="Q305" i="3" s="1"/>
  <c r="J306" i="3" s="1"/>
  <c r="L305" i="3"/>
  <c r="P305" i="3"/>
  <c r="D253" i="3"/>
  <c r="E253" i="3" s="1"/>
  <c r="B247" i="2"/>
  <c r="D247" i="2" s="1"/>
  <c r="E247" i="2" s="1"/>
  <c r="H247" i="2" s="1"/>
  <c r="I247" i="2" s="1"/>
  <c r="B248" i="2" s="1"/>
  <c r="W246" i="2"/>
  <c r="J230" i="2"/>
  <c r="O229" i="2"/>
  <c r="Y229" i="2" s="1"/>
  <c r="P229" i="2"/>
  <c r="U228" i="2"/>
  <c r="S229" i="2" s="1"/>
  <c r="X229" i="2"/>
  <c r="T228" i="2"/>
  <c r="N229" i="2"/>
  <c r="D277" i="1"/>
  <c r="E277" i="1"/>
  <c r="H277" i="1" s="1"/>
  <c r="I277" i="1" s="1"/>
  <c r="B278" i="1" s="1"/>
  <c r="AE161" i="3" l="1"/>
  <c r="AF161" i="3" s="1"/>
  <c r="AC161" i="3"/>
  <c r="AD161" i="3" s="1"/>
  <c r="AB161" i="3"/>
  <c r="T162" i="3" s="1"/>
  <c r="M306" i="3"/>
  <c r="Q306" i="3"/>
  <c r="J307" i="3" s="1"/>
  <c r="L306" i="3"/>
  <c r="P306" i="3"/>
  <c r="H253" i="3"/>
  <c r="I253" i="3" s="1"/>
  <c r="B254" i="3" s="1"/>
  <c r="W247" i="2"/>
  <c r="AA228" i="2"/>
  <c r="K230" i="2"/>
  <c r="L230" i="2"/>
  <c r="T229" i="2"/>
  <c r="M230" i="2"/>
  <c r="R229" i="2"/>
  <c r="Z229" i="2" s="1"/>
  <c r="Q229" i="2"/>
  <c r="D248" i="2"/>
  <c r="E248" i="2" s="1"/>
  <c r="H248" i="2" s="1"/>
  <c r="D278" i="1"/>
  <c r="E278" i="1"/>
  <c r="H278" i="1" s="1"/>
  <c r="I278" i="1" s="1"/>
  <c r="B279" i="1" s="1"/>
  <c r="V162" i="3" l="1"/>
  <c r="W162" i="3" s="1"/>
  <c r="Z162" i="3" s="1"/>
  <c r="M307" i="3"/>
  <c r="L307" i="3"/>
  <c r="P307" i="3"/>
  <c r="Q307" i="3" s="1"/>
  <c r="J308" i="3" s="1"/>
  <c r="D254" i="3"/>
  <c r="E254" i="3"/>
  <c r="H254" i="3" s="1"/>
  <c r="P230" i="2"/>
  <c r="U229" i="2"/>
  <c r="J231" i="2"/>
  <c r="O230" i="2"/>
  <c r="I248" i="2"/>
  <c r="N230" i="2"/>
  <c r="X230" i="2"/>
  <c r="D279" i="1"/>
  <c r="E279" i="1"/>
  <c r="H279" i="1" s="1"/>
  <c r="I279" i="1" s="1"/>
  <c r="B280" i="1" s="1"/>
  <c r="AA162" i="3" l="1"/>
  <c r="M308" i="3"/>
  <c r="L308" i="3"/>
  <c r="I254" i="3"/>
  <c r="B255" i="3" s="1"/>
  <c r="M231" i="2"/>
  <c r="R230" i="2"/>
  <c r="Z230" i="2" s="1"/>
  <c r="S230" i="2"/>
  <c r="AA229" i="2"/>
  <c r="L231" i="2"/>
  <c r="K231" i="2"/>
  <c r="Y230" i="2"/>
  <c r="B249" i="2"/>
  <c r="W248" i="2"/>
  <c r="Q230" i="2"/>
  <c r="D280" i="1"/>
  <c r="E280" i="1"/>
  <c r="H280" i="1" s="1"/>
  <c r="I280" i="1" s="1"/>
  <c r="B281" i="1" s="1"/>
  <c r="AC162" i="3" l="1"/>
  <c r="AD162" i="3" s="1"/>
  <c r="AE162" i="3"/>
  <c r="AF162" i="3" s="1"/>
  <c r="AB162" i="3"/>
  <c r="T163" i="3" s="1"/>
  <c r="P308" i="3"/>
  <c r="Q308" i="3" s="1"/>
  <c r="J309" i="3" s="1"/>
  <c r="E255" i="3"/>
  <c r="D255" i="3"/>
  <c r="T230" i="2"/>
  <c r="J232" i="2"/>
  <c r="O231" i="2"/>
  <c r="P231" i="2"/>
  <c r="U230" i="2"/>
  <c r="S231" i="2" s="1"/>
  <c r="D249" i="2"/>
  <c r="E249" i="2" s="1"/>
  <c r="H249" i="2" s="1"/>
  <c r="X231" i="2"/>
  <c r="N231" i="2"/>
  <c r="D281" i="1"/>
  <c r="E281" i="1" s="1"/>
  <c r="H281" i="1" s="1"/>
  <c r="I281" i="1" s="1"/>
  <c r="B282" i="1" s="1"/>
  <c r="V163" i="3" l="1"/>
  <c r="W163" i="3" s="1"/>
  <c r="Z163" i="3" s="1"/>
  <c r="M309" i="3"/>
  <c r="L309" i="3"/>
  <c r="P309" i="3"/>
  <c r="Q309" i="3" s="1"/>
  <c r="J310" i="3" s="1"/>
  <c r="H255" i="3"/>
  <c r="I255" i="3" s="1"/>
  <c r="B256" i="3" s="1"/>
  <c r="D256" i="3" s="1"/>
  <c r="E256" i="3" s="1"/>
  <c r="M232" i="2"/>
  <c r="R231" i="2"/>
  <c r="Z231" i="2" s="1"/>
  <c r="L232" i="2"/>
  <c r="K232" i="2"/>
  <c r="Y231" i="2"/>
  <c r="I249" i="2"/>
  <c r="T231" i="2"/>
  <c r="Q231" i="2"/>
  <c r="AA230" i="2"/>
  <c r="D282" i="1"/>
  <c r="E282" i="1" s="1"/>
  <c r="AA163" i="3" l="1"/>
  <c r="M310" i="3"/>
  <c r="L310" i="3"/>
  <c r="P310" i="3"/>
  <c r="Q310" i="3" s="1"/>
  <c r="J311" i="3" s="1"/>
  <c r="H256" i="3"/>
  <c r="I256" i="3" s="1"/>
  <c r="B257" i="3" s="1"/>
  <c r="J233" i="2"/>
  <c r="O232" i="2"/>
  <c r="Y232" i="2" s="1"/>
  <c r="X232" i="2"/>
  <c r="B250" i="2"/>
  <c r="W249" i="2"/>
  <c r="P232" i="2"/>
  <c r="U231" i="2"/>
  <c r="N232" i="2"/>
  <c r="H282" i="1"/>
  <c r="I282" i="1" s="1"/>
  <c r="B283" i="1" s="1"/>
  <c r="AC163" i="3" l="1"/>
  <c r="AD163" i="3" s="1"/>
  <c r="AE163" i="3"/>
  <c r="AF163" i="3" s="1"/>
  <c r="AB163" i="3"/>
  <c r="T164" i="3" s="1"/>
  <c r="M311" i="3"/>
  <c r="Q311" i="3" s="1"/>
  <c r="J312" i="3" s="1"/>
  <c r="L311" i="3"/>
  <c r="P311" i="3"/>
  <c r="D257" i="3"/>
  <c r="E257" i="3"/>
  <c r="H257" i="3" s="1"/>
  <c r="I257" i="3" s="1"/>
  <c r="B258" i="3" s="1"/>
  <c r="S232" i="2"/>
  <c r="AA231" i="2"/>
  <c r="M233" i="2"/>
  <c r="R232" i="2"/>
  <c r="D250" i="2"/>
  <c r="E250" i="2" s="1"/>
  <c r="H250" i="2" s="1"/>
  <c r="I250" i="2" s="1"/>
  <c r="B251" i="2" s="1"/>
  <c r="Q232" i="2"/>
  <c r="K233" i="2"/>
  <c r="L233" i="2"/>
  <c r="D283" i="1"/>
  <c r="E283" i="1"/>
  <c r="V164" i="3" l="1"/>
  <c r="W164" i="3" s="1"/>
  <c r="M312" i="3"/>
  <c r="L312" i="3"/>
  <c r="P312" i="3"/>
  <c r="Q312" i="3" s="1"/>
  <c r="J313" i="3" s="1"/>
  <c r="D258" i="3"/>
  <c r="E258" i="3" s="1"/>
  <c r="P233" i="2"/>
  <c r="U232" i="2"/>
  <c r="S233" i="2" s="1"/>
  <c r="D251" i="2"/>
  <c r="E251" i="2" s="1"/>
  <c r="H251" i="2" s="1"/>
  <c r="I251" i="2" s="1"/>
  <c r="N233" i="2"/>
  <c r="J234" i="2"/>
  <c r="O233" i="2"/>
  <c r="Y233" i="2" s="1"/>
  <c r="Z232" i="2"/>
  <c r="X233" i="2"/>
  <c r="W250" i="2"/>
  <c r="T232" i="2"/>
  <c r="H283" i="1"/>
  <c r="I283" i="1" s="1"/>
  <c r="B284" i="1" s="1"/>
  <c r="AA232" i="2" l="1"/>
  <c r="Z164" i="3"/>
  <c r="AA164" i="3" s="1"/>
  <c r="M313" i="3"/>
  <c r="L313" i="3"/>
  <c r="P313" i="3"/>
  <c r="Q313" i="3" s="1"/>
  <c r="J314" i="3" s="1"/>
  <c r="H258" i="3"/>
  <c r="I258" i="3" s="1"/>
  <c r="B259" i="3" s="1"/>
  <c r="B252" i="2"/>
  <c r="W251" i="2"/>
  <c r="L234" i="2"/>
  <c r="K234" i="2"/>
  <c r="T233" i="2"/>
  <c r="M234" i="2"/>
  <c r="R233" i="2"/>
  <c r="Z233" i="2" s="1"/>
  <c r="Q233" i="2"/>
  <c r="D284" i="1"/>
  <c r="E284" i="1"/>
  <c r="H284" i="1" s="1"/>
  <c r="I284" i="1" s="1"/>
  <c r="B285" i="1" s="1"/>
  <c r="AE164" i="3" l="1"/>
  <c r="AF164" i="3" s="1"/>
  <c r="AC164" i="3"/>
  <c r="AD164" i="3" s="1"/>
  <c r="AB164" i="3"/>
  <c r="T165" i="3" s="1"/>
  <c r="M314" i="3"/>
  <c r="L314" i="3"/>
  <c r="P314" i="3"/>
  <c r="Q314" i="3" s="1"/>
  <c r="J315" i="3" s="1"/>
  <c r="D259" i="3"/>
  <c r="E259" i="3" s="1"/>
  <c r="J235" i="2"/>
  <c r="O234" i="2"/>
  <c r="Y234" i="2" s="1"/>
  <c r="X234" i="2"/>
  <c r="N234" i="2"/>
  <c r="P234" i="2"/>
  <c r="U233" i="2"/>
  <c r="D252" i="2"/>
  <c r="E252" i="2" s="1"/>
  <c r="H252" i="2" s="1"/>
  <c r="I252" i="2" s="1"/>
  <c r="D285" i="1"/>
  <c r="E285" i="1"/>
  <c r="H285" i="1" s="1"/>
  <c r="V165" i="3" l="1"/>
  <c r="W165" i="3" s="1"/>
  <c r="Z165" i="3" s="1"/>
  <c r="M315" i="3"/>
  <c r="L315" i="3"/>
  <c r="H259" i="3"/>
  <c r="I259" i="3" s="1"/>
  <c r="B260" i="3" s="1"/>
  <c r="B253" i="2"/>
  <c r="W252" i="2"/>
  <c r="S234" i="2"/>
  <c r="AA233" i="2"/>
  <c r="Q234" i="2"/>
  <c r="M235" i="2"/>
  <c r="R234" i="2"/>
  <c r="L235" i="2"/>
  <c r="K235" i="2"/>
  <c r="I285" i="1"/>
  <c r="B286" i="1" s="1"/>
  <c r="AA165" i="3" l="1"/>
  <c r="Q315" i="3"/>
  <c r="J316" i="3" s="1"/>
  <c r="P315" i="3"/>
  <c r="E260" i="3"/>
  <c r="H260" i="3" s="1"/>
  <c r="D260" i="3"/>
  <c r="T234" i="2"/>
  <c r="P235" i="2"/>
  <c r="U234" i="2"/>
  <c r="S235" i="2" s="1"/>
  <c r="N235" i="2"/>
  <c r="J236" i="2"/>
  <c r="O235" i="2"/>
  <c r="X235" i="2"/>
  <c r="Z234" i="2"/>
  <c r="D253" i="2"/>
  <c r="E253" i="2" s="1"/>
  <c r="H253" i="2" s="1"/>
  <c r="I253" i="2" s="1"/>
  <c r="D286" i="1"/>
  <c r="E286" i="1"/>
  <c r="H286" i="1" s="1"/>
  <c r="I286" i="1" s="1"/>
  <c r="B287" i="1" s="1"/>
  <c r="AE165" i="3" l="1"/>
  <c r="AF165" i="3" s="1"/>
  <c r="AC165" i="3"/>
  <c r="AD165" i="3" s="1"/>
  <c r="AB165" i="3"/>
  <c r="T166" i="3" s="1"/>
  <c r="M316" i="3"/>
  <c r="L316" i="3"/>
  <c r="P316" i="3"/>
  <c r="Q316" i="3" s="1"/>
  <c r="J317" i="3" s="1"/>
  <c r="I260" i="3"/>
  <c r="B261" i="3" s="1"/>
  <c r="B254" i="2"/>
  <c r="W253" i="2"/>
  <c r="M236" i="2"/>
  <c r="R235" i="2"/>
  <c r="Q235" i="2"/>
  <c r="T235" i="2"/>
  <c r="L236" i="2"/>
  <c r="X236" i="2" s="1"/>
  <c r="K236" i="2"/>
  <c r="Y235" i="2"/>
  <c r="AA234" i="2"/>
  <c r="D287" i="1"/>
  <c r="E287" i="1" s="1"/>
  <c r="H287" i="1" s="1"/>
  <c r="I287" i="1" s="1"/>
  <c r="B288" i="1" s="1"/>
  <c r="V166" i="3" l="1"/>
  <c r="W166" i="3" s="1"/>
  <c r="Z166" i="3" s="1"/>
  <c r="M317" i="3"/>
  <c r="L317" i="3"/>
  <c r="D261" i="3"/>
  <c r="E261" i="3"/>
  <c r="H261" i="3" s="1"/>
  <c r="N236" i="2"/>
  <c r="J237" i="2"/>
  <c r="O236" i="2"/>
  <c r="P236" i="2"/>
  <c r="U235" i="2"/>
  <c r="Z235" i="2"/>
  <c r="D254" i="2"/>
  <c r="E254" i="2" s="1"/>
  <c r="H254" i="2" s="1"/>
  <c r="I254" i="2" s="1"/>
  <c r="D288" i="1"/>
  <c r="E288" i="1" s="1"/>
  <c r="H288" i="1" s="1"/>
  <c r="I288" i="1" s="1"/>
  <c r="B289" i="1" s="1"/>
  <c r="AA166" i="3" l="1"/>
  <c r="P317" i="3"/>
  <c r="Q317" i="3" s="1"/>
  <c r="J318" i="3" s="1"/>
  <c r="I261" i="3"/>
  <c r="B262" i="3" s="1"/>
  <c r="B255" i="2"/>
  <c r="D255" i="2" s="1"/>
  <c r="E255" i="2" s="1"/>
  <c r="H255" i="2" s="1"/>
  <c r="I255" i="2" s="1"/>
  <c r="W254" i="2"/>
  <c r="M237" i="2"/>
  <c r="R236" i="2"/>
  <c r="Z236" i="2" s="1"/>
  <c r="K237" i="2"/>
  <c r="L237" i="2"/>
  <c r="X237" i="2" s="1"/>
  <c r="S236" i="2"/>
  <c r="AA235" i="2"/>
  <c r="Q236" i="2"/>
  <c r="Y236" i="2"/>
  <c r="D289" i="1"/>
  <c r="E289" i="1"/>
  <c r="H289" i="1" s="1"/>
  <c r="I289" i="1" s="1"/>
  <c r="B290" i="1" s="1"/>
  <c r="AC166" i="3" l="1"/>
  <c r="AD166" i="3" s="1"/>
  <c r="AE166" i="3"/>
  <c r="AF166" i="3" s="1"/>
  <c r="AB166" i="3"/>
  <c r="T167" i="3" s="1"/>
  <c r="M318" i="3"/>
  <c r="L318" i="3"/>
  <c r="D262" i="3"/>
  <c r="E262" i="3" s="1"/>
  <c r="B256" i="2"/>
  <c r="W255" i="2"/>
  <c r="P237" i="2"/>
  <c r="U236" i="2"/>
  <c r="S237" i="2" s="1"/>
  <c r="T236" i="2"/>
  <c r="J238" i="2"/>
  <c r="O237" i="2"/>
  <c r="N237" i="2"/>
  <c r="D290" i="1"/>
  <c r="E290" i="1" s="1"/>
  <c r="H290" i="1" s="1"/>
  <c r="I290" i="1" s="1"/>
  <c r="B291" i="1" s="1"/>
  <c r="V167" i="3" l="1"/>
  <c r="W167" i="3" s="1"/>
  <c r="Z167" i="3" s="1"/>
  <c r="P318" i="3"/>
  <c r="Q318" i="3" s="1"/>
  <c r="J319" i="3" s="1"/>
  <c r="H262" i="3"/>
  <c r="I262" i="3" s="1"/>
  <c r="B263" i="3" s="1"/>
  <c r="Q237" i="2"/>
  <c r="T237" i="2"/>
  <c r="K238" i="2"/>
  <c r="L238" i="2"/>
  <c r="M238" i="2"/>
  <c r="R237" i="2"/>
  <c r="Y237" i="2"/>
  <c r="AA236" i="2"/>
  <c r="D256" i="2"/>
  <c r="E256" i="2" s="1"/>
  <c r="H256" i="2" s="1"/>
  <c r="I256" i="2" s="1"/>
  <c r="B257" i="2" s="1"/>
  <c r="D291" i="1"/>
  <c r="E291" i="1"/>
  <c r="H291" i="1" s="1"/>
  <c r="I291" i="1" s="1"/>
  <c r="B292" i="1" s="1"/>
  <c r="AA167" i="3" l="1"/>
  <c r="M319" i="3"/>
  <c r="P319" i="3"/>
  <c r="Q319" i="3" s="1"/>
  <c r="J320" i="3" s="1"/>
  <c r="L319" i="3"/>
  <c r="E263" i="3"/>
  <c r="H263" i="3" s="1"/>
  <c r="D263" i="3"/>
  <c r="W256" i="2"/>
  <c r="N238" i="2"/>
  <c r="J239" i="2"/>
  <c r="O238" i="2"/>
  <c r="D257" i="2"/>
  <c r="E257" i="2" s="1"/>
  <c r="P238" i="2"/>
  <c r="U237" i="2"/>
  <c r="X238" i="2"/>
  <c r="Z237" i="2"/>
  <c r="D292" i="1"/>
  <c r="E292" i="1" s="1"/>
  <c r="H292" i="1" s="1"/>
  <c r="I292" i="1" s="1"/>
  <c r="B293" i="1" s="1"/>
  <c r="AC167" i="3" l="1"/>
  <c r="AD167" i="3" s="1"/>
  <c r="AE167" i="3"/>
  <c r="AF167" i="3" s="1"/>
  <c r="AB167" i="3"/>
  <c r="T168" i="3" s="1"/>
  <c r="M320" i="3"/>
  <c r="P320" i="3"/>
  <c r="Q320" i="3" s="1"/>
  <c r="J321" i="3" s="1"/>
  <c r="L320" i="3"/>
  <c r="I263" i="3"/>
  <c r="B264" i="3" s="1"/>
  <c r="H257" i="2"/>
  <c r="I257" i="2" s="1"/>
  <c r="M239" i="2"/>
  <c r="R238" i="2"/>
  <c r="L239" i="2"/>
  <c r="K239" i="2"/>
  <c r="S238" i="2"/>
  <c r="AA237" i="2"/>
  <c r="Q238" i="2"/>
  <c r="Y238" i="2"/>
  <c r="D293" i="1"/>
  <c r="E293" i="1"/>
  <c r="H293" i="1" s="1"/>
  <c r="V168" i="3" l="1"/>
  <c r="W168" i="3" s="1"/>
  <c r="Z168" i="3" s="1"/>
  <c r="M321" i="3"/>
  <c r="L321" i="3"/>
  <c r="D264" i="3"/>
  <c r="E264" i="3"/>
  <c r="H264" i="3" s="1"/>
  <c r="I264" i="3" s="1"/>
  <c r="B265" i="3" s="1"/>
  <c r="N239" i="2"/>
  <c r="T238" i="2"/>
  <c r="B258" i="2"/>
  <c r="W257" i="2"/>
  <c r="P239" i="2"/>
  <c r="U238" i="2"/>
  <c r="S239" i="2" s="1"/>
  <c r="Z238" i="2"/>
  <c r="J240" i="2"/>
  <c r="O239" i="2"/>
  <c r="X239" i="2"/>
  <c r="I293" i="1"/>
  <c r="B294" i="1" s="1"/>
  <c r="AA168" i="3" l="1"/>
  <c r="P321" i="3"/>
  <c r="Q321" i="3" s="1"/>
  <c r="J322" i="3" s="1"/>
  <c r="D265" i="3"/>
  <c r="E265" i="3" s="1"/>
  <c r="Q239" i="2"/>
  <c r="AA238" i="2"/>
  <c r="M240" i="2"/>
  <c r="R239" i="2"/>
  <c r="K240" i="2"/>
  <c r="L240" i="2"/>
  <c r="T239" i="2"/>
  <c r="D258" i="2"/>
  <c r="E258" i="2" s="1"/>
  <c r="H258" i="2" s="1"/>
  <c r="I258" i="2" s="1"/>
  <c r="Y239" i="2"/>
  <c r="D294" i="1"/>
  <c r="E294" i="1" s="1"/>
  <c r="H294" i="1" s="1"/>
  <c r="I294" i="1" s="1"/>
  <c r="B295" i="1" s="1"/>
  <c r="AE168" i="3" l="1"/>
  <c r="AF168" i="3" s="1"/>
  <c r="AC168" i="3"/>
  <c r="AD168" i="3" s="1"/>
  <c r="AB168" i="3"/>
  <c r="T169" i="3" s="1"/>
  <c r="M322" i="3"/>
  <c r="Q322" i="3" s="1"/>
  <c r="J323" i="3" s="1"/>
  <c r="L322" i="3"/>
  <c r="P322" i="3"/>
  <c r="H265" i="3"/>
  <c r="I265" i="3" s="1"/>
  <c r="B266" i="3" s="1"/>
  <c r="B259" i="2"/>
  <c r="W258" i="2"/>
  <c r="N240" i="2"/>
  <c r="J241" i="2"/>
  <c r="O240" i="2"/>
  <c r="Y240" i="2" s="1"/>
  <c r="X240" i="2"/>
  <c r="P240" i="2"/>
  <c r="U239" i="2"/>
  <c r="Z239" i="2"/>
  <c r="D295" i="1"/>
  <c r="E295" i="1" s="1"/>
  <c r="V169" i="3" l="1"/>
  <c r="W169" i="3" s="1"/>
  <c r="Z169" i="3" s="1"/>
  <c r="M323" i="3"/>
  <c r="Q323" i="3" s="1"/>
  <c r="J324" i="3" s="1"/>
  <c r="P323" i="3"/>
  <c r="L323" i="3"/>
  <c r="E266" i="3"/>
  <c r="I266" i="3" s="1"/>
  <c r="B267" i="3" s="1"/>
  <c r="H266" i="3"/>
  <c r="D266" i="3"/>
  <c r="Q240" i="2"/>
  <c r="M241" i="2"/>
  <c r="R240" i="2"/>
  <c r="S240" i="2"/>
  <c r="AA239" i="2"/>
  <c r="L241" i="2"/>
  <c r="K241" i="2"/>
  <c r="D259" i="2"/>
  <c r="E259" i="2" s="1"/>
  <c r="H259" i="2" s="1"/>
  <c r="I259" i="2" s="1"/>
  <c r="B260" i="2" s="1"/>
  <c r="H295" i="1"/>
  <c r="I295" i="1" s="1"/>
  <c r="B296" i="1" s="1"/>
  <c r="AA169" i="3" l="1"/>
  <c r="M324" i="3"/>
  <c r="P324" i="3"/>
  <c r="Q324" i="3" s="1"/>
  <c r="J325" i="3" s="1"/>
  <c r="L324" i="3"/>
  <c r="D267" i="3"/>
  <c r="E267" i="3" s="1"/>
  <c r="J242" i="2"/>
  <c r="O241" i="2"/>
  <c r="Y241" i="2" s="1"/>
  <c r="D260" i="2"/>
  <c r="E260" i="2" s="1"/>
  <c r="X241" i="2"/>
  <c r="P241" i="2"/>
  <c r="U240" i="2"/>
  <c r="S241" i="2" s="1"/>
  <c r="N241" i="2"/>
  <c r="W259" i="2"/>
  <c r="T240" i="2"/>
  <c r="Z240" i="2"/>
  <c r="D296" i="1"/>
  <c r="E296" i="1" s="1"/>
  <c r="AE169" i="3" l="1"/>
  <c r="AF169" i="3" s="1"/>
  <c r="AC169" i="3"/>
  <c r="AD169" i="3" s="1"/>
  <c r="AB169" i="3"/>
  <c r="T170" i="3" s="1"/>
  <c r="M325" i="3"/>
  <c r="Q325" i="3" s="1"/>
  <c r="J326" i="3" s="1"/>
  <c r="P325" i="3"/>
  <c r="L325" i="3"/>
  <c r="H267" i="3"/>
  <c r="I267" i="3" s="1"/>
  <c r="B268" i="3" s="1"/>
  <c r="AA240" i="2"/>
  <c r="H260" i="2"/>
  <c r="I260" i="2" s="1"/>
  <c r="Q241" i="2"/>
  <c r="M242" i="2"/>
  <c r="R241" i="2"/>
  <c r="Z241" i="2" s="1"/>
  <c r="T241" i="2"/>
  <c r="K242" i="2"/>
  <c r="L242" i="2"/>
  <c r="H296" i="1"/>
  <c r="I296" i="1" s="1"/>
  <c r="B297" i="1" s="1"/>
  <c r="V170" i="3" l="1"/>
  <c r="W170" i="3" s="1"/>
  <c r="Z170" i="3" s="1"/>
  <c r="M326" i="3"/>
  <c r="L326" i="3"/>
  <c r="D268" i="3"/>
  <c r="E268" i="3" s="1"/>
  <c r="J243" i="2"/>
  <c r="O242" i="2"/>
  <c r="Y242" i="2" s="1"/>
  <c r="P242" i="2"/>
  <c r="U241" i="2"/>
  <c r="B261" i="2"/>
  <c r="W260" i="2"/>
  <c r="X242" i="2"/>
  <c r="N242" i="2"/>
  <c r="D297" i="1"/>
  <c r="E297" i="1" s="1"/>
  <c r="AA170" i="3" l="1"/>
  <c r="P326" i="3"/>
  <c r="Q326" i="3" s="1"/>
  <c r="J327" i="3" s="1"/>
  <c r="H268" i="3"/>
  <c r="I268" i="3" s="1"/>
  <c r="B269" i="3" s="1"/>
  <c r="S242" i="2"/>
  <c r="AA241" i="2"/>
  <c r="Q242" i="2"/>
  <c r="M243" i="2"/>
  <c r="R242" i="2"/>
  <c r="Z242" i="2" s="1"/>
  <c r="D261" i="2"/>
  <c r="E261" i="2" s="1"/>
  <c r="H261" i="2" s="1"/>
  <c r="I261" i="2" s="1"/>
  <c r="L243" i="2"/>
  <c r="K243" i="2"/>
  <c r="H297" i="1"/>
  <c r="I297" i="1" s="1"/>
  <c r="B298" i="1" s="1"/>
  <c r="AC170" i="3" l="1"/>
  <c r="AD170" i="3" s="1"/>
  <c r="AE170" i="3"/>
  <c r="AF170" i="3" s="1"/>
  <c r="AB170" i="3"/>
  <c r="T171" i="3" s="1"/>
  <c r="M327" i="3"/>
  <c r="P327" i="3"/>
  <c r="Q327" i="3" s="1"/>
  <c r="J328" i="3" s="1"/>
  <c r="L327" i="3"/>
  <c r="D269" i="3"/>
  <c r="E269" i="3" s="1"/>
  <c r="B262" i="2"/>
  <c r="W261" i="2"/>
  <c r="J244" i="2"/>
  <c r="O243" i="2"/>
  <c r="P243" i="2"/>
  <c r="U242" i="2"/>
  <c r="S243" i="2" s="1"/>
  <c r="X243" i="2"/>
  <c r="N243" i="2"/>
  <c r="T242" i="2"/>
  <c r="D298" i="1"/>
  <c r="E298" i="1" s="1"/>
  <c r="H298" i="1" s="1"/>
  <c r="V171" i="3" l="1"/>
  <c r="W171" i="3" s="1"/>
  <c r="Z171" i="3" s="1"/>
  <c r="M328" i="3"/>
  <c r="Q328" i="3" s="1"/>
  <c r="J329" i="3" s="1"/>
  <c r="L328" i="3"/>
  <c r="P328" i="3"/>
  <c r="H269" i="3"/>
  <c r="I269" i="3" s="1"/>
  <c r="B270" i="3" s="1"/>
  <c r="M244" i="2"/>
  <c r="R243" i="2"/>
  <c r="Z243" i="2" s="1"/>
  <c r="Y243" i="2"/>
  <c r="L244" i="2"/>
  <c r="X244" i="2" s="1"/>
  <c r="K244" i="2"/>
  <c r="T243" i="2"/>
  <c r="AA242" i="2"/>
  <c r="Q243" i="2"/>
  <c r="D262" i="2"/>
  <c r="E262" i="2" s="1"/>
  <c r="H262" i="2" s="1"/>
  <c r="I262" i="2" s="1"/>
  <c r="I298" i="1"/>
  <c r="B299" i="1" s="1"/>
  <c r="AA171" i="3" l="1"/>
  <c r="M329" i="3"/>
  <c r="P329" i="3"/>
  <c r="Q329" i="3" s="1"/>
  <c r="J330" i="3" s="1"/>
  <c r="L329" i="3"/>
  <c r="D270" i="3"/>
  <c r="E270" i="3" s="1"/>
  <c r="B263" i="2"/>
  <c r="D263" i="2" s="1"/>
  <c r="E263" i="2" s="1"/>
  <c r="W262" i="2"/>
  <c r="P244" i="2"/>
  <c r="U243" i="2"/>
  <c r="J245" i="2"/>
  <c r="O244" i="2"/>
  <c r="N244" i="2"/>
  <c r="D299" i="1"/>
  <c r="E299" i="1" s="1"/>
  <c r="AC171" i="3" l="1"/>
  <c r="AD171" i="3" s="1"/>
  <c r="AE171" i="3"/>
  <c r="AF171" i="3" s="1"/>
  <c r="AB171" i="3"/>
  <c r="T172" i="3" s="1"/>
  <c r="M330" i="3"/>
  <c r="Q330" i="3" s="1"/>
  <c r="J331" i="3" s="1"/>
  <c r="L330" i="3"/>
  <c r="P330" i="3"/>
  <c r="H270" i="3"/>
  <c r="I270" i="3" s="1"/>
  <c r="B271" i="3" s="1"/>
  <c r="H263" i="2"/>
  <c r="I263" i="2" s="1"/>
  <c r="M245" i="2"/>
  <c r="R244" i="2"/>
  <c r="K245" i="2"/>
  <c r="L245" i="2"/>
  <c r="S244" i="2"/>
  <c r="AA243" i="2"/>
  <c r="Y244" i="2"/>
  <c r="Q244" i="2"/>
  <c r="H299" i="1"/>
  <c r="I299" i="1" s="1"/>
  <c r="B300" i="1" s="1"/>
  <c r="V172" i="3" l="1"/>
  <c r="W172" i="3" s="1"/>
  <c r="Z172" i="3" s="1"/>
  <c r="M331" i="3"/>
  <c r="Q331" i="3" s="1"/>
  <c r="J332" i="3" s="1"/>
  <c r="P331" i="3"/>
  <c r="L331" i="3"/>
  <c r="D271" i="3"/>
  <c r="E271" i="3"/>
  <c r="P245" i="2"/>
  <c r="U244" i="2"/>
  <c r="S245" i="2" s="1"/>
  <c r="J246" i="2"/>
  <c r="O245" i="2"/>
  <c r="N245" i="2"/>
  <c r="B264" i="2"/>
  <c r="W263" i="2"/>
  <c r="T244" i="2"/>
  <c r="Z244" i="2"/>
  <c r="X245" i="2"/>
  <c r="D300" i="1"/>
  <c r="E300" i="1" s="1"/>
  <c r="H300" i="1" s="1"/>
  <c r="I300" i="1" s="1"/>
  <c r="B301" i="1" s="1"/>
  <c r="AA172" i="3" l="1"/>
  <c r="M332" i="3"/>
  <c r="Q332" i="3" s="1"/>
  <c r="J333" i="3" s="1"/>
  <c r="L332" i="3"/>
  <c r="P332" i="3"/>
  <c r="H271" i="3"/>
  <c r="I271" i="3" s="1"/>
  <c r="B272" i="3" s="1"/>
  <c r="M246" i="2"/>
  <c r="R245" i="2"/>
  <c r="D264" i="2"/>
  <c r="E264" i="2" s="1"/>
  <c r="H264" i="2" s="1"/>
  <c r="I264" i="2" s="1"/>
  <c r="K246" i="2"/>
  <c r="L246" i="2"/>
  <c r="T245" i="2"/>
  <c r="AA244" i="2"/>
  <c r="Y245" i="2"/>
  <c r="Q245" i="2"/>
  <c r="D301" i="1"/>
  <c r="E301" i="1" s="1"/>
  <c r="AE172" i="3" l="1"/>
  <c r="AF172" i="3" s="1"/>
  <c r="AC172" i="3"/>
  <c r="AD172" i="3" s="1"/>
  <c r="AB172" i="3"/>
  <c r="T173" i="3" s="1"/>
  <c r="M333" i="3"/>
  <c r="Q333" i="3" s="1"/>
  <c r="J334" i="3" s="1"/>
  <c r="L333" i="3"/>
  <c r="P333" i="3"/>
  <c r="E272" i="3"/>
  <c r="H272" i="3" s="1"/>
  <c r="D272" i="3"/>
  <c r="B265" i="2"/>
  <c r="W264" i="2"/>
  <c r="J247" i="2"/>
  <c r="O246" i="2"/>
  <c r="X246" i="2"/>
  <c r="P246" i="2"/>
  <c r="U245" i="2"/>
  <c r="Z245" i="2"/>
  <c r="N246" i="2"/>
  <c r="H301" i="1"/>
  <c r="I301" i="1" s="1"/>
  <c r="B302" i="1" s="1"/>
  <c r="V173" i="3" l="1"/>
  <c r="W173" i="3" s="1"/>
  <c r="Z173" i="3" s="1"/>
  <c r="M334" i="3"/>
  <c r="L334" i="3"/>
  <c r="P334" i="3"/>
  <c r="Q334" i="3" s="1"/>
  <c r="J335" i="3" s="1"/>
  <c r="I272" i="3"/>
  <c r="B273" i="3" s="1"/>
  <c r="M247" i="2"/>
  <c r="R246" i="2"/>
  <c r="Z246" i="2" s="1"/>
  <c r="S246" i="2"/>
  <c r="AA245" i="2"/>
  <c r="L247" i="2"/>
  <c r="K247" i="2"/>
  <c r="Q246" i="2"/>
  <c r="Y246" i="2"/>
  <c r="D265" i="2"/>
  <c r="E265" i="2" s="1"/>
  <c r="H265" i="2" s="1"/>
  <c r="I265" i="2" s="1"/>
  <c r="D302" i="1"/>
  <c r="E302" i="1"/>
  <c r="H302" i="1" s="1"/>
  <c r="AA173" i="3" l="1"/>
  <c r="M335" i="3"/>
  <c r="Q335" i="3" s="1"/>
  <c r="J336" i="3" s="1"/>
  <c r="P335" i="3"/>
  <c r="L335" i="3"/>
  <c r="D273" i="3"/>
  <c r="E273" i="3" s="1"/>
  <c r="B266" i="2"/>
  <c r="W265" i="2"/>
  <c r="T246" i="2"/>
  <c r="J248" i="2"/>
  <c r="O247" i="2"/>
  <c r="Y247" i="2" s="1"/>
  <c r="P247" i="2"/>
  <c r="U246" i="2"/>
  <c r="S247" i="2" s="1"/>
  <c r="X247" i="2"/>
  <c r="N247" i="2"/>
  <c r="I302" i="1"/>
  <c r="B303" i="1" s="1"/>
  <c r="AC173" i="3" l="1"/>
  <c r="AD173" i="3" s="1"/>
  <c r="AE173" i="3"/>
  <c r="AF173" i="3" s="1"/>
  <c r="AB173" i="3"/>
  <c r="T174" i="3" s="1"/>
  <c r="M336" i="3"/>
  <c r="Q336" i="3" s="1"/>
  <c r="J337" i="3" s="1"/>
  <c r="L336" i="3"/>
  <c r="P336" i="3"/>
  <c r="H273" i="3"/>
  <c r="I273" i="3" s="1"/>
  <c r="B274" i="3" s="1"/>
  <c r="T247" i="2"/>
  <c r="Q247" i="2"/>
  <c r="AA246" i="2"/>
  <c r="M248" i="2"/>
  <c r="R247" i="2"/>
  <c r="Z247" i="2" s="1"/>
  <c r="K248" i="2"/>
  <c r="L248" i="2"/>
  <c r="X248" i="2" s="1"/>
  <c r="D266" i="2"/>
  <c r="E266" i="2" s="1"/>
  <c r="H266" i="2" s="1"/>
  <c r="I266" i="2" s="1"/>
  <c r="D303" i="1"/>
  <c r="E303" i="1" s="1"/>
  <c r="V174" i="3" l="1"/>
  <c r="W174" i="3" s="1"/>
  <c r="M337" i="3"/>
  <c r="Q337" i="3" s="1"/>
  <c r="J338" i="3" s="1"/>
  <c r="L337" i="3"/>
  <c r="P337" i="3"/>
  <c r="D274" i="3"/>
  <c r="E274" i="3"/>
  <c r="B267" i="2"/>
  <c r="W266" i="2"/>
  <c r="N248" i="2"/>
  <c r="P248" i="2"/>
  <c r="U247" i="2"/>
  <c r="J249" i="2"/>
  <c r="O248" i="2"/>
  <c r="Y248" i="2" s="1"/>
  <c r="H303" i="1"/>
  <c r="I303" i="1" s="1"/>
  <c r="B304" i="1" s="1"/>
  <c r="Z174" i="3" l="1"/>
  <c r="AA174" i="3" s="1"/>
  <c r="M338" i="3"/>
  <c r="L338" i="3"/>
  <c r="I274" i="3"/>
  <c r="B275" i="3" s="1"/>
  <c r="D275" i="3" s="1"/>
  <c r="H274" i="3"/>
  <c r="E275" i="3"/>
  <c r="S248" i="2"/>
  <c r="AA247" i="2"/>
  <c r="M249" i="2"/>
  <c r="R248" i="2"/>
  <c r="Z248" i="2" s="1"/>
  <c r="L249" i="2"/>
  <c r="K249" i="2"/>
  <c r="Q248" i="2"/>
  <c r="D267" i="2"/>
  <c r="E267" i="2" s="1"/>
  <c r="H267" i="2" s="1"/>
  <c r="I267" i="2" s="1"/>
  <c r="B268" i="2" s="1"/>
  <c r="D304" i="1"/>
  <c r="E304" i="1"/>
  <c r="H304" i="1" s="1"/>
  <c r="I304" i="1" s="1"/>
  <c r="B305" i="1" s="1"/>
  <c r="AC174" i="3" l="1"/>
  <c r="AD174" i="3" s="1"/>
  <c r="AE174" i="3"/>
  <c r="AF174" i="3" s="1"/>
  <c r="AB174" i="3"/>
  <c r="T175" i="3" s="1"/>
  <c r="Q338" i="3"/>
  <c r="J339" i="3" s="1"/>
  <c r="P338" i="3"/>
  <c r="I275" i="3"/>
  <c r="B276" i="3" s="1"/>
  <c r="H275" i="3"/>
  <c r="D268" i="2"/>
  <c r="E268" i="2" s="1"/>
  <c r="H268" i="2" s="1"/>
  <c r="I268" i="2" s="1"/>
  <c r="N249" i="2"/>
  <c r="W267" i="2"/>
  <c r="J250" i="2"/>
  <c r="O249" i="2"/>
  <c r="P249" i="2"/>
  <c r="U248" i="2"/>
  <c r="S249" i="2" s="1"/>
  <c r="X249" i="2"/>
  <c r="T248" i="2"/>
  <c r="D305" i="1"/>
  <c r="E305" i="1" s="1"/>
  <c r="V175" i="3" l="1"/>
  <c r="W175" i="3" s="1"/>
  <c r="M339" i="3"/>
  <c r="L339" i="3"/>
  <c r="E276" i="3"/>
  <c r="H276" i="3" s="1"/>
  <c r="D276" i="3"/>
  <c r="B269" i="2"/>
  <c r="W268" i="2"/>
  <c r="L250" i="2"/>
  <c r="K250" i="2"/>
  <c r="Q249" i="2"/>
  <c r="T249" i="2"/>
  <c r="AA248" i="2"/>
  <c r="M250" i="2"/>
  <c r="R249" i="2"/>
  <c r="Y249" i="2"/>
  <c r="H305" i="1"/>
  <c r="I305" i="1" s="1"/>
  <c r="B306" i="1" s="1"/>
  <c r="Z175" i="3" l="1"/>
  <c r="AA175" i="3" s="1"/>
  <c r="P339" i="3"/>
  <c r="Q339" i="3" s="1"/>
  <c r="J340" i="3" s="1"/>
  <c r="I276" i="3"/>
  <c r="B277" i="3" s="1"/>
  <c r="P250" i="2"/>
  <c r="U249" i="2"/>
  <c r="J251" i="2"/>
  <c r="O250" i="2"/>
  <c r="Y250" i="2" s="1"/>
  <c r="X250" i="2"/>
  <c r="N250" i="2"/>
  <c r="Z249" i="2"/>
  <c r="D269" i="2"/>
  <c r="E269" i="2" s="1"/>
  <c r="H269" i="2" s="1"/>
  <c r="I269" i="2" s="1"/>
  <c r="D306" i="1"/>
  <c r="E306" i="1" s="1"/>
  <c r="AE175" i="3" l="1"/>
  <c r="AF175" i="3" s="1"/>
  <c r="AC175" i="3"/>
  <c r="AD175" i="3" s="1"/>
  <c r="AB175" i="3"/>
  <c r="T176" i="3" s="1"/>
  <c r="M340" i="3"/>
  <c r="Q340" i="3" s="1"/>
  <c r="J341" i="3" s="1"/>
  <c r="L340" i="3"/>
  <c r="P340" i="3"/>
  <c r="E277" i="3"/>
  <c r="D277" i="3"/>
  <c r="B270" i="2"/>
  <c r="W269" i="2"/>
  <c r="L251" i="2"/>
  <c r="K251" i="2"/>
  <c r="S250" i="2"/>
  <c r="AA249" i="2"/>
  <c r="M251" i="2"/>
  <c r="R250" i="2"/>
  <c r="Z250" i="2" s="1"/>
  <c r="Q250" i="2"/>
  <c r="H306" i="1"/>
  <c r="I306" i="1" s="1"/>
  <c r="B307" i="1" s="1"/>
  <c r="V176" i="3" l="1"/>
  <c r="W176" i="3" s="1"/>
  <c r="Z176" i="3" s="1"/>
  <c r="M341" i="3"/>
  <c r="L341" i="3"/>
  <c r="H277" i="3"/>
  <c r="I277" i="3" s="1"/>
  <c r="B278" i="3" s="1"/>
  <c r="N251" i="2"/>
  <c r="J252" i="2"/>
  <c r="O251" i="2"/>
  <c r="X251" i="2"/>
  <c r="T250" i="2"/>
  <c r="P251" i="2"/>
  <c r="U250" i="2"/>
  <c r="S251" i="2" s="1"/>
  <c r="D270" i="2"/>
  <c r="E270" i="2"/>
  <c r="H270" i="2" s="1"/>
  <c r="I270" i="2" s="1"/>
  <c r="B271" i="2" s="1"/>
  <c r="D307" i="1"/>
  <c r="E307" i="1" s="1"/>
  <c r="AA176" i="3" l="1"/>
  <c r="P341" i="3"/>
  <c r="Q341" i="3" s="1"/>
  <c r="J342" i="3" s="1"/>
  <c r="D278" i="3"/>
  <c r="E278" i="3"/>
  <c r="AA250" i="2"/>
  <c r="D271" i="2"/>
  <c r="E271" i="2" s="1"/>
  <c r="H271" i="2" s="1"/>
  <c r="I271" i="2" s="1"/>
  <c r="Q251" i="2"/>
  <c r="W270" i="2"/>
  <c r="M252" i="2"/>
  <c r="R251" i="2"/>
  <c r="Z251" i="2" s="1"/>
  <c r="K252" i="2"/>
  <c r="L252" i="2"/>
  <c r="T251" i="2"/>
  <c r="Y251" i="2"/>
  <c r="H307" i="1"/>
  <c r="I307" i="1" s="1"/>
  <c r="B308" i="1" s="1"/>
  <c r="AE176" i="3" l="1"/>
  <c r="AF176" i="3" s="1"/>
  <c r="AC176" i="3"/>
  <c r="AD176" i="3" s="1"/>
  <c r="AB176" i="3"/>
  <c r="T177" i="3" s="1"/>
  <c r="M342" i="3"/>
  <c r="P342" i="3" s="1"/>
  <c r="L342" i="3"/>
  <c r="I278" i="3"/>
  <c r="B279" i="3" s="1"/>
  <c r="H278" i="3"/>
  <c r="B272" i="2"/>
  <c r="W271" i="2"/>
  <c r="J253" i="2"/>
  <c r="O252" i="2"/>
  <c r="N252" i="2"/>
  <c r="P252" i="2"/>
  <c r="U251" i="2"/>
  <c r="X252" i="2"/>
  <c r="D308" i="1"/>
  <c r="E308" i="1" s="1"/>
  <c r="V177" i="3" l="1"/>
  <c r="W177" i="3" s="1"/>
  <c r="Z177" i="3" s="1"/>
  <c r="Q342" i="3"/>
  <c r="J343" i="3" s="1"/>
  <c r="D279" i="3"/>
  <c r="E279" i="3"/>
  <c r="H279" i="3" s="1"/>
  <c r="I279" i="3" s="1"/>
  <c r="B280" i="3" s="1"/>
  <c r="S252" i="2"/>
  <c r="AA251" i="2"/>
  <c r="K253" i="2"/>
  <c r="L253" i="2"/>
  <c r="X253" i="2" s="1"/>
  <c r="M253" i="2"/>
  <c r="R252" i="2"/>
  <c r="Z252" i="2" s="1"/>
  <c r="Q252" i="2"/>
  <c r="Y252" i="2"/>
  <c r="D272" i="2"/>
  <c r="E272" i="2" s="1"/>
  <c r="H272" i="2" s="1"/>
  <c r="I272" i="2" s="1"/>
  <c r="H308" i="1"/>
  <c r="I308" i="1" s="1"/>
  <c r="B309" i="1" s="1"/>
  <c r="AA177" i="3" l="1"/>
  <c r="M343" i="3"/>
  <c r="L343" i="3"/>
  <c r="D280" i="3"/>
  <c r="E280" i="3" s="1"/>
  <c r="B273" i="2"/>
  <c r="W272" i="2"/>
  <c r="P253" i="2"/>
  <c r="U252" i="2"/>
  <c r="S253" i="2" s="1"/>
  <c r="N253" i="2"/>
  <c r="J254" i="2"/>
  <c r="O253" i="2"/>
  <c r="T252" i="2"/>
  <c r="D309" i="1"/>
  <c r="E309" i="1" s="1"/>
  <c r="H309" i="1" s="1"/>
  <c r="AE177" i="3" l="1"/>
  <c r="AF177" i="3" s="1"/>
  <c r="AC177" i="3"/>
  <c r="AD177" i="3" s="1"/>
  <c r="AB177" i="3"/>
  <c r="T178" i="3" s="1"/>
  <c r="Q343" i="3"/>
  <c r="J344" i="3" s="1"/>
  <c r="P343" i="3"/>
  <c r="I280" i="3"/>
  <c r="B281" i="3" s="1"/>
  <c r="H280" i="3"/>
  <c r="T253" i="2"/>
  <c r="L254" i="2"/>
  <c r="K254" i="2"/>
  <c r="M254" i="2"/>
  <c r="R253" i="2"/>
  <c r="Z253" i="2" s="1"/>
  <c r="Q253" i="2"/>
  <c r="AA252" i="2"/>
  <c r="Y253" i="2"/>
  <c r="D273" i="2"/>
  <c r="E273" i="2" s="1"/>
  <c r="H273" i="2" s="1"/>
  <c r="I309" i="1"/>
  <c r="B310" i="1" s="1"/>
  <c r="V178" i="3" l="1"/>
  <c r="W178" i="3" s="1"/>
  <c r="Z178" i="3" s="1"/>
  <c r="M344" i="3"/>
  <c r="Q344" i="3" s="1"/>
  <c r="J345" i="3" s="1"/>
  <c r="L344" i="3"/>
  <c r="P344" i="3"/>
  <c r="E281" i="3"/>
  <c r="H281" i="3" s="1"/>
  <c r="D281" i="3"/>
  <c r="I273" i="2"/>
  <c r="B274" i="2" s="1"/>
  <c r="J255" i="2"/>
  <c r="O254" i="2"/>
  <c r="Y254" i="2" s="1"/>
  <c r="P254" i="2"/>
  <c r="U253" i="2"/>
  <c r="X254" i="2"/>
  <c r="N254" i="2"/>
  <c r="E310" i="1"/>
  <c r="H310" i="1" s="1"/>
  <c r="I310" i="1" s="1"/>
  <c r="B311" i="1" s="1"/>
  <c r="D310" i="1"/>
  <c r="AA178" i="3" l="1"/>
  <c r="M345" i="3"/>
  <c r="L345" i="3"/>
  <c r="P345" i="3"/>
  <c r="Q345" i="3" s="1"/>
  <c r="J346" i="3" s="1"/>
  <c r="I281" i="3"/>
  <c r="B282" i="3" s="1"/>
  <c r="W273" i="2"/>
  <c r="K255" i="2"/>
  <c r="L255" i="2"/>
  <c r="S254" i="2"/>
  <c r="AA253" i="2"/>
  <c r="M255" i="2"/>
  <c r="R254" i="2"/>
  <c r="Z254" i="2" s="1"/>
  <c r="Q254" i="2"/>
  <c r="D274" i="2"/>
  <c r="E274" i="2" s="1"/>
  <c r="H274" i="2" s="1"/>
  <c r="D311" i="1"/>
  <c r="E311" i="1"/>
  <c r="H311" i="1" s="1"/>
  <c r="I311" i="1" s="1"/>
  <c r="B312" i="1" s="1"/>
  <c r="AC178" i="3" l="1"/>
  <c r="AD178" i="3" s="1"/>
  <c r="AE178" i="3"/>
  <c r="AF178" i="3" s="1"/>
  <c r="AB178" i="3"/>
  <c r="T179" i="3" s="1"/>
  <c r="M346" i="3"/>
  <c r="Q346" i="3" s="1"/>
  <c r="J347" i="3" s="1"/>
  <c r="L346" i="3"/>
  <c r="P346" i="3"/>
  <c r="E282" i="3"/>
  <c r="H282" i="3" s="1"/>
  <c r="D282" i="3"/>
  <c r="T254" i="2"/>
  <c r="P255" i="2"/>
  <c r="U254" i="2"/>
  <c r="S255" i="2" s="1"/>
  <c r="N255" i="2"/>
  <c r="J256" i="2"/>
  <c r="O255" i="2"/>
  <c r="I274" i="2"/>
  <c r="X255" i="2"/>
  <c r="D312" i="1"/>
  <c r="E312" i="1"/>
  <c r="H312" i="1" s="1"/>
  <c r="I312" i="1" s="1"/>
  <c r="B313" i="1" s="1"/>
  <c r="V179" i="3" l="1"/>
  <c r="W179" i="3" s="1"/>
  <c r="M347" i="3"/>
  <c r="P347" i="3"/>
  <c r="Q347" i="3" s="1"/>
  <c r="J348" i="3" s="1"/>
  <c r="L347" i="3"/>
  <c r="I282" i="3"/>
  <c r="B283" i="3" s="1"/>
  <c r="M256" i="2"/>
  <c r="R255" i="2"/>
  <c r="Z255" i="2" s="1"/>
  <c r="T255" i="2"/>
  <c r="K256" i="2"/>
  <c r="L256" i="2"/>
  <c r="Q255" i="2"/>
  <c r="B275" i="2"/>
  <c r="W274" i="2"/>
  <c r="Y255" i="2"/>
  <c r="AA254" i="2"/>
  <c r="D313" i="1"/>
  <c r="E313" i="1" s="1"/>
  <c r="H313" i="1" s="1"/>
  <c r="Z179" i="3" l="1"/>
  <c r="AA179" i="3" s="1"/>
  <c r="M348" i="3"/>
  <c r="L348" i="3"/>
  <c r="P348" i="3"/>
  <c r="Q348" i="3" s="1"/>
  <c r="J349" i="3" s="1"/>
  <c r="D283" i="3"/>
  <c r="E283" i="3"/>
  <c r="J257" i="2"/>
  <c r="O256" i="2"/>
  <c r="Y256" i="2" s="1"/>
  <c r="D275" i="2"/>
  <c r="E275" i="2" s="1"/>
  <c r="H275" i="2" s="1"/>
  <c r="P256" i="2"/>
  <c r="U255" i="2"/>
  <c r="X256" i="2"/>
  <c r="N256" i="2"/>
  <c r="I313" i="1"/>
  <c r="B314" i="1" s="1"/>
  <c r="D314" i="1" s="1"/>
  <c r="E314" i="1" s="1"/>
  <c r="AE179" i="3" l="1"/>
  <c r="AF179" i="3" s="1"/>
  <c r="AC179" i="3"/>
  <c r="AD179" i="3" s="1"/>
  <c r="AB179" i="3"/>
  <c r="T180" i="3" s="1"/>
  <c r="M349" i="3"/>
  <c r="P349" i="3"/>
  <c r="Q349" i="3" s="1"/>
  <c r="J350" i="3" s="1"/>
  <c r="L349" i="3"/>
  <c r="I283" i="3"/>
  <c r="B284" i="3" s="1"/>
  <c r="H283" i="3"/>
  <c r="Q256" i="2"/>
  <c r="I275" i="2"/>
  <c r="M257" i="2"/>
  <c r="R256" i="2"/>
  <c r="S256" i="2"/>
  <c r="AA255" i="2"/>
  <c r="K257" i="2"/>
  <c r="L257" i="2"/>
  <c r="X257" i="2" s="1"/>
  <c r="H314" i="1"/>
  <c r="I314" i="1" s="1"/>
  <c r="B315" i="1" s="1"/>
  <c r="V180" i="3" l="1"/>
  <c r="W180" i="3" s="1"/>
  <c r="Z180" i="3" s="1"/>
  <c r="M350" i="3"/>
  <c r="L350" i="3"/>
  <c r="P350" i="3"/>
  <c r="Q350" i="3" s="1"/>
  <c r="J351" i="3" s="1"/>
  <c r="D284" i="3"/>
  <c r="E284" i="3" s="1"/>
  <c r="N257" i="2"/>
  <c r="B276" i="2"/>
  <c r="W275" i="2"/>
  <c r="T256" i="2"/>
  <c r="J258" i="2"/>
  <c r="O257" i="2"/>
  <c r="P257" i="2"/>
  <c r="U256" i="2"/>
  <c r="S257" i="2" s="1"/>
  <c r="Z256" i="2"/>
  <c r="D315" i="1"/>
  <c r="E315" i="1" s="1"/>
  <c r="H315" i="1" s="1"/>
  <c r="I315" i="1" s="1"/>
  <c r="B316" i="1" s="1"/>
  <c r="AA180" i="3" l="1"/>
  <c r="M351" i="3"/>
  <c r="P351" i="3"/>
  <c r="Q351" i="3" s="1"/>
  <c r="J352" i="3" s="1"/>
  <c r="L351" i="3"/>
  <c r="H284" i="3"/>
  <c r="I284" i="3" s="1"/>
  <c r="B285" i="3" s="1"/>
  <c r="M258" i="2"/>
  <c r="R257" i="2"/>
  <c r="Z257" i="2" s="1"/>
  <c r="L258" i="2"/>
  <c r="K258" i="2"/>
  <c r="T257" i="2"/>
  <c r="D276" i="2"/>
  <c r="E276" i="2" s="1"/>
  <c r="Q257" i="2"/>
  <c r="AA256" i="2"/>
  <c r="Y257" i="2"/>
  <c r="D316" i="1"/>
  <c r="E316" i="1" s="1"/>
  <c r="H316" i="1" s="1"/>
  <c r="I316" i="1" s="1"/>
  <c r="B317" i="1" s="1"/>
  <c r="AC180" i="3" l="1"/>
  <c r="AD180" i="3" s="1"/>
  <c r="AE180" i="3"/>
  <c r="AF180" i="3" s="1"/>
  <c r="AB180" i="3"/>
  <c r="T181" i="3" s="1"/>
  <c r="M352" i="3"/>
  <c r="L352" i="3"/>
  <c r="P352" i="3"/>
  <c r="Q352" i="3" s="1"/>
  <c r="J353" i="3" s="1"/>
  <c r="E285" i="3"/>
  <c r="H285" i="3" s="1"/>
  <c r="D285" i="3"/>
  <c r="H276" i="2"/>
  <c r="I276" i="2" s="1"/>
  <c r="J259" i="2"/>
  <c r="O258" i="2"/>
  <c r="Y258" i="2" s="1"/>
  <c r="X258" i="2"/>
  <c r="P258" i="2"/>
  <c r="U257" i="2"/>
  <c r="N258" i="2"/>
  <c r="D317" i="1"/>
  <c r="E317" i="1" s="1"/>
  <c r="H317" i="1" s="1"/>
  <c r="I317" i="1" s="1"/>
  <c r="B318" i="1" s="1"/>
  <c r="V181" i="3" l="1"/>
  <c r="W181" i="3" s="1"/>
  <c r="Z181" i="3" s="1"/>
  <c r="M353" i="3"/>
  <c r="Q353" i="3" s="1"/>
  <c r="J354" i="3" s="1"/>
  <c r="L353" i="3"/>
  <c r="P353" i="3"/>
  <c r="I285" i="3"/>
  <c r="B286" i="3" s="1"/>
  <c r="K259" i="2"/>
  <c r="L259" i="2"/>
  <c r="S258" i="2"/>
  <c r="AA257" i="2"/>
  <c r="Q258" i="2"/>
  <c r="B277" i="2"/>
  <c r="W276" i="2"/>
  <c r="M259" i="2"/>
  <c r="R258" i="2"/>
  <c r="D318" i="1"/>
  <c r="E318" i="1"/>
  <c r="AA181" i="3" l="1"/>
  <c r="M354" i="3"/>
  <c r="Q354" i="3" s="1"/>
  <c r="J355" i="3" s="1"/>
  <c r="L354" i="3"/>
  <c r="P354" i="3"/>
  <c r="D286" i="3"/>
  <c r="E286" i="3"/>
  <c r="H286" i="3"/>
  <c r="I286" i="3" s="1"/>
  <c r="B287" i="3" s="1"/>
  <c r="T258" i="2"/>
  <c r="P259" i="2"/>
  <c r="U258" i="2"/>
  <c r="S259" i="2" s="1"/>
  <c r="D277" i="2"/>
  <c r="E277" i="2" s="1"/>
  <c r="N259" i="2"/>
  <c r="J260" i="2"/>
  <c r="O259" i="2"/>
  <c r="Z258" i="2"/>
  <c r="X259" i="2"/>
  <c r="H318" i="1"/>
  <c r="I318" i="1" s="1"/>
  <c r="B319" i="1" s="1"/>
  <c r="AC181" i="3" l="1"/>
  <c r="AD181" i="3" s="1"/>
  <c r="AE181" i="3"/>
  <c r="AF181" i="3" s="1"/>
  <c r="AB181" i="3"/>
  <c r="T182" i="3" s="1"/>
  <c r="M355" i="3"/>
  <c r="Q355" i="3" s="1"/>
  <c r="J356" i="3" s="1"/>
  <c r="P355" i="3"/>
  <c r="L355" i="3"/>
  <c r="D287" i="3"/>
  <c r="E287" i="3" s="1"/>
  <c r="H277" i="2"/>
  <c r="I277" i="2" s="1"/>
  <c r="T259" i="2"/>
  <c r="Q259" i="2"/>
  <c r="M260" i="2"/>
  <c r="R259" i="2"/>
  <c r="L260" i="2"/>
  <c r="X260" i="2" s="1"/>
  <c r="K260" i="2"/>
  <c r="Y259" i="2"/>
  <c r="AA258" i="2"/>
  <c r="D319" i="1"/>
  <c r="E319" i="1"/>
  <c r="H319" i="1" s="1"/>
  <c r="I319" i="1" s="1"/>
  <c r="B320" i="1" s="1"/>
  <c r="V182" i="3" l="1"/>
  <c r="W182" i="3" s="1"/>
  <c r="Z182" i="3" s="1"/>
  <c r="M356" i="3"/>
  <c r="Q356" i="3" s="1"/>
  <c r="J357" i="3" s="1"/>
  <c r="P356" i="3"/>
  <c r="L356" i="3"/>
  <c r="H287" i="3"/>
  <c r="I287" i="3" s="1"/>
  <c r="B288" i="3" s="1"/>
  <c r="B278" i="2"/>
  <c r="W277" i="2"/>
  <c r="P260" i="2"/>
  <c r="U259" i="2"/>
  <c r="N260" i="2"/>
  <c r="J261" i="2"/>
  <c r="O260" i="2"/>
  <c r="Z259" i="2"/>
  <c r="D320" i="1"/>
  <c r="E320" i="1"/>
  <c r="H320" i="1" s="1"/>
  <c r="I320" i="1" s="1"/>
  <c r="B321" i="1" s="1"/>
  <c r="AA182" i="3" l="1"/>
  <c r="M357" i="3"/>
  <c r="L357" i="3"/>
  <c r="P357" i="3"/>
  <c r="Q357" i="3" s="1"/>
  <c r="J358" i="3" s="1"/>
  <c r="D288" i="3"/>
  <c r="E288" i="3"/>
  <c r="Q260" i="2"/>
  <c r="S260" i="2"/>
  <c r="AA259" i="2"/>
  <c r="M261" i="2"/>
  <c r="R260" i="2"/>
  <c r="K261" i="2"/>
  <c r="L261" i="2"/>
  <c r="X261" i="2" s="1"/>
  <c r="Y260" i="2"/>
  <c r="D278" i="2"/>
  <c r="E278" i="2" s="1"/>
  <c r="H278" i="2" s="1"/>
  <c r="D321" i="1"/>
  <c r="E321" i="1" s="1"/>
  <c r="AE182" i="3" l="1"/>
  <c r="AF182" i="3" s="1"/>
  <c r="AC182" i="3"/>
  <c r="AD182" i="3" s="1"/>
  <c r="AB182" i="3"/>
  <c r="T183" i="3" s="1"/>
  <c r="M358" i="3"/>
  <c r="Q358" i="3"/>
  <c r="J359" i="3" s="1"/>
  <c r="P358" i="3"/>
  <c r="L358" i="3"/>
  <c r="H288" i="3"/>
  <c r="I288" i="3" s="1"/>
  <c r="B289" i="3" s="1"/>
  <c r="T260" i="2"/>
  <c r="P261" i="2"/>
  <c r="U260" i="2"/>
  <c r="S261" i="2" s="1"/>
  <c r="I278" i="2"/>
  <c r="J262" i="2"/>
  <c r="O261" i="2"/>
  <c r="Y261" i="2" s="1"/>
  <c r="N261" i="2"/>
  <c r="Z260" i="2"/>
  <c r="H321" i="1"/>
  <c r="I321" i="1" s="1"/>
  <c r="B322" i="1" s="1"/>
  <c r="V183" i="3" l="1"/>
  <c r="W183" i="3" s="1"/>
  <c r="M359" i="3"/>
  <c r="P359" i="3"/>
  <c r="Q359" i="3" s="1"/>
  <c r="J360" i="3" s="1"/>
  <c r="L359" i="3"/>
  <c r="E289" i="3"/>
  <c r="H289" i="3" s="1"/>
  <c r="D289" i="3"/>
  <c r="Q261" i="2"/>
  <c r="M262" i="2"/>
  <c r="R261" i="2"/>
  <c r="K262" i="2"/>
  <c r="L262" i="2"/>
  <c r="T261" i="2"/>
  <c r="B279" i="2"/>
  <c r="W278" i="2"/>
  <c r="AA260" i="2"/>
  <c r="D322" i="1"/>
  <c r="E322" i="1"/>
  <c r="H322" i="1" s="1"/>
  <c r="I322" i="1" s="1"/>
  <c r="B323" i="1" s="1"/>
  <c r="Z183" i="3" l="1"/>
  <c r="AA183" i="3" s="1"/>
  <c r="M360" i="3"/>
  <c r="L360" i="3"/>
  <c r="P360" i="3"/>
  <c r="Q360" i="3" s="1"/>
  <c r="J361" i="3" s="1"/>
  <c r="I289" i="3"/>
  <c r="B290" i="3" s="1"/>
  <c r="P262" i="2"/>
  <c r="U261" i="2"/>
  <c r="N262" i="2"/>
  <c r="D279" i="2"/>
  <c r="E279" i="2" s="1"/>
  <c r="H279" i="2" s="1"/>
  <c r="I279" i="2" s="1"/>
  <c r="J263" i="2"/>
  <c r="O262" i="2"/>
  <c r="Y262" i="2" s="1"/>
  <c r="X262" i="2"/>
  <c r="Z261" i="2"/>
  <c r="D323" i="1"/>
  <c r="E323" i="1"/>
  <c r="H323" i="1" s="1"/>
  <c r="I323" i="1" s="1"/>
  <c r="B324" i="1" s="1"/>
  <c r="AE183" i="3" l="1"/>
  <c r="AF183" i="3" s="1"/>
  <c r="AC183" i="3"/>
  <c r="AD183" i="3" s="1"/>
  <c r="AB183" i="3"/>
  <c r="T184" i="3" s="1"/>
  <c r="M361" i="3"/>
  <c r="Q361" i="3" s="1"/>
  <c r="J362" i="3" s="1"/>
  <c r="L361" i="3"/>
  <c r="P361" i="3"/>
  <c r="D290" i="3"/>
  <c r="E290" i="3"/>
  <c r="H290" i="3" s="1"/>
  <c r="I290" i="3" s="1"/>
  <c r="B291" i="3" s="1"/>
  <c r="B280" i="2"/>
  <c r="W279" i="2"/>
  <c r="S262" i="2"/>
  <c r="AA261" i="2"/>
  <c r="M263" i="2"/>
  <c r="R262" i="2"/>
  <c r="K263" i="2"/>
  <c r="L263" i="2"/>
  <c r="X263" i="2" s="1"/>
  <c r="Q262" i="2"/>
  <c r="D324" i="1"/>
  <c r="E324" i="1" s="1"/>
  <c r="H324" i="1" s="1"/>
  <c r="I324" i="1" s="1"/>
  <c r="B325" i="1" s="1"/>
  <c r="V184" i="3" l="1"/>
  <c r="W184" i="3" s="1"/>
  <c r="Z184" i="3" s="1"/>
  <c r="M362" i="3"/>
  <c r="L362" i="3"/>
  <c r="D291" i="3"/>
  <c r="E291" i="3"/>
  <c r="T262" i="2"/>
  <c r="P263" i="2"/>
  <c r="U262" i="2"/>
  <c r="S263" i="2" s="1"/>
  <c r="Z262" i="2"/>
  <c r="J264" i="2"/>
  <c r="O263" i="2"/>
  <c r="Y263" i="2" s="1"/>
  <c r="N263" i="2"/>
  <c r="D280" i="2"/>
  <c r="E280" i="2" s="1"/>
  <c r="H280" i="2" s="1"/>
  <c r="I280" i="2" s="1"/>
  <c r="D325" i="1"/>
  <c r="E325" i="1" s="1"/>
  <c r="H325" i="1" s="1"/>
  <c r="I325" i="1" s="1"/>
  <c r="B326" i="1" s="1"/>
  <c r="AA184" i="3" l="1"/>
  <c r="P362" i="3"/>
  <c r="Q362" i="3" s="1"/>
  <c r="J363" i="3" s="1"/>
  <c r="H291" i="3"/>
  <c r="I291" i="3" s="1"/>
  <c r="B292" i="3" s="1"/>
  <c r="B281" i="2"/>
  <c r="W280" i="2"/>
  <c r="T263" i="2"/>
  <c r="M264" i="2"/>
  <c r="R263" i="2"/>
  <c r="Z263" i="2" s="1"/>
  <c r="Q263" i="2"/>
  <c r="L264" i="2"/>
  <c r="K264" i="2"/>
  <c r="AA262" i="2"/>
  <c r="D326" i="1"/>
  <c r="E326" i="1"/>
  <c r="H326" i="1" s="1"/>
  <c r="I326" i="1" s="1"/>
  <c r="B327" i="1" s="1"/>
  <c r="AC184" i="3" l="1"/>
  <c r="AD184" i="3" s="1"/>
  <c r="AE184" i="3"/>
  <c r="AF184" i="3" s="1"/>
  <c r="AB184" i="3"/>
  <c r="T185" i="3" s="1"/>
  <c r="M363" i="3"/>
  <c r="Q363" i="3" s="1"/>
  <c r="J364" i="3" s="1"/>
  <c r="P363" i="3"/>
  <c r="L363" i="3"/>
  <c r="D292" i="3"/>
  <c r="E292" i="3"/>
  <c r="P264" i="2"/>
  <c r="U263" i="2"/>
  <c r="J265" i="2"/>
  <c r="O264" i="2"/>
  <c r="X264" i="2"/>
  <c r="N264" i="2"/>
  <c r="D281" i="2"/>
  <c r="E281" i="2" s="1"/>
  <c r="H281" i="2" s="1"/>
  <c r="I281" i="2" s="1"/>
  <c r="D327" i="1"/>
  <c r="E327" i="1"/>
  <c r="H327" i="1" s="1"/>
  <c r="I327" i="1" s="1"/>
  <c r="B328" i="1" s="1"/>
  <c r="V185" i="3" l="1"/>
  <c r="W185" i="3" s="1"/>
  <c r="Z185" i="3" s="1"/>
  <c r="M364" i="3"/>
  <c r="Q364" i="3" s="1"/>
  <c r="J365" i="3" s="1"/>
  <c r="L364" i="3"/>
  <c r="P364" i="3"/>
  <c r="H292" i="3"/>
  <c r="I292" i="3" s="1"/>
  <c r="B293" i="3" s="1"/>
  <c r="B282" i="2"/>
  <c r="D282" i="2" s="1"/>
  <c r="E282" i="2" s="1"/>
  <c r="H282" i="2" s="1"/>
  <c r="I282" i="2" s="1"/>
  <c r="W281" i="2"/>
  <c r="M265" i="2"/>
  <c r="R264" i="2"/>
  <c r="Z264" i="2" s="1"/>
  <c r="K265" i="2"/>
  <c r="L265" i="2"/>
  <c r="X265" i="2" s="1"/>
  <c r="Y264" i="2"/>
  <c r="S264" i="2"/>
  <c r="AA263" i="2"/>
  <c r="Q264" i="2"/>
  <c r="D328" i="1"/>
  <c r="E328" i="1"/>
  <c r="H328" i="1"/>
  <c r="I328" i="1" s="1"/>
  <c r="B329" i="1" s="1"/>
  <c r="AA185" i="3" l="1"/>
  <c r="M365" i="3"/>
  <c r="P365" i="3"/>
  <c r="Q365" i="3" s="1"/>
  <c r="J366" i="3" s="1"/>
  <c r="L365" i="3"/>
  <c r="E293" i="3"/>
  <c r="D293" i="3"/>
  <c r="B283" i="2"/>
  <c r="W282" i="2"/>
  <c r="P265" i="2"/>
  <c r="U264" i="2"/>
  <c r="S265" i="2" s="1"/>
  <c r="T264" i="2"/>
  <c r="J266" i="2"/>
  <c r="O265" i="2"/>
  <c r="N265" i="2"/>
  <c r="D329" i="1"/>
  <c r="E329" i="1"/>
  <c r="H329" i="1" s="1"/>
  <c r="I329" i="1" s="1"/>
  <c r="B330" i="1" s="1"/>
  <c r="AC185" i="3" l="1"/>
  <c r="AD185" i="3" s="1"/>
  <c r="AE185" i="3"/>
  <c r="AF185" i="3" s="1"/>
  <c r="AB185" i="3"/>
  <c r="T186" i="3" s="1"/>
  <c r="M366" i="3"/>
  <c r="Q366" i="3" s="1"/>
  <c r="J367" i="3" s="1"/>
  <c r="P366" i="3"/>
  <c r="L366" i="3"/>
  <c r="H293" i="3"/>
  <c r="I293" i="3" s="1"/>
  <c r="B294" i="3" s="1"/>
  <c r="M266" i="2"/>
  <c r="R265" i="2"/>
  <c r="Z265" i="2" s="1"/>
  <c r="T265" i="2"/>
  <c r="K266" i="2"/>
  <c r="L266" i="2"/>
  <c r="Q265" i="2"/>
  <c r="Y265" i="2"/>
  <c r="AA264" i="2"/>
  <c r="D283" i="2"/>
  <c r="E283" i="2" s="1"/>
  <c r="H283" i="2" s="1"/>
  <c r="I283" i="2" s="1"/>
  <c r="B284" i="2" s="1"/>
  <c r="D330" i="1"/>
  <c r="E330" i="1"/>
  <c r="H330" i="1" s="1"/>
  <c r="I330" i="1" s="1"/>
  <c r="B331" i="1" s="1"/>
  <c r="V186" i="3" l="1"/>
  <c r="W186" i="3" s="1"/>
  <c r="Z186" i="3" s="1"/>
  <c r="M367" i="3"/>
  <c r="Q367" i="3" s="1"/>
  <c r="J368" i="3" s="1"/>
  <c r="L367" i="3"/>
  <c r="P367" i="3"/>
  <c r="D294" i="3"/>
  <c r="E294" i="3" s="1"/>
  <c r="W283" i="2"/>
  <c r="J267" i="2"/>
  <c r="O266" i="2"/>
  <c r="Y266" i="2" s="1"/>
  <c r="P266" i="2"/>
  <c r="U265" i="2"/>
  <c r="D284" i="2"/>
  <c r="E284" i="2" s="1"/>
  <c r="H284" i="2" s="1"/>
  <c r="I284" i="2" s="1"/>
  <c r="X266" i="2"/>
  <c r="N266" i="2"/>
  <c r="D331" i="1"/>
  <c r="E331" i="1"/>
  <c r="H331" i="1" s="1"/>
  <c r="I331" i="1" s="1"/>
  <c r="B332" i="1" s="1"/>
  <c r="AA186" i="3" l="1"/>
  <c r="M368" i="3"/>
  <c r="Q368" i="3" s="1"/>
  <c r="J369" i="3" s="1"/>
  <c r="L368" i="3"/>
  <c r="P368" i="3"/>
  <c r="H294" i="3"/>
  <c r="I294" i="3" s="1"/>
  <c r="B295" i="3" s="1"/>
  <c r="B285" i="2"/>
  <c r="W284" i="2"/>
  <c r="S266" i="2"/>
  <c r="AA265" i="2"/>
  <c r="Q266" i="2"/>
  <c r="M267" i="2"/>
  <c r="R266" i="2"/>
  <c r="K267" i="2"/>
  <c r="L267" i="2"/>
  <c r="D332" i="1"/>
  <c r="E332" i="1"/>
  <c r="H332" i="1" s="1"/>
  <c r="I332" i="1" s="1"/>
  <c r="B333" i="1" s="1"/>
  <c r="AE186" i="3" l="1"/>
  <c r="AF186" i="3" s="1"/>
  <c r="AC186" i="3"/>
  <c r="AD186" i="3" s="1"/>
  <c r="AB186" i="3"/>
  <c r="T187" i="3" s="1"/>
  <c r="M369" i="3"/>
  <c r="Q369" i="3" s="1"/>
  <c r="J370" i="3" s="1"/>
  <c r="P369" i="3"/>
  <c r="L369" i="3"/>
  <c r="D295" i="3"/>
  <c r="E295" i="3" s="1"/>
  <c r="P267" i="2"/>
  <c r="U266" i="2"/>
  <c r="S267" i="2" s="1"/>
  <c r="N267" i="2"/>
  <c r="J268" i="2"/>
  <c r="O267" i="2"/>
  <c r="Y267" i="2" s="1"/>
  <c r="T266" i="2"/>
  <c r="X267" i="2"/>
  <c r="Z266" i="2"/>
  <c r="D285" i="2"/>
  <c r="E285" i="2" s="1"/>
  <c r="H285" i="2" s="1"/>
  <c r="D333" i="1"/>
  <c r="E333" i="1"/>
  <c r="H333" i="1" s="1"/>
  <c r="I333" i="1" s="1"/>
  <c r="B334" i="1" s="1"/>
  <c r="V187" i="3" l="1"/>
  <c r="W187" i="3" s="1"/>
  <c r="Z187" i="3" s="1"/>
  <c r="M370" i="3"/>
  <c r="Q370" i="3" s="1"/>
  <c r="J371" i="3" s="1"/>
  <c r="P370" i="3"/>
  <c r="L370" i="3"/>
  <c r="H295" i="3"/>
  <c r="I295" i="3" s="1"/>
  <c r="B296" i="3" s="1"/>
  <c r="AA266" i="2"/>
  <c r="M268" i="2"/>
  <c r="R267" i="2"/>
  <c r="T267" i="2"/>
  <c r="I285" i="2"/>
  <c r="K268" i="2"/>
  <c r="L268" i="2"/>
  <c r="Q267" i="2"/>
  <c r="D334" i="1"/>
  <c r="E334" i="1"/>
  <c r="H334" i="1" s="1"/>
  <c r="AA187" i="3" l="1"/>
  <c r="M371" i="3"/>
  <c r="L371" i="3"/>
  <c r="D296" i="3"/>
  <c r="E296" i="3" s="1"/>
  <c r="J269" i="2"/>
  <c r="O268" i="2"/>
  <c r="P268" i="2"/>
  <c r="U267" i="2"/>
  <c r="X268" i="2"/>
  <c r="Z267" i="2"/>
  <c r="B286" i="2"/>
  <c r="W285" i="2"/>
  <c r="N268" i="2"/>
  <c r="I334" i="1"/>
  <c r="B335" i="1" s="1"/>
  <c r="AE187" i="3" l="1"/>
  <c r="AF187" i="3" s="1"/>
  <c r="AC187" i="3"/>
  <c r="AD187" i="3" s="1"/>
  <c r="AB187" i="3"/>
  <c r="T188" i="3" s="1"/>
  <c r="P371" i="3"/>
  <c r="Q371" i="3" s="1"/>
  <c r="J372" i="3" s="1"/>
  <c r="I296" i="3"/>
  <c r="B297" i="3" s="1"/>
  <c r="H296" i="3"/>
  <c r="S268" i="2"/>
  <c r="AA267" i="2"/>
  <c r="Q268" i="2"/>
  <c r="M269" i="2"/>
  <c r="R268" i="2"/>
  <c r="Z268" i="2" s="1"/>
  <c r="D286" i="2"/>
  <c r="E286" i="2" s="1"/>
  <c r="H286" i="2" s="1"/>
  <c r="Y268" i="2"/>
  <c r="K269" i="2"/>
  <c r="L269" i="2"/>
  <c r="X269" i="2" s="1"/>
  <c r="D335" i="1"/>
  <c r="E335" i="1"/>
  <c r="H335" i="1" s="1"/>
  <c r="I335" i="1" s="1"/>
  <c r="B336" i="1" s="1"/>
  <c r="V188" i="3" l="1"/>
  <c r="W188" i="3" s="1"/>
  <c r="Z188" i="3" s="1"/>
  <c r="M372" i="3"/>
  <c r="L372" i="3"/>
  <c r="D297" i="3"/>
  <c r="E297" i="3" s="1"/>
  <c r="P269" i="2"/>
  <c r="U268" i="2"/>
  <c r="S269" i="2" s="1"/>
  <c r="J270" i="2"/>
  <c r="O269" i="2"/>
  <c r="I286" i="2"/>
  <c r="N269" i="2"/>
  <c r="T268" i="2"/>
  <c r="D336" i="1"/>
  <c r="E336" i="1"/>
  <c r="H336" i="1" s="1"/>
  <c r="I336" i="1" s="1"/>
  <c r="B337" i="1" s="1"/>
  <c r="AA188" i="3" l="1"/>
  <c r="P372" i="3"/>
  <c r="Q372" i="3" s="1"/>
  <c r="H297" i="3"/>
  <c r="I297" i="3" s="1"/>
  <c r="B298" i="3" s="1"/>
  <c r="AA268" i="2"/>
  <c r="M270" i="2"/>
  <c r="R269" i="2"/>
  <c r="Z269" i="2" s="1"/>
  <c r="K270" i="2"/>
  <c r="L270" i="2"/>
  <c r="X270" i="2" s="1"/>
  <c r="Y269" i="2"/>
  <c r="T269" i="2"/>
  <c r="B287" i="2"/>
  <c r="W286" i="2"/>
  <c r="Q269" i="2"/>
  <c r="D337" i="1"/>
  <c r="E337" i="1"/>
  <c r="H337" i="1" s="1"/>
  <c r="I337" i="1" s="1"/>
  <c r="B338" i="1" s="1"/>
  <c r="AC188" i="3" l="1"/>
  <c r="AD188" i="3" s="1"/>
  <c r="AE188" i="3"/>
  <c r="AF188" i="3" s="1"/>
  <c r="AB188" i="3"/>
  <c r="T189" i="3" s="1"/>
  <c r="D298" i="3"/>
  <c r="E298" i="3"/>
  <c r="I298" i="3" s="1"/>
  <c r="B299" i="3" s="1"/>
  <c r="H298" i="3"/>
  <c r="P270" i="2"/>
  <c r="U269" i="2"/>
  <c r="D287" i="2"/>
  <c r="E287" i="2" s="1"/>
  <c r="H287" i="2" s="1"/>
  <c r="J271" i="2"/>
  <c r="O270" i="2"/>
  <c r="N270" i="2"/>
  <c r="D338" i="1"/>
  <c r="E338" i="1" s="1"/>
  <c r="H338" i="1" s="1"/>
  <c r="I338" i="1" s="1"/>
  <c r="B339" i="1" s="1"/>
  <c r="V189" i="3" l="1"/>
  <c r="W189" i="3" s="1"/>
  <c r="Z189" i="3" s="1"/>
  <c r="D299" i="3"/>
  <c r="E299" i="3" s="1"/>
  <c r="M271" i="2"/>
  <c r="R270" i="2"/>
  <c r="I287" i="2"/>
  <c r="K271" i="2"/>
  <c r="L271" i="2"/>
  <c r="X271" i="2" s="1"/>
  <c r="S270" i="2"/>
  <c r="AA269" i="2"/>
  <c r="Y270" i="2"/>
  <c r="Q270" i="2"/>
  <c r="D339" i="1"/>
  <c r="E339" i="1" s="1"/>
  <c r="H339" i="1" s="1"/>
  <c r="I339" i="1" s="1"/>
  <c r="B340" i="1" s="1"/>
  <c r="AA189" i="3" l="1"/>
  <c r="H299" i="3"/>
  <c r="I299" i="3" s="1"/>
  <c r="B300" i="3" s="1"/>
  <c r="B288" i="2"/>
  <c r="W287" i="2"/>
  <c r="P271" i="2"/>
  <c r="U270" i="2"/>
  <c r="S271" i="2" s="1"/>
  <c r="T270" i="2"/>
  <c r="Z270" i="2"/>
  <c r="J272" i="2"/>
  <c r="O271" i="2"/>
  <c r="Y271" i="2" s="1"/>
  <c r="N271" i="2"/>
  <c r="D340" i="1"/>
  <c r="E340" i="1"/>
  <c r="H340" i="1" s="1"/>
  <c r="I340" i="1" s="1"/>
  <c r="B341" i="1" s="1"/>
  <c r="AC189" i="3" l="1"/>
  <c r="AD189" i="3" s="1"/>
  <c r="AE189" i="3"/>
  <c r="AF189" i="3" s="1"/>
  <c r="AB189" i="3"/>
  <c r="T190" i="3" s="1"/>
  <c r="D300" i="3"/>
  <c r="E300" i="3" s="1"/>
  <c r="T271" i="2"/>
  <c r="Q271" i="2"/>
  <c r="K272" i="2"/>
  <c r="L272" i="2"/>
  <c r="M272" i="2"/>
  <c r="R271" i="2"/>
  <c r="Z271" i="2" s="1"/>
  <c r="AA270" i="2"/>
  <c r="D288" i="2"/>
  <c r="E288" i="2" s="1"/>
  <c r="H288" i="2" s="1"/>
  <c r="I288" i="2" s="1"/>
  <c r="D341" i="1"/>
  <c r="E341" i="1"/>
  <c r="H341" i="1" s="1"/>
  <c r="V190" i="3" l="1"/>
  <c r="W190" i="3" s="1"/>
  <c r="H300" i="3"/>
  <c r="I300" i="3" s="1"/>
  <c r="B301" i="3" s="1"/>
  <c r="B289" i="2"/>
  <c r="W288" i="2"/>
  <c r="N272" i="2"/>
  <c r="J273" i="2"/>
  <c r="O272" i="2"/>
  <c r="Y272" i="2" s="1"/>
  <c r="P272" i="2"/>
  <c r="U271" i="2"/>
  <c r="X272" i="2"/>
  <c r="I341" i="1"/>
  <c r="B342" i="1" s="1"/>
  <c r="D342" i="1" s="1"/>
  <c r="Z190" i="3" l="1"/>
  <c r="AA190" i="3" s="1"/>
  <c r="D301" i="3"/>
  <c r="E301" i="3"/>
  <c r="H301" i="3" s="1"/>
  <c r="I301" i="3" s="1"/>
  <c r="B302" i="3" s="1"/>
  <c r="S272" i="2"/>
  <c r="AA271" i="2"/>
  <c r="Q272" i="2"/>
  <c r="M273" i="2"/>
  <c r="R272" i="2"/>
  <c r="Z272" i="2" s="1"/>
  <c r="K273" i="2"/>
  <c r="L273" i="2"/>
  <c r="X273" i="2" s="1"/>
  <c r="D289" i="2"/>
  <c r="E289" i="2"/>
  <c r="H289" i="2" s="1"/>
  <c r="E342" i="1"/>
  <c r="AE190" i="3" l="1"/>
  <c r="AF190" i="3" s="1"/>
  <c r="AC190" i="3"/>
  <c r="AD190" i="3" s="1"/>
  <c r="AB190" i="3"/>
  <c r="T191" i="3" s="1"/>
  <c r="D302" i="3"/>
  <c r="E302" i="3" s="1"/>
  <c r="P273" i="2"/>
  <c r="U272" i="2"/>
  <c r="S273" i="2" s="1"/>
  <c r="I289" i="2"/>
  <c r="J274" i="2"/>
  <c r="O273" i="2"/>
  <c r="Y273" i="2" s="1"/>
  <c r="N273" i="2"/>
  <c r="T272" i="2"/>
  <c r="H342" i="1"/>
  <c r="I342" i="1" s="1"/>
  <c r="B343" i="1" s="1"/>
  <c r="V191" i="3" l="1"/>
  <c r="W191" i="3" s="1"/>
  <c r="Z191" i="3" s="1"/>
  <c r="H302" i="3"/>
  <c r="I302" i="3" s="1"/>
  <c r="B303" i="3" s="1"/>
  <c r="AA272" i="2"/>
  <c r="K274" i="2"/>
  <c r="L274" i="2"/>
  <c r="B290" i="2"/>
  <c r="W289" i="2"/>
  <c r="T273" i="2"/>
  <c r="M274" i="2"/>
  <c r="R273" i="2"/>
  <c r="Z273" i="2" s="1"/>
  <c r="Q273" i="2"/>
  <c r="D343" i="1"/>
  <c r="E343" i="1" s="1"/>
  <c r="H343" i="1" s="1"/>
  <c r="I343" i="1" s="1"/>
  <c r="B344" i="1" s="1"/>
  <c r="AA191" i="3" l="1"/>
  <c r="E303" i="3"/>
  <c r="H303" i="3"/>
  <c r="I303" i="3" s="1"/>
  <c r="B304" i="3" s="1"/>
  <c r="D303" i="3"/>
  <c r="D290" i="2"/>
  <c r="E290" i="2" s="1"/>
  <c r="H290" i="2" s="1"/>
  <c r="J275" i="2"/>
  <c r="O274" i="2"/>
  <c r="Y274" i="2" s="1"/>
  <c r="N274" i="2"/>
  <c r="P274" i="2"/>
  <c r="U273" i="2"/>
  <c r="X274" i="2"/>
  <c r="E344" i="1"/>
  <c r="H344" i="1" s="1"/>
  <c r="I344" i="1" s="1"/>
  <c r="B345" i="1" s="1"/>
  <c r="D345" i="1" s="1"/>
  <c r="E345" i="1" s="1"/>
  <c r="D344" i="1"/>
  <c r="AE191" i="3" l="1"/>
  <c r="AF191" i="3" s="1"/>
  <c r="AC191" i="3"/>
  <c r="AD191" i="3" s="1"/>
  <c r="AB191" i="3"/>
  <c r="T192" i="3" s="1"/>
  <c r="D304" i="3"/>
  <c r="E304" i="3" s="1"/>
  <c r="I290" i="2"/>
  <c r="M275" i="2"/>
  <c r="R274" i="2"/>
  <c r="S274" i="2"/>
  <c r="AA273" i="2"/>
  <c r="Q274" i="2"/>
  <c r="L275" i="2"/>
  <c r="X275" i="2" s="1"/>
  <c r="K275" i="2"/>
  <c r="H345" i="1"/>
  <c r="I345" i="1" s="1"/>
  <c r="B346" i="1" s="1"/>
  <c r="V192" i="3" l="1"/>
  <c r="W192" i="3" s="1"/>
  <c r="Z192" i="3" s="1"/>
  <c r="H304" i="3"/>
  <c r="I304" i="3" s="1"/>
  <c r="B305" i="3" s="1"/>
  <c r="T274" i="2"/>
  <c r="P275" i="2"/>
  <c r="U274" i="2"/>
  <c r="S275" i="2" s="1"/>
  <c r="Z274" i="2"/>
  <c r="N275" i="2"/>
  <c r="J276" i="2"/>
  <c r="O275" i="2"/>
  <c r="Y275" i="2" s="1"/>
  <c r="B291" i="2"/>
  <c r="W290" i="2"/>
  <c r="D346" i="1"/>
  <c r="E346" i="1"/>
  <c r="H346" i="1" s="1"/>
  <c r="I346" i="1" s="1"/>
  <c r="B347" i="1" s="1"/>
  <c r="AA192" i="3" l="1"/>
  <c r="D305" i="3"/>
  <c r="E305" i="3" s="1"/>
  <c r="T275" i="2"/>
  <c r="Q275" i="2"/>
  <c r="L276" i="2"/>
  <c r="K276" i="2"/>
  <c r="D291" i="2"/>
  <c r="E291" i="2" s="1"/>
  <c r="H291" i="2" s="1"/>
  <c r="I291" i="2" s="1"/>
  <c r="M276" i="2"/>
  <c r="R275" i="2"/>
  <c r="Z275" i="2" s="1"/>
  <c r="AA274" i="2"/>
  <c r="D347" i="1"/>
  <c r="E347" i="1"/>
  <c r="AC192" i="3" l="1"/>
  <c r="AD192" i="3" s="1"/>
  <c r="AE192" i="3"/>
  <c r="AF192" i="3" s="1"/>
  <c r="AB192" i="3"/>
  <c r="T193" i="3" s="1"/>
  <c r="H305" i="3"/>
  <c r="I305" i="3" s="1"/>
  <c r="B306" i="3" s="1"/>
  <c r="B292" i="2"/>
  <c r="D292" i="2" s="1"/>
  <c r="E292" i="2" s="1"/>
  <c r="H292" i="2" s="1"/>
  <c r="I292" i="2" s="1"/>
  <c r="W291" i="2"/>
  <c r="J277" i="2"/>
  <c r="O276" i="2"/>
  <c r="Y276" i="2" s="1"/>
  <c r="N276" i="2"/>
  <c r="P276" i="2"/>
  <c r="U275" i="2"/>
  <c r="X276" i="2"/>
  <c r="H347" i="1"/>
  <c r="I347" i="1" s="1"/>
  <c r="B348" i="1" s="1"/>
  <c r="V193" i="3" l="1"/>
  <c r="W193" i="3" s="1"/>
  <c r="Z193" i="3" s="1"/>
  <c r="E306" i="3"/>
  <c r="H306" i="3" s="1"/>
  <c r="I306" i="3" s="1"/>
  <c r="B307" i="3" s="1"/>
  <c r="D306" i="3"/>
  <c r="B293" i="2"/>
  <c r="W292" i="2"/>
  <c r="M277" i="2"/>
  <c r="R276" i="2"/>
  <c r="S276" i="2"/>
  <c r="AA275" i="2"/>
  <c r="Q276" i="2"/>
  <c r="L277" i="2"/>
  <c r="K277" i="2"/>
  <c r="D348" i="1"/>
  <c r="E348" i="1" s="1"/>
  <c r="H348" i="1" s="1"/>
  <c r="I348" i="1" s="1"/>
  <c r="B349" i="1" s="1"/>
  <c r="AA193" i="3" l="1"/>
  <c r="D307" i="3"/>
  <c r="E307" i="3"/>
  <c r="H307" i="3" s="1"/>
  <c r="N277" i="2"/>
  <c r="P277" i="2"/>
  <c r="U276" i="2"/>
  <c r="S277" i="2" s="1"/>
  <c r="Z276" i="2"/>
  <c r="J278" i="2"/>
  <c r="O277" i="2"/>
  <c r="X277" i="2"/>
  <c r="T276" i="2"/>
  <c r="D293" i="2"/>
  <c r="E293" i="2" s="1"/>
  <c r="H293" i="2" s="1"/>
  <c r="I293" i="2" s="1"/>
  <c r="D349" i="1"/>
  <c r="E349" i="1" s="1"/>
  <c r="AC193" i="3" l="1"/>
  <c r="AD193" i="3" s="1"/>
  <c r="AE193" i="3"/>
  <c r="AF193" i="3" s="1"/>
  <c r="AB193" i="3"/>
  <c r="T194" i="3" s="1"/>
  <c r="I307" i="3"/>
  <c r="B308" i="3" s="1"/>
  <c r="B294" i="2"/>
  <c r="W293" i="2"/>
  <c r="T277" i="2"/>
  <c r="M278" i="2"/>
  <c r="R277" i="2"/>
  <c r="Z277" i="2" s="1"/>
  <c r="Q277" i="2"/>
  <c r="K278" i="2"/>
  <c r="L278" i="2"/>
  <c r="AA276" i="2"/>
  <c r="Y277" i="2"/>
  <c r="H349" i="1"/>
  <c r="I349" i="1" s="1"/>
  <c r="B350" i="1" s="1"/>
  <c r="V194" i="3" l="1"/>
  <c r="W194" i="3" s="1"/>
  <c r="Z194" i="3" s="1"/>
  <c r="E308" i="3"/>
  <c r="D308" i="3"/>
  <c r="P278" i="2"/>
  <c r="U277" i="2"/>
  <c r="J279" i="2"/>
  <c r="O278" i="2"/>
  <c r="X278" i="2"/>
  <c r="N278" i="2"/>
  <c r="D294" i="2"/>
  <c r="E294" i="2" s="1"/>
  <c r="H294" i="2" s="1"/>
  <c r="I294" i="2" s="1"/>
  <c r="B295" i="2" s="1"/>
  <c r="D350" i="1"/>
  <c r="E350" i="1"/>
  <c r="H350" i="1" s="1"/>
  <c r="AA194" i="3" l="1"/>
  <c r="H308" i="3"/>
  <c r="I308" i="3" s="1"/>
  <c r="B309" i="3" s="1"/>
  <c r="M279" i="2"/>
  <c r="R278" i="2"/>
  <c r="Z278" i="2" s="1"/>
  <c r="K279" i="2"/>
  <c r="L279" i="2"/>
  <c r="X279" i="2" s="1"/>
  <c r="W294" i="2"/>
  <c r="Y278" i="2"/>
  <c r="S278" i="2"/>
  <c r="AA277" i="2"/>
  <c r="D295" i="2"/>
  <c r="E295" i="2" s="1"/>
  <c r="H295" i="2" s="1"/>
  <c r="I295" i="2" s="1"/>
  <c r="B296" i="2" s="1"/>
  <c r="Q278" i="2"/>
  <c r="I350" i="1"/>
  <c r="B351" i="1" s="1"/>
  <c r="D351" i="1"/>
  <c r="E351" i="1" s="1"/>
  <c r="H351" i="1" s="1"/>
  <c r="I351" i="1" s="1"/>
  <c r="B352" i="1" s="1"/>
  <c r="AE194" i="3" l="1"/>
  <c r="AF194" i="3" s="1"/>
  <c r="AC194" i="3"/>
  <c r="AD194" i="3" s="1"/>
  <c r="AB194" i="3"/>
  <c r="T195" i="3" s="1"/>
  <c r="D309" i="3"/>
  <c r="E309" i="3"/>
  <c r="H309" i="3" s="1"/>
  <c r="I309" i="3" s="1"/>
  <c r="B310" i="3" s="1"/>
  <c r="T278" i="2"/>
  <c r="D296" i="2"/>
  <c r="E296" i="2" s="1"/>
  <c r="H296" i="2" s="1"/>
  <c r="I296" i="2" s="1"/>
  <c r="W295" i="2"/>
  <c r="P279" i="2"/>
  <c r="U278" i="2"/>
  <c r="S279" i="2" s="1"/>
  <c r="J280" i="2"/>
  <c r="O279" i="2"/>
  <c r="N279" i="2"/>
  <c r="D352" i="1"/>
  <c r="E352" i="1"/>
  <c r="H352" i="1" s="1"/>
  <c r="V195" i="3" l="1"/>
  <c r="W195" i="3" s="1"/>
  <c r="Z195" i="3" s="1"/>
  <c r="D310" i="3"/>
  <c r="E310" i="3"/>
  <c r="H310" i="3" s="1"/>
  <c r="B297" i="2"/>
  <c r="W296" i="2"/>
  <c r="Q279" i="2"/>
  <c r="M280" i="2"/>
  <c r="R279" i="2"/>
  <c r="Z279" i="2" s="1"/>
  <c r="T279" i="2"/>
  <c r="Y279" i="2"/>
  <c r="K280" i="2"/>
  <c r="L280" i="2"/>
  <c r="AA278" i="2"/>
  <c r="I352" i="1"/>
  <c r="B353" i="1" s="1"/>
  <c r="AA195" i="3" l="1"/>
  <c r="I310" i="3"/>
  <c r="B311" i="3" s="1"/>
  <c r="J281" i="2"/>
  <c r="O280" i="2"/>
  <c r="Y280" i="2" s="1"/>
  <c r="X280" i="2"/>
  <c r="P280" i="2"/>
  <c r="U279" i="2"/>
  <c r="N280" i="2"/>
  <c r="D297" i="2"/>
  <c r="E297" i="2" s="1"/>
  <c r="D353" i="1"/>
  <c r="E353" i="1" s="1"/>
  <c r="H353" i="1" s="1"/>
  <c r="I353" i="1" s="1"/>
  <c r="B354" i="1" s="1"/>
  <c r="AE195" i="3" l="1"/>
  <c r="AF195" i="3" s="1"/>
  <c r="AC195" i="3"/>
  <c r="AD195" i="3" s="1"/>
  <c r="AB195" i="3"/>
  <c r="T196" i="3" s="1"/>
  <c r="D311" i="3"/>
  <c r="E311" i="3"/>
  <c r="H311" i="3"/>
  <c r="H297" i="2"/>
  <c r="I297" i="2" s="1"/>
  <c r="M281" i="2"/>
  <c r="R280" i="2"/>
  <c r="Z280" i="2" s="1"/>
  <c r="Q280" i="2"/>
  <c r="S280" i="2"/>
  <c r="AA279" i="2"/>
  <c r="L281" i="2"/>
  <c r="X281" i="2" s="1"/>
  <c r="K281" i="2"/>
  <c r="D354" i="1"/>
  <c r="E354" i="1" s="1"/>
  <c r="V196" i="3" l="1"/>
  <c r="W196" i="3" s="1"/>
  <c r="Z196" i="3" s="1"/>
  <c r="I311" i="3"/>
  <c r="B312" i="3" s="1"/>
  <c r="E312" i="3"/>
  <c r="H312" i="3" s="1"/>
  <c r="D312" i="3"/>
  <c r="B298" i="2"/>
  <c r="W297" i="2"/>
  <c r="P281" i="2"/>
  <c r="U280" i="2"/>
  <c r="S281" i="2" s="1"/>
  <c r="T280" i="2"/>
  <c r="N281" i="2"/>
  <c r="J282" i="2"/>
  <c r="O281" i="2"/>
  <c r="Y281" i="2" s="1"/>
  <c r="H354" i="1"/>
  <c r="I354" i="1" s="1"/>
  <c r="B355" i="1" s="1"/>
  <c r="AA196" i="3" l="1"/>
  <c r="I312" i="3"/>
  <c r="B313" i="3" s="1"/>
  <c r="D298" i="2"/>
  <c r="E298" i="2" s="1"/>
  <c r="T281" i="2"/>
  <c r="Q281" i="2"/>
  <c r="M282" i="2"/>
  <c r="R281" i="2"/>
  <c r="Z281" i="2" s="1"/>
  <c r="L282" i="2"/>
  <c r="X282" i="2" s="1"/>
  <c r="K282" i="2"/>
  <c r="AA280" i="2"/>
  <c r="D355" i="1"/>
  <c r="E355" i="1"/>
  <c r="H355" i="1" s="1"/>
  <c r="I355" i="1" s="1"/>
  <c r="B356" i="1" s="1"/>
  <c r="AC196" i="3" l="1"/>
  <c r="AD196" i="3" s="1"/>
  <c r="AE196" i="3"/>
  <c r="AF196" i="3" s="1"/>
  <c r="AB196" i="3"/>
  <c r="T197" i="3" s="1"/>
  <c r="D313" i="3"/>
  <c r="E313" i="3"/>
  <c r="H298" i="2"/>
  <c r="I298" i="2" s="1"/>
  <c r="P282" i="2"/>
  <c r="U281" i="2"/>
  <c r="J283" i="2"/>
  <c r="O282" i="2"/>
  <c r="N282" i="2"/>
  <c r="D356" i="1"/>
  <c r="E356" i="1" s="1"/>
  <c r="H356" i="1" s="1"/>
  <c r="I356" i="1" s="1"/>
  <c r="B357" i="1" s="1"/>
  <c r="V197" i="3" l="1"/>
  <c r="W197" i="3" s="1"/>
  <c r="Z197" i="3" s="1"/>
  <c r="H313" i="3"/>
  <c r="I313" i="3" s="1"/>
  <c r="B314" i="3" s="1"/>
  <c r="W298" i="2"/>
  <c r="B299" i="2"/>
  <c r="Q282" i="2"/>
  <c r="M283" i="2"/>
  <c r="R282" i="2"/>
  <c r="S282" i="2"/>
  <c r="AA281" i="2"/>
  <c r="Y282" i="2"/>
  <c r="L283" i="2"/>
  <c r="X283" i="2" s="1"/>
  <c r="K283" i="2"/>
  <c r="D357" i="1"/>
  <c r="E357" i="1"/>
  <c r="H357" i="1" s="1"/>
  <c r="I357" i="1" s="1"/>
  <c r="B358" i="1" s="1"/>
  <c r="AA197" i="3" l="1"/>
  <c r="D314" i="3"/>
  <c r="E314" i="3" s="1"/>
  <c r="D299" i="2"/>
  <c r="E299" i="2" s="1"/>
  <c r="H299" i="2" s="1"/>
  <c r="I299" i="2" s="1"/>
  <c r="B300" i="2" s="1"/>
  <c r="D300" i="2" s="1"/>
  <c r="E300" i="2" s="1"/>
  <c r="H300" i="2" s="1"/>
  <c r="P283" i="2"/>
  <c r="U282" i="2"/>
  <c r="S283" i="2" s="1"/>
  <c r="N283" i="2"/>
  <c r="J284" i="2"/>
  <c r="O283" i="2"/>
  <c r="Y283" i="2" s="1"/>
  <c r="T282" i="2"/>
  <c r="Z282" i="2"/>
  <c r="D358" i="1"/>
  <c r="E358" i="1"/>
  <c r="H358" i="1" s="1"/>
  <c r="I358" i="1" s="1"/>
  <c r="B359" i="1" s="1"/>
  <c r="AC197" i="3" l="1"/>
  <c r="AD197" i="3" s="1"/>
  <c r="AE197" i="3"/>
  <c r="AF197" i="3" s="1"/>
  <c r="AB197" i="3"/>
  <c r="T198" i="3" s="1"/>
  <c r="H314" i="3"/>
  <c r="I314" i="3" s="1"/>
  <c r="B315" i="3" s="1"/>
  <c r="I300" i="2"/>
  <c r="B301" i="2" s="1"/>
  <c r="AA282" i="2"/>
  <c r="W299" i="2"/>
  <c r="T283" i="2"/>
  <c r="M284" i="2"/>
  <c r="R283" i="2"/>
  <c r="Z283" i="2" s="1"/>
  <c r="K284" i="2"/>
  <c r="L284" i="2"/>
  <c r="X284" i="2" s="1"/>
  <c r="Q283" i="2"/>
  <c r="D359" i="1"/>
  <c r="E359" i="1" s="1"/>
  <c r="V198" i="3" l="1"/>
  <c r="W198" i="3" s="1"/>
  <c r="Z198" i="3" s="1"/>
  <c r="D315" i="3"/>
  <c r="E315" i="3"/>
  <c r="H315" i="3" s="1"/>
  <c r="W300" i="2"/>
  <c r="P284" i="2"/>
  <c r="U283" i="2"/>
  <c r="J285" i="2"/>
  <c r="O284" i="2"/>
  <c r="N284" i="2"/>
  <c r="D301" i="2"/>
  <c r="E301" i="2" s="1"/>
  <c r="H301" i="2" s="1"/>
  <c r="H359" i="1"/>
  <c r="I359" i="1" s="1"/>
  <c r="B360" i="1" s="1"/>
  <c r="AA198" i="3" l="1"/>
  <c r="I315" i="3"/>
  <c r="B316" i="3" s="1"/>
  <c r="L285" i="2"/>
  <c r="K285" i="2"/>
  <c r="M285" i="2"/>
  <c r="R284" i="2"/>
  <c r="Z284" i="2" s="1"/>
  <c r="S284" i="2"/>
  <c r="AA283" i="2"/>
  <c r="I301" i="2"/>
  <c r="Y284" i="2"/>
  <c r="Q284" i="2"/>
  <c r="D360" i="1"/>
  <c r="E360" i="1" s="1"/>
  <c r="AE198" i="3" l="1"/>
  <c r="AF198" i="3" s="1"/>
  <c r="AC198" i="3"/>
  <c r="AD198" i="3" s="1"/>
  <c r="AB198" i="3"/>
  <c r="T199" i="3" s="1"/>
  <c r="E316" i="3"/>
  <c r="H316" i="3"/>
  <c r="D316" i="3"/>
  <c r="N285" i="2"/>
  <c r="J286" i="2"/>
  <c r="O285" i="2"/>
  <c r="B302" i="2"/>
  <c r="W301" i="2"/>
  <c r="T284" i="2"/>
  <c r="P285" i="2"/>
  <c r="U284" i="2"/>
  <c r="S285" i="2" s="1"/>
  <c r="X285" i="2"/>
  <c r="H360" i="1"/>
  <c r="I360" i="1" s="1"/>
  <c r="B361" i="1" s="1"/>
  <c r="V199" i="3" l="1"/>
  <c r="W199" i="3" s="1"/>
  <c r="Z199" i="3" s="1"/>
  <c r="I316" i="3"/>
  <c r="B317" i="3" s="1"/>
  <c r="E317" i="3"/>
  <c r="H317" i="3" s="1"/>
  <c r="D317" i="3"/>
  <c r="AA284" i="2"/>
  <c r="M286" i="2"/>
  <c r="R285" i="2"/>
  <c r="Z285" i="2" s="1"/>
  <c r="L286" i="2"/>
  <c r="K286" i="2"/>
  <c r="T285" i="2"/>
  <c r="Q285" i="2"/>
  <c r="D302" i="2"/>
  <c r="E302" i="2" s="1"/>
  <c r="H302" i="2" s="1"/>
  <c r="I302" i="2" s="1"/>
  <c r="B303" i="2" s="1"/>
  <c r="Y285" i="2"/>
  <c r="D361" i="1"/>
  <c r="E361" i="1" s="1"/>
  <c r="AA199" i="3" l="1"/>
  <c r="I317" i="3"/>
  <c r="B318" i="3" s="1"/>
  <c r="J287" i="2"/>
  <c r="O286" i="2"/>
  <c r="Y286" i="2" s="1"/>
  <c r="X286" i="2"/>
  <c r="D303" i="2"/>
  <c r="E303" i="2" s="1"/>
  <c r="H303" i="2" s="1"/>
  <c r="I303" i="2" s="1"/>
  <c r="B304" i="2" s="1"/>
  <c r="P286" i="2"/>
  <c r="U285" i="2"/>
  <c r="W302" i="2"/>
  <c r="N286" i="2"/>
  <c r="H361" i="1"/>
  <c r="I361" i="1" s="1"/>
  <c r="B362" i="1" s="1"/>
  <c r="AE199" i="3" l="1"/>
  <c r="AF199" i="3" s="1"/>
  <c r="AC199" i="3"/>
  <c r="AD199" i="3" s="1"/>
  <c r="AB199" i="3"/>
  <c r="T200" i="3" s="1"/>
  <c r="E318" i="3"/>
  <c r="D318" i="3"/>
  <c r="W303" i="2"/>
  <c r="S286" i="2"/>
  <c r="AA285" i="2"/>
  <c r="Q286" i="2"/>
  <c r="M287" i="2"/>
  <c r="R286" i="2"/>
  <c r="Z286" i="2" s="1"/>
  <c r="D304" i="2"/>
  <c r="E304" i="2" s="1"/>
  <c r="K287" i="2"/>
  <c r="L287" i="2"/>
  <c r="X287" i="2" s="1"/>
  <c r="D362" i="1"/>
  <c r="E362" i="1" s="1"/>
  <c r="V200" i="3" l="1"/>
  <c r="W200" i="3" s="1"/>
  <c r="Z200" i="3" s="1"/>
  <c r="H318" i="3"/>
  <c r="I318" i="3" s="1"/>
  <c r="B319" i="3" s="1"/>
  <c r="H304" i="2"/>
  <c r="I304" i="2" s="1"/>
  <c r="P287" i="2"/>
  <c r="U286" i="2"/>
  <c r="S287" i="2" s="1"/>
  <c r="J288" i="2"/>
  <c r="O287" i="2"/>
  <c r="Y287" i="2" s="1"/>
  <c r="N287" i="2"/>
  <c r="T286" i="2"/>
  <c r="H362" i="1"/>
  <c r="I362" i="1" s="1"/>
  <c r="B363" i="1" s="1"/>
  <c r="AA200" i="3" l="1"/>
  <c r="D319" i="3"/>
  <c r="E319" i="3"/>
  <c r="H319" i="3"/>
  <c r="M288" i="2"/>
  <c r="R287" i="2"/>
  <c r="T287" i="2"/>
  <c r="Q287" i="2"/>
  <c r="B305" i="2"/>
  <c r="W304" i="2"/>
  <c r="AA286" i="2"/>
  <c r="L288" i="2"/>
  <c r="K288" i="2"/>
  <c r="D363" i="1"/>
  <c r="E363" i="1" s="1"/>
  <c r="AC200" i="3" l="1"/>
  <c r="AD200" i="3" s="1"/>
  <c r="AE200" i="3"/>
  <c r="AF200" i="3" s="1"/>
  <c r="AB200" i="3"/>
  <c r="T201" i="3" s="1"/>
  <c r="I319" i="3"/>
  <c r="B320" i="3" s="1"/>
  <c r="E320" i="3"/>
  <c r="H320" i="3" s="1"/>
  <c r="I320" i="3" s="1"/>
  <c r="B321" i="3" s="1"/>
  <c r="D320" i="3"/>
  <c r="D305" i="2"/>
  <c r="E305" i="2" s="1"/>
  <c r="H305" i="2" s="1"/>
  <c r="I305" i="2" s="1"/>
  <c r="P288" i="2"/>
  <c r="U287" i="2"/>
  <c r="J289" i="2"/>
  <c r="O288" i="2"/>
  <c r="Y288" i="2" s="1"/>
  <c r="X288" i="2"/>
  <c r="Z287" i="2"/>
  <c r="N288" i="2"/>
  <c r="H363" i="1"/>
  <c r="I363" i="1" s="1"/>
  <c r="B364" i="1" s="1"/>
  <c r="V201" i="3" l="1"/>
  <c r="W201" i="3" s="1"/>
  <c r="Z201" i="3" s="1"/>
  <c r="D321" i="3"/>
  <c r="E321" i="3" s="1"/>
  <c r="B306" i="2"/>
  <c r="W305" i="2"/>
  <c r="L289" i="2"/>
  <c r="K289" i="2"/>
  <c r="S288" i="2"/>
  <c r="AA287" i="2"/>
  <c r="M289" i="2"/>
  <c r="R288" i="2"/>
  <c r="Z288" i="2" s="1"/>
  <c r="Q288" i="2"/>
  <c r="D364" i="1"/>
  <c r="E364" i="1" s="1"/>
  <c r="AA201" i="3" l="1"/>
  <c r="H321" i="3"/>
  <c r="I321" i="3" s="1"/>
  <c r="B322" i="3" s="1"/>
  <c r="J290" i="2"/>
  <c r="O289" i="2"/>
  <c r="Y289" i="2" s="1"/>
  <c r="X289" i="2"/>
  <c r="N289" i="2"/>
  <c r="T288" i="2"/>
  <c r="P289" i="2"/>
  <c r="U288" i="2"/>
  <c r="S289" i="2" s="1"/>
  <c r="D306" i="2"/>
  <c r="E306" i="2" s="1"/>
  <c r="H306" i="2" s="1"/>
  <c r="I306" i="2" s="1"/>
  <c r="H364" i="1"/>
  <c r="I364" i="1" s="1"/>
  <c r="B365" i="1" s="1"/>
  <c r="AC201" i="3" l="1"/>
  <c r="AD201" i="3" s="1"/>
  <c r="AE201" i="3"/>
  <c r="AF201" i="3" s="1"/>
  <c r="AB201" i="3"/>
  <c r="T202" i="3" s="1"/>
  <c r="D322" i="3"/>
  <c r="E322" i="3" s="1"/>
  <c r="AA288" i="2"/>
  <c r="B307" i="2"/>
  <c r="W306" i="2"/>
  <c r="Q289" i="2"/>
  <c r="M290" i="2"/>
  <c r="R289" i="2"/>
  <c r="Z289" i="2" s="1"/>
  <c r="T289" i="2"/>
  <c r="K290" i="2"/>
  <c r="L290" i="2"/>
  <c r="D365" i="1"/>
  <c r="E365" i="1" s="1"/>
  <c r="V202" i="3" l="1"/>
  <c r="W202" i="3" s="1"/>
  <c r="Z202" i="3" s="1"/>
  <c r="H322" i="3"/>
  <c r="I322" i="3"/>
  <c r="B323" i="3" s="1"/>
  <c r="J291" i="2"/>
  <c r="O290" i="2"/>
  <c r="P290" i="2"/>
  <c r="U289" i="2"/>
  <c r="X290" i="2"/>
  <c r="N290" i="2"/>
  <c r="D307" i="2"/>
  <c r="E307" i="2" s="1"/>
  <c r="H307" i="2" s="1"/>
  <c r="I307" i="2" s="1"/>
  <c r="H365" i="1"/>
  <c r="I365" i="1" s="1"/>
  <c r="B366" i="1" s="1"/>
  <c r="AA202" i="3" l="1"/>
  <c r="D323" i="3"/>
  <c r="E323" i="3"/>
  <c r="H323" i="3" s="1"/>
  <c r="B308" i="2"/>
  <c r="W307" i="2"/>
  <c r="Q290" i="2"/>
  <c r="M291" i="2"/>
  <c r="R290" i="2"/>
  <c r="Z290" i="2" s="1"/>
  <c r="S290" i="2"/>
  <c r="AA289" i="2"/>
  <c r="Y290" i="2"/>
  <c r="K291" i="2"/>
  <c r="L291" i="2"/>
  <c r="D366" i="1"/>
  <c r="E366" i="1" s="1"/>
  <c r="H366" i="1" s="1"/>
  <c r="I366" i="1" s="1"/>
  <c r="B367" i="1" s="1"/>
  <c r="AE202" i="3" l="1"/>
  <c r="AF202" i="3" s="1"/>
  <c r="AC202" i="3"/>
  <c r="AD202" i="3" s="1"/>
  <c r="AB202" i="3"/>
  <c r="T203" i="3" s="1"/>
  <c r="I323" i="3"/>
  <c r="B324" i="3" s="1"/>
  <c r="J292" i="2"/>
  <c r="O291" i="2"/>
  <c r="Y291" i="2" s="1"/>
  <c r="T290" i="2"/>
  <c r="X291" i="2"/>
  <c r="P291" i="2"/>
  <c r="U290" i="2"/>
  <c r="S291" i="2" s="1"/>
  <c r="N291" i="2"/>
  <c r="D308" i="2"/>
  <c r="E308" i="2" s="1"/>
  <c r="H308" i="2" s="1"/>
  <c r="I308" i="2" s="1"/>
  <c r="B309" i="2" s="1"/>
  <c r="D367" i="1"/>
  <c r="E367" i="1" s="1"/>
  <c r="V203" i="3" l="1"/>
  <c r="W203" i="3" s="1"/>
  <c r="Z203" i="3" s="1"/>
  <c r="D324" i="3"/>
  <c r="E324" i="3" s="1"/>
  <c r="D309" i="2"/>
  <c r="E309" i="2"/>
  <c r="H309" i="2" s="1"/>
  <c r="I309" i="2" s="1"/>
  <c r="B310" i="2" s="1"/>
  <c r="T291" i="2"/>
  <c r="AA290" i="2"/>
  <c r="W308" i="2"/>
  <c r="Q291" i="2"/>
  <c r="M292" i="2"/>
  <c r="R291" i="2"/>
  <c r="L292" i="2"/>
  <c r="K292" i="2"/>
  <c r="H367" i="1"/>
  <c r="I367" i="1" s="1"/>
  <c r="B368" i="1" s="1"/>
  <c r="AA203" i="3" l="1"/>
  <c r="H324" i="3"/>
  <c r="I324" i="3"/>
  <c r="B325" i="3" s="1"/>
  <c r="D310" i="2"/>
  <c r="E310" i="2" s="1"/>
  <c r="P292" i="2"/>
  <c r="U291" i="2"/>
  <c r="N292" i="2"/>
  <c r="J293" i="2"/>
  <c r="O292" i="2"/>
  <c r="Y292" i="2" s="1"/>
  <c r="X292" i="2"/>
  <c r="Z291" i="2"/>
  <c r="W309" i="2"/>
  <c r="D368" i="1"/>
  <c r="E368" i="1" s="1"/>
  <c r="AE203" i="3" l="1"/>
  <c r="AF203" i="3" s="1"/>
  <c r="AC203" i="3"/>
  <c r="AD203" i="3" s="1"/>
  <c r="AB203" i="3"/>
  <c r="T204" i="3" s="1"/>
  <c r="D325" i="3"/>
  <c r="E325" i="3" s="1"/>
  <c r="H310" i="2"/>
  <c r="I310" i="2" s="1"/>
  <c r="S292" i="2"/>
  <c r="AA291" i="2"/>
  <c r="M293" i="2"/>
  <c r="R292" i="2"/>
  <c r="K293" i="2"/>
  <c r="L293" i="2"/>
  <c r="X293" i="2" s="1"/>
  <c r="Q292" i="2"/>
  <c r="H368" i="1"/>
  <c r="I368" i="1" s="1"/>
  <c r="B369" i="1" s="1"/>
  <c r="V204" i="3" l="1"/>
  <c r="W204" i="3" s="1"/>
  <c r="Z204" i="3" s="1"/>
  <c r="H325" i="3"/>
  <c r="I325" i="3" s="1"/>
  <c r="B326" i="3" s="1"/>
  <c r="T292" i="2"/>
  <c r="P293" i="2"/>
  <c r="U292" i="2"/>
  <c r="S293" i="2" s="1"/>
  <c r="B311" i="2"/>
  <c r="W310" i="2"/>
  <c r="Z292" i="2"/>
  <c r="J294" i="2"/>
  <c r="O293" i="2"/>
  <c r="Y293" i="2" s="1"/>
  <c r="N293" i="2"/>
  <c r="D369" i="1"/>
  <c r="E369" i="1" s="1"/>
  <c r="AA204" i="3" l="1"/>
  <c r="E326" i="3"/>
  <c r="D326" i="3"/>
  <c r="T293" i="2"/>
  <c r="K294" i="2"/>
  <c r="L294" i="2"/>
  <c r="X294" i="2" s="1"/>
  <c r="Q293" i="2"/>
  <c r="M294" i="2"/>
  <c r="R293" i="2"/>
  <c r="Z293" i="2" s="1"/>
  <c r="D311" i="2"/>
  <c r="E311" i="2" s="1"/>
  <c r="AA292" i="2"/>
  <c r="H369" i="1"/>
  <c r="I369" i="1" s="1"/>
  <c r="B370" i="1" s="1"/>
  <c r="AC204" i="3" l="1"/>
  <c r="AD204" i="3" s="1"/>
  <c r="AE204" i="3"/>
  <c r="AF204" i="3" s="1"/>
  <c r="AB204" i="3"/>
  <c r="T205" i="3" s="1"/>
  <c r="H326" i="3"/>
  <c r="I326" i="3" s="1"/>
  <c r="B327" i="3" s="1"/>
  <c r="H311" i="2"/>
  <c r="I311" i="2" s="1"/>
  <c r="N294" i="2"/>
  <c r="P294" i="2"/>
  <c r="U293" i="2"/>
  <c r="J295" i="2"/>
  <c r="O294" i="2"/>
  <c r="Y294" i="2" s="1"/>
  <c r="D370" i="1"/>
  <c r="E370" i="1"/>
  <c r="H370" i="1" s="1"/>
  <c r="I370" i="1" s="1"/>
  <c r="B371" i="1" s="1"/>
  <c r="V205" i="3" l="1"/>
  <c r="W205" i="3" s="1"/>
  <c r="Z205" i="3" s="1"/>
  <c r="D327" i="3"/>
  <c r="E327" i="3"/>
  <c r="L295" i="2"/>
  <c r="K295" i="2"/>
  <c r="S294" i="2"/>
  <c r="AA293" i="2"/>
  <c r="B312" i="2"/>
  <c r="W311" i="2"/>
  <c r="M295" i="2"/>
  <c r="R294" i="2"/>
  <c r="Z294" i="2" s="1"/>
  <c r="Q294" i="2"/>
  <c r="D371" i="1"/>
  <c r="E371" i="1" s="1"/>
  <c r="H371" i="1" s="1"/>
  <c r="I371" i="1" s="1"/>
  <c r="B372" i="1" s="1"/>
  <c r="AA205" i="3" l="1"/>
  <c r="H327" i="3"/>
  <c r="I327" i="3" s="1"/>
  <c r="B328" i="3" s="1"/>
  <c r="T294" i="2"/>
  <c r="N295" i="2"/>
  <c r="D312" i="2"/>
  <c r="E312" i="2" s="1"/>
  <c r="H312" i="2" s="1"/>
  <c r="I312" i="2" s="1"/>
  <c r="J296" i="2"/>
  <c r="O295" i="2"/>
  <c r="Y295" i="2" s="1"/>
  <c r="P295" i="2"/>
  <c r="U294" i="2"/>
  <c r="S295" i="2" s="1"/>
  <c r="X295" i="2"/>
  <c r="E372" i="1"/>
  <c r="D372" i="1"/>
  <c r="AC205" i="3" l="1"/>
  <c r="AD205" i="3" s="1"/>
  <c r="AE205" i="3"/>
  <c r="AF205" i="3" s="1"/>
  <c r="AB205" i="3"/>
  <c r="T206" i="3" s="1"/>
  <c r="D328" i="3"/>
  <c r="E328" i="3"/>
  <c r="H328" i="3" s="1"/>
  <c r="B313" i="2"/>
  <c r="W312" i="2"/>
  <c r="T295" i="2"/>
  <c r="Q295" i="2"/>
  <c r="M296" i="2"/>
  <c r="R295" i="2"/>
  <c r="L296" i="2"/>
  <c r="K296" i="2"/>
  <c r="AA294" i="2"/>
  <c r="H372" i="1"/>
  <c r="I372" i="1" s="1"/>
  <c r="V206" i="3" l="1"/>
  <c r="W206" i="3" s="1"/>
  <c r="Z206" i="3" s="1"/>
  <c r="I328" i="3"/>
  <c r="B329" i="3" s="1"/>
  <c r="N296" i="2"/>
  <c r="P296" i="2"/>
  <c r="U295" i="2"/>
  <c r="J297" i="2"/>
  <c r="O296" i="2"/>
  <c r="X296" i="2"/>
  <c r="Z295" i="2"/>
  <c r="D313" i="2"/>
  <c r="E313" i="2" s="1"/>
  <c r="H313" i="2" s="1"/>
  <c r="I313" i="2" s="1"/>
  <c r="AA206" i="3" l="1"/>
  <c r="E329" i="3"/>
  <c r="H329" i="3" s="1"/>
  <c r="D329" i="3"/>
  <c r="B314" i="2"/>
  <c r="W313" i="2"/>
  <c r="Q296" i="2"/>
  <c r="M297" i="2"/>
  <c r="R296" i="2"/>
  <c r="Z296" i="2" s="1"/>
  <c r="S296" i="2"/>
  <c r="AA295" i="2"/>
  <c r="K297" i="2"/>
  <c r="L297" i="2"/>
  <c r="Y296" i="2"/>
  <c r="AE206" i="3" l="1"/>
  <c r="AF206" i="3" s="1"/>
  <c r="AC206" i="3"/>
  <c r="AD206" i="3" s="1"/>
  <c r="AB206" i="3"/>
  <c r="T207" i="3" s="1"/>
  <c r="I329" i="3"/>
  <c r="B330" i="3" s="1"/>
  <c r="T296" i="2"/>
  <c r="P297" i="2"/>
  <c r="U296" i="2"/>
  <c r="S297" i="2" s="1"/>
  <c r="J298" i="2"/>
  <c r="O297" i="2"/>
  <c r="Y297" i="2" s="1"/>
  <c r="X297" i="2"/>
  <c r="N297" i="2"/>
  <c r="D314" i="2"/>
  <c r="E314" i="2" s="1"/>
  <c r="H314" i="2" s="1"/>
  <c r="V207" i="3" l="1"/>
  <c r="W207" i="3" s="1"/>
  <c r="Z207" i="3" s="1"/>
  <c r="E330" i="3"/>
  <c r="D330" i="3"/>
  <c r="T297" i="2"/>
  <c r="Q297" i="2"/>
  <c r="M298" i="2"/>
  <c r="R297" i="2"/>
  <c r="I314" i="2"/>
  <c r="L298" i="2"/>
  <c r="X298" i="2" s="1"/>
  <c r="K298" i="2"/>
  <c r="AA296" i="2"/>
  <c r="AA207" i="3" l="1"/>
  <c r="H330" i="3"/>
  <c r="I330" i="3" s="1"/>
  <c r="B331" i="3" s="1"/>
  <c r="B315" i="2"/>
  <c r="W314" i="2"/>
  <c r="P298" i="2"/>
  <c r="U297" i="2"/>
  <c r="Z297" i="2"/>
  <c r="J299" i="2"/>
  <c r="O298" i="2"/>
  <c r="N298" i="2"/>
  <c r="AE207" i="3" l="1"/>
  <c r="AF207" i="3" s="1"/>
  <c r="AC207" i="3"/>
  <c r="AD207" i="3" s="1"/>
  <c r="AB207" i="3"/>
  <c r="T208" i="3" s="1"/>
  <c r="D331" i="3"/>
  <c r="E331" i="3"/>
  <c r="M299" i="2"/>
  <c r="R298" i="2"/>
  <c r="S298" i="2"/>
  <c r="AA297" i="2"/>
  <c r="K299" i="2"/>
  <c r="L299" i="2"/>
  <c r="Y298" i="2"/>
  <c r="Q298" i="2"/>
  <c r="D315" i="2"/>
  <c r="E315" i="2" s="1"/>
  <c r="H315" i="2" s="1"/>
  <c r="I315" i="2" s="1"/>
  <c r="V208" i="3" l="1"/>
  <c r="W208" i="3" s="1"/>
  <c r="Z208" i="3" s="1"/>
  <c r="H331" i="3"/>
  <c r="I331" i="3" s="1"/>
  <c r="B332" i="3" s="1"/>
  <c r="B316" i="2"/>
  <c r="W315" i="2"/>
  <c r="J300" i="2"/>
  <c r="O299" i="2"/>
  <c r="T298" i="2"/>
  <c r="P299" i="2"/>
  <c r="U298" i="2"/>
  <c r="S299" i="2" s="1"/>
  <c r="Z298" i="2"/>
  <c r="X299" i="2"/>
  <c r="N299" i="2"/>
  <c r="AA208" i="3" l="1"/>
  <c r="D332" i="3"/>
  <c r="E332" i="3" s="1"/>
  <c r="M300" i="2"/>
  <c r="R299" i="2"/>
  <c r="Z299" i="2" s="1"/>
  <c r="Y299" i="2"/>
  <c r="Q299" i="2"/>
  <c r="L300" i="2"/>
  <c r="K300" i="2"/>
  <c r="T299" i="2"/>
  <c r="AA298" i="2"/>
  <c r="D316" i="2"/>
  <c r="E316" i="2" s="1"/>
  <c r="H316" i="2" s="1"/>
  <c r="I316" i="2" s="1"/>
  <c r="B317" i="2" s="1"/>
  <c r="AC208" i="3" l="1"/>
  <c r="AD208" i="3" s="1"/>
  <c r="AE208" i="3"/>
  <c r="AF208" i="3" s="1"/>
  <c r="AB208" i="3"/>
  <c r="T209" i="3" s="1"/>
  <c r="H332" i="3"/>
  <c r="I332" i="3" s="1"/>
  <c r="B333" i="3" s="1"/>
  <c r="J301" i="2"/>
  <c r="O300" i="2"/>
  <c r="Y300" i="2" s="1"/>
  <c r="W316" i="2"/>
  <c r="X300" i="2"/>
  <c r="P300" i="2"/>
  <c r="U299" i="2"/>
  <c r="D317" i="2"/>
  <c r="E317" i="2" s="1"/>
  <c r="N300" i="2"/>
  <c r="V209" i="3" l="1"/>
  <c r="W209" i="3" s="1"/>
  <c r="Z209" i="3" s="1"/>
  <c r="D333" i="3"/>
  <c r="E333" i="3"/>
  <c r="H333" i="3" s="1"/>
  <c r="H317" i="2"/>
  <c r="I317" i="2" s="1"/>
  <c r="M301" i="2"/>
  <c r="R300" i="2"/>
  <c r="S300" i="2"/>
  <c r="AA299" i="2"/>
  <c r="Q300" i="2"/>
  <c r="K301" i="2"/>
  <c r="L301" i="2"/>
  <c r="AA209" i="3" l="1"/>
  <c r="I333" i="3"/>
  <c r="B334" i="3" s="1"/>
  <c r="B318" i="2"/>
  <c r="W317" i="2"/>
  <c r="P301" i="2"/>
  <c r="U300" i="2"/>
  <c r="S301" i="2" s="1"/>
  <c r="N301" i="2"/>
  <c r="J302" i="2"/>
  <c r="O301" i="2"/>
  <c r="Z300" i="2"/>
  <c r="X301" i="2"/>
  <c r="T300" i="2"/>
  <c r="AC209" i="3" l="1"/>
  <c r="AD209" i="3" s="1"/>
  <c r="AE209" i="3"/>
  <c r="AF209" i="3" s="1"/>
  <c r="AB209" i="3"/>
  <c r="T210" i="3" s="1"/>
  <c r="D334" i="3"/>
  <c r="E334" i="3" s="1"/>
  <c r="M302" i="2"/>
  <c r="R301" i="2"/>
  <c r="Z301" i="2" s="1"/>
  <c r="L302" i="2"/>
  <c r="K302" i="2"/>
  <c r="Q301" i="2"/>
  <c r="T301" i="2"/>
  <c r="AA300" i="2"/>
  <c r="Y301" i="2"/>
  <c r="D318" i="2"/>
  <c r="E318" i="2" s="1"/>
  <c r="H318" i="2" s="1"/>
  <c r="I318" i="2" s="1"/>
  <c r="V210" i="3" l="1"/>
  <c r="W210" i="3" s="1"/>
  <c r="Z210" i="3" s="1"/>
  <c r="H334" i="3"/>
  <c r="I334" i="3" s="1"/>
  <c r="B335" i="3" s="1"/>
  <c r="B319" i="2"/>
  <c r="D319" i="2" s="1"/>
  <c r="E319" i="2" s="1"/>
  <c r="H319" i="2" s="1"/>
  <c r="I319" i="2" s="1"/>
  <c r="W318" i="2"/>
  <c r="J303" i="2"/>
  <c r="O302" i="2"/>
  <c r="Y302" i="2" s="1"/>
  <c r="X302" i="2"/>
  <c r="P302" i="2"/>
  <c r="U301" i="2"/>
  <c r="N302" i="2"/>
  <c r="AA210" i="3" l="1"/>
  <c r="D335" i="3"/>
  <c r="E335" i="3"/>
  <c r="H335" i="3" s="1"/>
  <c r="B320" i="2"/>
  <c r="W319" i="2"/>
  <c r="M303" i="2"/>
  <c r="R302" i="2"/>
  <c r="Q302" i="2"/>
  <c r="S302" i="2"/>
  <c r="AA301" i="2"/>
  <c r="K303" i="2"/>
  <c r="L303" i="2"/>
  <c r="AE210" i="3" l="1"/>
  <c r="AF210" i="3" s="1"/>
  <c r="AC210" i="3"/>
  <c r="AD210" i="3" s="1"/>
  <c r="AB210" i="3"/>
  <c r="T211" i="3" s="1"/>
  <c r="I335" i="3"/>
  <c r="B336" i="3" s="1"/>
  <c r="J304" i="2"/>
  <c r="O303" i="2"/>
  <c r="Y303" i="2" s="1"/>
  <c r="P303" i="2"/>
  <c r="U302" i="2"/>
  <c r="S303" i="2" s="1"/>
  <c r="T302" i="2"/>
  <c r="N303" i="2"/>
  <c r="X303" i="2"/>
  <c r="Z302" i="2"/>
  <c r="D320" i="2"/>
  <c r="E320" i="2" s="1"/>
  <c r="H320" i="2" s="1"/>
  <c r="I320" i="2" s="1"/>
  <c r="V211" i="3" l="1"/>
  <c r="W211" i="3" s="1"/>
  <c r="D336" i="3"/>
  <c r="E336" i="3"/>
  <c r="B321" i="2"/>
  <c r="W320" i="2"/>
  <c r="Q303" i="2"/>
  <c r="T303" i="2"/>
  <c r="M304" i="2"/>
  <c r="R303" i="2"/>
  <c r="Z303" i="2" s="1"/>
  <c r="AA302" i="2"/>
  <c r="L304" i="2"/>
  <c r="K304" i="2"/>
  <c r="Z211" i="3" l="1"/>
  <c r="AA211" i="3" s="1"/>
  <c r="H336" i="3"/>
  <c r="I336" i="3" s="1"/>
  <c r="B337" i="3" s="1"/>
  <c r="N304" i="2"/>
  <c r="J305" i="2"/>
  <c r="O304" i="2"/>
  <c r="X304" i="2"/>
  <c r="P304" i="2"/>
  <c r="U303" i="2"/>
  <c r="D321" i="2"/>
  <c r="E321" i="2" s="1"/>
  <c r="AE211" i="3" l="1"/>
  <c r="AF211" i="3" s="1"/>
  <c r="AC211" i="3"/>
  <c r="AD211" i="3" s="1"/>
  <c r="AB211" i="3"/>
  <c r="T212" i="3" s="1"/>
  <c r="E337" i="3"/>
  <c r="D337" i="3"/>
  <c r="H321" i="2"/>
  <c r="I321" i="2" s="1"/>
  <c r="M305" i="2"/>
  <c r="R304" i="2"/>
  <c r="Z304" i="2" s="1"/>
  <c r="K305" i="2"/>
  <c r="L305" i="2"/>
  <c r="S304" i="2"/>
  <c r="AA303" i="2"/>
  <c r="Q304" i="2"/>
  <c r="Y304" i="2"/>
  <c r="V212" i="3" l="1"/>
  <c r="W212" i="3" s="1"/>
  <c r="Z212" i="3" s="1"/>
  <c r="H337" i="3"/>
  <c r="I337" i="3" s="1"/>
  <c r="B338" i="3" s="1"/>
  <c r="T304" i="2"/>
  <c r="J306" i="2"/>
  <c r="O305" i="2"/>
  <c r="N305" i="2"/>
  <c r="B322" i="2"/>
  <c r="W321" i="2"/>
  <c r="P305" i="2"/>
  <c r="U304" i="2"/>
  <c r="S305" i="2" s="1"/>
  <c r="X305" i="2"/>
  <c r="AA212" i="3" l="1"/>
  <c r="E338" i="3"/>
  <c r="D338" i="3"/>
  <c r="M306" i="2"/>
  <c r="R305" i="2"/>
  <c r="Z305" i="2" s="1"/>
  <c r="T305" i="2"/>
  <c r="D322" i="2"/>
  <c r="E322" i="2" s="1"/>
  <c r="H322" i="2" s="1"/>
  <c r="I322" i="2" s="1"/>
  <c r="K306" i="2"/>
  <c r="L306" i="2"/>
  <c r="Q305" i="2"/>
  <c r="Y305" i="2"/>
  <c r="AA304" i="2"/>
  <c r="AC212" i="3" l="1"/>
  <c r="AD212" i="3" s="1"/>
  <c r="AE212" i="3"/>
  <c r="AF212" i="3" s="1"/>
  <c r="AB212" i="3"/>
  <c r="T213" i="3" s="1"/>
  <c r="H338" i="3"/>
  <c r="I338" i="3" s="1"/>
  <c r="B339" i="3" s="1"/>
  <c r="B323" i="2"/>
  <c r="W322" i="2"/>
  <c r="P306" i="2"/>
  <c r="U305" i="2"/>
  <c r="J307" i="2"/>
  <c r="O306" i="2"/>
  <c r="Y306" i="2" s="1"/>
  <c r="X306" i="2"/>
  <c r="N306" i="2"/>
  <c r="V213" i="3" l="1"/>
  <c r="W213" i="3" s="1"/>
  <c r="Z213" i="3" s="1"/>
  <c r="D339" i="3"/>
  <c r="E339" i="3"/>
  <c r="S306" i="2"/>
  <c r="AA305" i="2"/>
  <c r="Q306" i="2"/>
  <c r="M307" i="2"/>
  <c r="R306" i="2"/>
  <c r="Z306" i="2" s="1"/>
  <c r="K307" i="2"/>
  <c r="L307" i="2"/>
  <c r="X307" i="2" s="1"/>
  <c r="E323" i="2"/>
  <c r="H323" i="2" s="1"/>
  <c r="I323" i="2" s="1"/>
  <c r="D323" i="2"/>
  <c r="AA213" i="3" l="1"/>
  <c r="H339" i="3"/>
  <c r="I339" i="3" s="1"/>
  <c r="B340" i="3" s="1"/>
  <c r="B324" i="2"/>
  <c r="W323" i="2"/>
  <c r="P307" i="2"/>
  <c r="U306" i="2"/>
  <c r="S307" i="2" s="1"/>
  <c r="J308" i="2"/>
  <c r="O307" i="2"/>
  <c r="Y307" i="2" s="1"/>
  <c r="N307" i="2"/>
  <c r="T306" i="2"/>
  <c r="AC213" i="3" l="1"/>
  <c r="AD213" i="3" s="1"/>
  <c r="AE213" i="3"/>
  <c r="AF213" i="3" s="1"/>
  <c r="AB213" i="3"/>
  <c r="T214" i="3" s="1"/>
  <c r="D340" i="3"/>
  <c r="E340" i="3"/>
  <c r="H340" i="3" s="1"/>
  <c r="Q307" i="2"/>
  <c r="T307" i="2"/>
  <c r="M308" i="2"/>
  <c r="R307" i="2"/>
  <c r="AA306" i="2"/>
  <c r="K308" i="2"/>
  <c r="L308" i="2"/>
  <c r="X308" i="2" s="1"/>
  <c r="D324" i="2"/>
  <c r="E324" i="2" s="1"/>
  <c r="H324" i="2" s="1"/>
  <c r="I324" i="2" s="1"/>
  <c r="V214" i="3" l="1"/>
  <c r="W214" i="3" s="1"/>
  <c r="Z214" i="3" s="1"/>
  <c r="I340" i="3"/>
  <c r="B341" i="3" s="1"/>
  <c r="B325" i="2"/>
  <c r="W324" i="2"/>
  <c r="P308" i="2"/>
  <c r="U307" i="2"/>
  <c r="J309" i="2"/>
  <c r="O308" i="2"/>
  <c r="Y308" i="2" s="1"/>
  <c r="N308" i="2"/>
  <c r="Z307" i="2"/>
  <c r="AA214" i="3" l="1"/>
  <c r="D341" i="3"/>
  <c r="E341" i="3"/>
  <c r="H341" i="3"/>
  <c r="S308" i="2"/>
  <c r="AA307" i="2"/>
  <c r="Q308" i="2"/>
  <c r="M309" i="2"/>
  <c r="R308" i="2"/>
  <c r="Z308" i="2" s="1"/>
  <c r="K309" i="2"/>
  <c r="L309" i="2"/>
  <c r="X309" i="2" s="1"/>
  <c r="E325" i="2"/>
  <c r="H325" i="2" s="1"/>
  <c r="I325" i="2" s="1"/>
  <c r="D325" i="2"/>
  <c r="AE214" i="3" l="1"/>
  <c r="AF214" i="3" s="1"/>
  <c r="AC214" i="3"/>
  <c r="AD214" i="3" s="1"/>
  <c r="AB214" i="3"/>
  <c r="T215" i="3" s="1"/>
  <c r="I341" i="3"/>
  <c r="B342" i="3" s="1"/>
  <c r="D342" i="3"/>
  <c r="E342" i="3" s="1"/>
  <c r="B326" i="2"/>
  <c r="W325" i="2"/>
  <c r="P309" i="2"/>
  <c r="U308" i="2"/>
  <c r="S309" i="2" s="1"/>
  <c r="J310" i="2"/>
  <c r="O309" i="2"/>
  <c r="Y309" i="2" s="1"/>
  <c r="N309" i="2"/>
  <c r="T308" i="2"/>
  <c r="V215" i="3" l="1"/>
  <c r="W215" i="3" s="1"/>
  <c r="Z215" i="3" s="1"/>
  <c r="H342" i="3"/>
  <c r="I342" i="3" s="1"/>
  <c r="B343" i="3" s="1"/>
  <c r="Q309" i="2"/>
  <c r="M310" i="2"/>
  <c r="R309" i="2"/>
  <c r="T309" i="2"/>
  <c r="AA308" i="2"/>
  <c r="L310" i="2"/>
  <c r="X310" i="2" s="1"/>
  <c r="K310" i="2"/>
  <c r="D326" i="2"/>
  <c r="E326" i="2" s="1"/>
  <c r="H326" i="2" s="1"/>
  <c r="I326" i="2" s="1"/>
  <c r="AA215" i="3" l="1"/>
  <c r="D343" i="3"/>
  <c r="E343" i="3" s="1"/>
  <c r="B327" i="2"/>
  <c r="W326" i="2"/>
  <c r="P310" i="2"/>
  <c r="U309" i="2"/>
  <c r="N310" i="2"/>
  <c r="J311" i="2"/>
  <c r="O310" i="2"/>
  <c r="Z309" i="2"/>
  <c r="AE215" i="3" l="1"/>
  <c r="AF215" i="3" s="1"/>
  <c r="AC215" i="3"/>
  <c r="AD215" i="3" s="1"/>
  <c r="AB215" i="3"/>
  <c r="T216" i="3" s="1"/>
  <c r="H343" i="3"/>
  <c r="I343" i="3" s="1"/>
  <c r="B344" i="3" s="1"/>
  <c r="Q310" i="2"/>
  <c r="S310" i="2"/>
  <c r="AA309" i="2"/>
  <c r="M311" i="2"/>
  <c r="R310" i="2"/>
  <c r="K311" i="2"/>
  <c r="L311" i="2"/>
  <c r="X311" i="2" s="1"/>
  <c r="Y310" i="2"/>
  <c r="E327" i="2"/>
  <c r="H327" i="2" s="1"/>
  <c r="I327" i="2" s="1"/>
  <c r="D327" i="2"/>
  <c r="V216" i="3" l="1"/>
  <c r="W216" i="3" s="1"/>
  <c r="Z216" i="3" s="1"/>
  <c r="D344" i="3"/>
  <c r="E344" i="3"/>
  <c r="B328" i="2"/>
  <c r="W327" i="2"/>
  <c r="T310" i="2"/>
  <c r="P311" i="2"/>
  <c r="U310" i="2"/>
  <c r="S311" i="2" s="1"/>
  <c r="J312" i="2"/>
  <c r="O311" i="2"/>
  <c r="N311" i="2"/>
  <c r="Z310" i="2"/>
  <c r="AA216" i="3" l="1"/>
  <c r="H344" i="3"/>
  <c r="I344" i="3" s="1"/>
  <c r="B345" i="3" s="1"/>
  <c r="AA310" i="2"/>
  <c r="M312" i="2"/>
  <c r="R311" i="2"/>
  <c r="L312" i="2"/>
  <c r="K312" i="2"/>
  <c r="T311" i="2"/>
  <c r="Y311" i="2"/>
  <c r="Q311" i="2"/>
  <c r="D328" i="2"/>
  <c r="E328" i="2" s="1"/>
  <c r="H328" i="2" s="1"/>
  <c r="I328" i="2" s="1"/>
  <c r="AC216" i="3" l="1"/>
  <c r="AD216" i="3" s="1"/>
  <c r="AE216" i="3"/>
  <c r="AF216" i="3" s="1"/>
  <c r="AB216" i="3"/>
  <c r="T217" i="3" s="1"/>
  <c r="E345" i="3"/>
  <c r="D345" i="3"/>
  <c r="B329" i="2"/>
  <c r="W328" i="2"/>
  <c r="J313" i="2"/>
  <c r="O312" i="2"/>
  <c r="X312" i="2"/>
  <c r="P312" i="2"/>
  <c r="U311" i="2"/>
  <c r="Z311" i="2"/>
  <c r="N312" i="2"/>
  <c r="V217" i="3" l="1"/>
  <c r="W217" i="3" s="1"/>
  <c r="Z217" i="3" s="1"/>
  <c r="H345" i="3"/>
  <c r="I345" i="3" s="1"/>
  <c r="B346" i="3" s="1"/>
  <c r="M313" i="2"/>
  <c r="R312" i="2"/>
  <c r="Z312" i="2" s="1"/>
  <c r="L313" i="2"/>
  <c r="K313" i="2"/>
  <c r="S312" i="2"/>
  <c r="AA311" i="2"/>
  <c r="Q312" i="2"/>
  <c r="Y312" i="2"/>
  <c r="D329" i="2"/>
  <c r="E329" i="2" s="1"/>
  <c r="H329" i="2" s="1"/>
  <c r="I329" i="2" s="1"/>
  <c r="AA217" i="3" l="1"/>
  <c r="D346" i="3"/>
  <c r="E346" i="3"/>
  <c r="B330" i="2"/>
  <c r="W329" i="2"/>
  <c r="J314" i="2"/>
  <c r="O313" i="2"/>
  <c r="Y313" i="2" s="1"/>
  <c r="X313" i="2"/>
  <c r="T312" i="2"/>
  <c r="P313" i="2"/>
  <c r="U312" i="2"/>
  <c r="S313" i="2" s="1"/>
  <c r="N313" i="2"/>
  <c r="AC217" i="3" l="1"/>
  <c r="AD217" i="3" s="1"/>
  <c r="AE217" i="3"/>
  <c r="AF217" i="3" s="1"/>
  <c r="AB217" i="3"/>
  <c r="T218" i="3" s="1"/>
  <c r="H346" i="3"/>
  <c r="I346" i="3" s="1"/>
  <c r="B347" i="3" s="1"/>
  <c r="Q313" i="2"/>
  <c r="L314" i="2"/>
  <c r="X314" i="2" s="1"/>
  <c r="K314" i="2"/>
  <c r="AA312" i="2"/>
  <c r="M314" i="2"/>
  <c r="R313" i="2"/>
  <c r="T313" i="2"/>
  <c r="D330" i="2"/>
  <c r="E330" i="2" s="1"/>
  <c r="V218" i="3" l="1"/>
  <c r="W218" i="3" s="1"/>
  <c r="Z218" i="3" s="1"/>
  <c r="D347" i="3"/>
  <c r="E347" i="3"/>
  <c r="H347" i="3"/>
  <c r="I347" i="3" s="1"/>
  <c r="B348" i="3" s="1"/>
  <c r="H330" i="2"/>
  <c r="I330" i="2" s="1"/>
  <c r="N314" i="2"/>
  <c r="P314" i="2"/>
  <c r="U313" i="2"/>
  <c r="J315" i="2"/>
  <c r="O314" i="2"/>
  <c r="Y314" i="2" s="1"/>
  <c r="Z313" i="2"/>
  <c r="AA218" i="3" l="1"/>
  <c r="D348" i="3"/>
  <c r="E348" i="3"/>
  <c r="K315" i="2"/>
  <c r="L315" i="2"/>
  <c r="S314" i="2"/>
  <c r="AA313" i="2"/>
  <c r="B331" i="2"/>
  <c r="W330" i="2"/>
  <c r="M315" i="2"/>
  <c r="R314" i="2"/>
  <c r="Z314" i="2" s="1"/>
  <c r="Q314" i="2"/>
  <c r="AE218" i="3" l="1"/>
  <c r="AF218" i="3" s="1"/>
  <c r="AC218" i="3"/>
  <c r="AD218" i="3" s="1"/>
  <c r="AB218" i="3"/>
  <c r="T219" i="3" s="1"/>
  <c r="H348" i="3"/>
  <c r="I348" i="3" s="1"/>
  <c r="B349" i="3" s="1"/>
  <c r="D349" i="3" s="1"/>
  <c r="E349" i="3" s="1"/>
  <c r="N315" i="2"/>
  <c r="T314" i="2"/>
  <c r="J316" i="2"/>
  <c r="O315" i="2"/>
  <c r="D331" i="2"/>
  <c r="E331" i="2" s="1"/>
  <c r="H331" i="2" s="1"/>
  <c r="I331" i="2" s="1"/>
  <c r="P315" i="2"/>
  <c r="U314" i="2"/>
  <c r="S315" i="2" s="1"/>
  <c r="X315" i="2"/>
  <c r="V219" i="3" l="1"/>
  <c r="W219" i="3" s="1"/>
  <c r="Z219" i="3" s="1"/>
  <c r="H349" i="3"/>
  <c r="I349" i="3" s="1"/>
  <c r="B350" i="3" s="1"/>
  <c r="B332" i="2"/>
  <c r="W331" i="2"/>
  <c r="T315" i="2"/>
  <c r="Q315" i="2"/>
  <c r="AA314" i="2"/>
  <c r="M316" i="2"/>
  <c r="R315" i="2"/>
  <c r="K316" i="2"/>
  <c r="L316" i="2"/>
  <c r="X316" i="2" s="1"/>
  <c r="Y315" i="2"/>
  <c r="AA219" i="3" l="1"/>
  <c r="D350" i="3"/>
  <c r="E350" i="3" s="1"/>
  <c r="N316" i="2"/>
  <c r="J317" i="2"/>
  <c r="O316" i="2"/>
  <c r="P316" i="2"/>
  <c r="U315" i="2"/>
  <c r="Z315" i="2"/>
  <c r="D332" i="2"/>
  <c r="E332" i="2" s="1"/>
  <c r="H332" i="2" s="1"/>
  <c r="I332" i="2" s="1"/>
  <c r="B333" i="2" s="1"/>
  <c r="AE219" i="3" l="1"/>
  <c r="AF219" i="3" s="1"/>
  <c r="AC219" i="3"/>
  <c r="AD219" i="3" s="1"/>
  <c r="AB219" i="3"/>
  <c r="T220" i="3" s="1"/>
  <c r="H350" i="3"/>
  <c r="I350" i="3"/>
  <c r="B351" i="3" s="1"/>
  <c r="E333" i="2"/>
  <c r="H333" i="2" s="1"/>
  <c r="I333" i="2" s="1"/>
  <c r="D333" i="2"/>
  <c r="K317" i="2"/>
  <c r="L317" i="2"/>
  <c r="W332" i="2"/>
  <c r="S316" i="2"/>
  <c r="AA315" i="2"/>
  <c r="M317" i="2"/>
  <c r="R316" i="2"/>
  <c r="Z316" i="2" s="1"/>
  <c r="Q316" i="2"/>
  <c r="Y316" i="2"/>
  <c r="V220" i="3" l="1"/>
  <c r="W220" i="3" s="1"/>
  <c r="Z220" i="3" s="1"/>
  <c r="D351" i="3"/>
  <c r="E351" i="3" s="1"/>
  <c r="B334" i="2"/>
  <c r="W333" i="2"/>
  <c r="N317" i="2"/>
  <c r="J318" i="2"/>
  <c r="O317" i="2"/>
  <c r="Y317" i="2" s="1"/>
  <c r="T316" i="2"/>
  <c r="X317" i="2"/>
  <c r="P317" i="2"/>
  <c r="U316" i="2"/>
  <c r="S317" i="2" s="1"/>
  <c r="AA220" i="3" l="1"/>
  <c r="H351" i="3"/>
  <c r="I351" i="3" s="1"/>
  <c r="B352" i="3" s="1"/>
  <c r="T317" i="2"/>
  <c r="AA316" i="2"/>
  <c r="M318" i="2"/>
  <c r="R317" i="2"/>
  <c r="Z317" i="2" s="1"/>
  <c r="Q317" i="2"/>
  <c r="L318" i="2"/>
  <c r="X318" i="2" s="1"/>
  <c r="K318" i="2"/>
  <c r="D334" i="2"/>
  <c r="E334" i="2" s="1"/>
  <c r="H334" i="2" s="1"/>
  <c r="I334" i="2" s="1"/>
  <c r="AC220" i="3" l="1"/>
  <c r="AD220" i="3" s="1"/>
  <c r="AE220" i="3"/>
  <c r="AF220" i="3" s="1"/>
  <c r="AB220" i="3"/>
  <c r="T221" i="3" s="1"/>
  <c r="D352" i="3"/>
  <c r="E352" i="3" s="1"/>
  <c r="B335" i="2"/>
  <c r="W334" i="2"/>
  <c r="N318" i="2"/>
  <c r="J319" i="2"/>
  <c r="O318" i="2"/>
  <c r="Y318" i="2" s="1"/>
  <c r="P318" i="2"/>
  <c r="U317" i="2"/>
  <c r="V221" i="3" l="1"/>
  <c r="W221" i="3" s="1"/>
  <c r="Z221" i="3" s="1"/>
  <c r="H352" i="3"/>
  <c r="I352" i="3"/>
  <c r="B353" i="3" s="1"/>
  <c r="S318" i="2"/>
  <c r="AA317" i="2"/>
  <c r="M319" i="2"/>
  <c r="R318" i="2"/>
  <c r="Q318" i="2"/>
  <c r="K319" i="2"/>
  <c r="L319" i="2"/>
  <c r="X319" i="2" s="1"/>
  <c r="D335" i="2"/>
  <c r="E335" i="2" s="1"/>
  <c r="H335" i="2" s="1"/>
  <c r="I335" i="2" s="1"/>
  <c r="AA221" i="3" l="1"/>
  <c r="D353" i="3"/>
  <c r="E353" i="3" s="1"/>
  <c r="B336" i="2"/>
  <c r="W335" i="2"/>
  <c r="P319" i="2"/>
  <c r="U318" i="2"/>
  <c r="S319" i="2" s="1"/>
  <c r="N319" i="2"/>
  <c r="J320" i="2"/>
  <c r="O319" i="2"/>
  <c r="Z318" i="2"/>
  <c r="T318" i="2"/>
  <c r="AC221" i="3" l="1"/>
  <c r="AD221" i="3" s="1"/>
  <c r="AE221" i="3"/>
  <c r="AF221" i="3" s="1"/>
  <c r="AB221" i="3"/>
  <c r="T222" i="3" s="1"/>
  <c r="H353" i="3"/>
  <c r="I353" i="3"/>
  <c r="B354" i="3" s="1"/>
  <c r="T319" i="2"/>
  <c r="Q319" i="2"/>
  <c r="M320" i="2"/>
  <c r="R319" i="2"/>
  <c r="Z319" i="2" s="1"/>
  <c r="L320" i="2"/>
  <c r="K320" i="2"/>
  <c r="AA318" i="2"/>
  <c r="Y319" i="2"/>
  <c r="D336" i="2"/>
  <c r="E336" i="2" s="1"/>
  <c r="H336" i="2" s="1"/>
  <c r="I336" i="2" s="1"/>
  <c r="V222" i="3" l="1"/>
  <c r="W222" i="3" s="1"/>
  <c r="Z222" i="3" s="1"/>
  <c r="D354" i="3"/>
  <c r="E354" i="3" s="1"/>
  <c r="B337" i="2"/>
  <c r="D337" i="2" s="1"/>
  <c r="E337" i="2" s="1"/>
  <c r="H337" i="2" s="1"/>
  <c r="I337" i="2" s="1"/>
  <c r="W336" i="2"/>
  <c r="J321" i="2"/>
  <c r="O320" i="2"/>
  <c r="X320" i="2"/>
  <c r="P320" i="2"/>
  <c r="U319" i="2"/>
  <c r="N320" i="2"/>
  <c r="AA222" i="3" l="1"/>
  <c r="H354" i="3"/>
  <c r="I354" i="3" s="1"/>
  <c r="B355" i="3" s="1"/>
  <c r="B338" i="2"/>
  <c r="W337" i="2"/>
  <c r="Q320" i="2"/>
  <c r="M321" i="2"/>
  <c r="R320" i="2"/>
  <c r="Z320" i="2" s="1"/>
  <c r="S320" i="2"/>
  <c r="AA319" i="2"/>
  <c r="Y320" i="2"/>
  <c r="K321" i="2"/>
  <c r="L321" i="2"/>
  <c r="AE222" i="3" l="1"/>
  <c r="AF222" i="3" s="1"/>
  <c r="AC222" i="3"/>
  <c r="AD222" i="3" s="1"/>
  <c r="AB222" i="3"/>
  <c r="T223" i="3" s="1"/>
  <c r="D355" i="3"/>
  <c r="E355" i="3"/>
  <c r="T320" i="2"/>
  <c r="J322" i="2"/>
  <c r="O321" i="2"/>
  <c r="Y321" i="2" s="1"/>
  <c r="P321" i="2"/>
  <c r="U320" i="2"/>
  <c r="S321" i="2" s="1"/>
  <c r="X321" i="2"/>
  <c r="N321" i="2"/>
  <c r="D338" i="2"/>
  <c r="E338" i="2" s="1"/>
  <c r="H338" i="2" s="1"/>
  <c r="I338" i="2" s="1"/>
  <c r="V223" i="3" l="1"/>
  <c r="W223" i="3" s="1"/>
  <c r="Z223" i="3" s="1"/>
  <c r="H355" i="3"/>
  <c r="I355" i="3" s="1"/>
  <c r="B356" i="3" s="1"/>
  <c r="B339" i="2"/>
  <c r="W338" i="2"/>
  <c r="M322" i="2"/>
  <c r="R321" i="2"/>
  <c r="K322" i="2"/>
  <c r="L322" i="2"/>
  <c r="T321" i="2"/>
  <c r="Q321" i="2"/>
  <c r="AA320" i="2"/>
  <c r="AA223" i="3" l="1"/>
  <c r="D356" i="3"/>
  <c r="E356" i="3" s="1"/>
  <c r="P322" i="2"/>
  <c r="U321" i="2"/>
  <c r="J323" i="2"/>
  <c r="O322" i="2"/>
  <c r="N322" i="2"/>
  <c r="Z321" i="2"/>
  <c r="X322" i="2"/>
  <c r="D339" i="2"/>
  <c r="E339" i="2"/>
  <c r="H339" i="2" s="1"/>
  <c r="AE223" i="3" l="1"/>
  <c r="AF223" i="3" s="1"/>
  <c r="AC223" i="3"/>
  <c r="AD223" i="3" s="1"/>
  <c r="AB223" i="3"/>
  <c r="T224" i="3" s="1"/>
  <c r="H356" i="3"/>
  <c r="I356" i="3"/>
  <c r="B357" i="3" s="1"/>
  <c r="I339" i="2"/>
  <c r="B340" i="2" s="1"/>
  <c r="D340" i="2" s="1"/>
  <c r="E340" i="2" s="1"/>
  <c r="H340" i="2" s="1"/>
  <c r="I340" i="2" s="1"/>
  <c r="M323" i="2"/>
  <c r="R322" i="2"/>
  <c r="L323" i="2"/>
  <c r="K323" i="2"/>
  <c r="S322" i="2"/>
  <c r="AA321" i="2"/>
  <c r="Y322" i="2"/>
  <c r="Q322" i="2"/>
  <c r="V224" i="3" l="1"/>
  <c r="W224" i="3" s="1"/>
  <c r="Z224" i="3" s="1"/>
  <c r="D357" i="3"/>
  <c r="E357" i="3" s="1"/>
  <c r="W339" i="2"/>
  <c r="B341" i="2"/>
  <c r="W340" i="2"/>
  <c r="J324" i="2"/>
  <c r="O323" i="2"/>
  <c r="P323" i="2"/>
  <c r="U322" i="2"/>
  <c r="S323" i="2" s="1"/>
  <c r="X323" i="2"/>
  <c r="Z322" i="2"/>
  <c r="T322" i="2"/>
  <c r="N323" i="2"/>
  <c r="AA224" i="3" l="1"/>
  <c r="H357" i="3"/>
  <c r="I357" i="3" s="1"/>
  <c r="B358" i="3" s="1"/>
  <c r="M324" i="2"/>
  <c r="R323" i="2"/>
  <c r="Z323" i="2" s="1"/>
  <c r="Y323" i="2"/>
  <c r="K324" i="2"/>
  <c r="L324" i="2"/>
  <c r="X324" i="2" s="1"/>
  <c r="T323" i="2"/>
  <c r="AA322" i="2"/>
  <c r="Q323" i="2"/>
  <c r="D341" i="2"/>
  <c r="E341" i="2" s="1"/>
  <c r="H341" i="2" s="1"/>
  <c r="I341" i="2" s="1"/>
  <c r="AC224" i="3" l="1"/>
  <c r="AD224" i="3" s="1"/>
  <c r="AE224" i="3"/>
  <c r="AF224" i="3" s="1"/>
  <c r="AB224" i="3"/>
  <c r="T225" i="3" s="1"/>
  <c r="E358" i="3"/>
  <c r="D358" i="3"/>
  <c r="B342" i="2"/>
  <c r="W341" i="2"/>
  <c r="J325" i="2"/>
  <c r="O324" i="2"/>
  <c r="P324" i="2"/>
  <c r="U323" i="2"/>
  <c r="N324" i="2"/>
  <c r="V225" i="3" l="1"/>
  <c r="W225" i="3" s="1"/>
  <c r="Z225" i="3" s="1"/>
  <c r="H358" i="3"/>
  <c r="I358" i="3" s="1"/>
  <c r="B359" i="3" s="1"/>
  <c r="M325" i="2"/>
  <c r="R324" i="2"/>
  <c r="Y324" i="2"/>
  <c r="L325" i="2"/>
  <c r="X325" i="2" s="1"/>
  <c r="K325" i="2"/>
  <c r="S324" i="2"/>
  <c r="AA323" i="2"/>
  <c r="Q324" i="2"/>
  <c r="D342" i="2"/>
  <c r="E342" i="2" s="1"/>
  <c r="H342" i="2" s="1"/>
  <c r="I342" i="2" s="1"/>
  <c r="AA225" i="3" l="1"/>
  <c r="D359" i="3"/>
  <c r="E359" i="3" s="1"/>
  <c r="B343" i="2"/>
  <c r="W342" i="2"/>
  <c r="T324" i="2"/>
  <c r="P325" i="2"/>
  <c r="U324" i="2"/>
  <c r="S325" i="2" s="1"/>
  <c r="Z324" i="2"/>
  <c r="J326" i="2"/>
  <c r="O325" i="2"/>
  <c r="Y325" i="2" s="1"/>
  <c r="N325" i="2"/>
  <c r="AC225" i="3" l="1"/>
  <c r="AD225" i="3" s="1"/>
  <c r="AE225" i="3"/>
  <c r="AF225" i="3" s="1"/>
  <c r="AB225" i="3"/>
  <c r="T226" i="3" s="1"/>
  <c r="H359" i="3"/>
  <c r="I359" i="3" s="1"/>
  <c r="B360" i="3" s="1"/>
  <c r="AA324" i="2"/>
  <c r="K326" i="2"/>
  <c r="L326" i="2"/>
  <c r="T325" i="2"/>
  <c r="M326" i="2"/>
  <c r="R325" i="2"/>
  <c r="Q325" i="2"/>
  <c r="D343" i="2"/>
  <c r="E343" i="2" s="1"/>
  <c r="H343" i="2" s="1"/>
  <c r="I343" i="2" s="1"/>
  <c r="V226" i="3" l="1"/>
  <c r="W226" i="3" s="1"/>
  <c r="D360" i="3"/>
  <c r="E360" i="3"/>
  <c r="H360" i="3" s="1"/>
  <c r="B344" i="2"/>
  <c r="W343" i="2"/>
  <c r="P326" i="2"/>
  <c r="U325" i="2"/>
  <c r="N326" i="2"/>
  <c r="Z325" i="2"/>
  <c r="J327" i="2"/>
  <c r="O326" i="2"/>
  <c r="X326" i="2"/>
  <c r="Z226" i="3" l="1"/>
  <c r="AA226" i="3" s="1"/>
  <c r="I360" i="3"/>
  <c r="B361" i="3" s="1"/>
  <c r="S326" i="2"/>
  <c r="AA325" i="2"/>
  <c r="K327" i="2"/>
  <c r="L327" i="2"/>
  <c r="X327" i="2" s="1"/>
  <c r="Q326" i="2"/>
  <c r="M327" i="2"/>
  <c r="R326" i="2"/>
  <c r="Z326" i="2" s="1"/>
  <c r="Y326" i="2"/>
  <c r="D344" i="2"/>
  <c r="E344" i="2" s="1"/>
  <c r="AE226" i="3" l="1"/>
  <c r="AF226" i="3" s="1"/>
  <c r="AC226" i="3"/>
  <c r="AD226" i="3" s="1"/>
  <c r="AB226" i="3"/>
  <c r="T227" i="3" s="1"/>
  <c r="D361" i="3"/>
  <c r="E361" i="3" s="1"/>
  <c r="H344" i="2"/>
  <c r="I344" i="2" s="1"/>
  <c r="N327" i="2"/>
  <c r="P327" i="2"/>
  <c r="U326" i="2"/>
  <c r="S327" i="2" s="1"/>
  <c r="J328" i="2"/>
  <c r="O327" i="2"/>
  <c r="T326" i="2"/>
  <c r="V227" i="3" l="1"/>
  <c r="W227" i="3" s="1"/>
  <c r="Z227" i="3" s="1"/>
  <c r="H361" i="3"/>
  <c r="I361" i="3" s="1"/>
  <c r="B362" i="3" s="1"/>
  <c r="K328" i="2"/>
  <c r="L328" i="2"/>
  <c r="B345" i="2"/>
  <c r="W344" i="2"/>
  <c r="M328" i="2"/>
  <c r="R327" i="2"/>
  <c r="Z327" i="2" s="1"/>
  <c r="Y327" i="2"/>
  <c r="T327" i="2"/>
  <c r="AA326" i="2"/>
  <c r="Q327" i="2"/>
  <c r="AA227" i="3" l="1"/>
  <c r="D362" i="3"/>
  <c r="E362" i="3" s="1"/>
  <c r="J329" i="2"/>
  <c r="O328" i="2"/>
  <c r="P328" i="2"/>
  <c r="U327" i="2"/>
  <c r="N328" i="2"/>
  <c r="D345" i="2"/>
  <c r="E345" i="2" s="1"/>
  <c r="H345" i="2" s="1"/>
  <c r="I345" i="2" s="1"/>
  <c r="X328" i="2"/>
  <c r="AE227" i="3" l="1"/>
  <c r="AF227" i="3" s="1"/>
  <c r="AC227" i="3"/>
  <c r="AD227" i="3" s="1"/>
  <c r="AB227" i="3"/>
  <c r="T228" i="3" s="1"/>
  <c r="H362" i="3"/>
  <c r="I362" i="3"/>
  <c r="B363" i="3" s="1"/>
  <c r="B346" i="2"/>
  <c r="W345" i="2"/>
  <c r="Q328" i="2"/>
  <c r="S328" i="2"/>
  <c r="AA327" i="2"/>
  <c r="M329" i="2"/>
  <c r="R328" i="2"/>
  <c r="Z328" i="2" s="1"/>
  <c r="Y328" i="2"/>
  <c r="L329" i="2"/>
  <c r="K329" i="2"/>
  <c r="V228" i="3" l="1"/>
  <c r="W228" i="3" s="1"/>
  <c r="Z228" i="3" s="1"/>
  <c r="D363" i="3"/>
  <c r="E363" i="3" s="1"/>
  <c r="J330" i="2"/>
  <c r="O329" i="2"/>
  <c r="Y329" i="2" s="1"/>
  <c r="N329" i="2"/>
  <c r="P329" i="2"/>
  <c r="U328" i="2"/>
  <c r="S329" i="2" s="1"/>
  <c r="X329" i="2"/>
  <c r="T328" i="2"/>
  <c r="D346" i="2"/>
  <c r="E346" i="2" s="1"/>
  <c r="H346" i="2" s="1"/>
  <c r="AA228" i="3" l="1"/>
  <c r="H363" i="3"/>
  <c r="I363" i="3" s="1"/>
  <c r="B364" i="3" s="1"/>
  <c r="AA328" i="2"/>
  <c r="I346" i="2"/>
  <c r="M330" i="2"/>
  <c r="R329" i="2"/>
  <c r="Z329" i="2" s="1"/>
  <c r="T329" i="2"/>
  <c r="Q329" i="2"/>
  <c r="L330" i="2"/>
  <c r="X330" i="2" s="1"/>
  <c r="K330" i="2"/>
  <c r="AC228" i="3" l="1"/>
  <c r="AD228" i="3" s="1"/>
  <c r="AE228" i="3"/>
  <c r="AF228" i="3" s="1"/>
  <c r="AB228" i="3"/>
  <c r="T229" i="3" s="1"/>
  <c r="D364" i="3"/>
  <c r="E364" i="3" s="1"/>
  <c r="P330" i="2"/>
  <c r="U329" i="2"/>
  <c r="N330" i="2"/>
  <c r="J331" i="2"/>
  <c r="O330" i="2"/>
  <c r="Y330" i="2" s="1"/>
  <c r="B347" i="2"/>
  <c r="W346" i="2"/>
  <c r="V229" i="3" l="1"/>
  <c r="W229" i="3" s="1"/>
  <c r="Z229" i="3" s="1"/>
  <c r="H364" i="3"/>
  <c r="I364" i="3" s="1"/>
  <c r="B365" i="3" s="1"/>
  <c r="S330" i="2"/>
  <c r="AA329" i="2"/>
  <c r="D347" i="2"/>
  <c r="E347" i="2" s="1"/>
  <c r="H347" i="2" s="1"/>
  <c r="I347" i="2" s="1"/>
  <c r="M331" i="2"/>
  <c r="R330" i="2"/>
  <c r="Z330" i="2" s="1"/>
  <c r="L331" i="2"/>
  <c r="X331" i="2" s="1"/>
  <c r="K331" i="2"/>
  <c r="Q330" i="2"/>
  <c r="AA229" i="3" l="1"/>
  <c r="D365" i="3"/>
  <c r="E365" i="3" s="1"/>
  <c r="B348" i="2"/>
  <c r="W347" i="2"/>
  <c r="P331" i="2"/>
  <c r="U330" i="2"/>
  <c r="S331" i="2" s="1"/>
  <c r="N331" i="2"/>
  <c r="J332" i="2"/>
  <c r="O331" i="2"/>
  <c r="T330" i="2"/>
  <c r="AC229" i="3" l="1"/>
  <c r="AD229" i="3" s="1"/>
  <c r="AE229" i="3"/>
  <c r="AF229" i="3" s="1"/>
  <c r="AB229" i="3"/>
  <c r="T230" i="3" s="1"/>
  <c r="H365" i="3"/>
  <c r="I365" i="3"/>
  <c r="B366" i="3" s="1"/>
  <c r="T331" i="2"/>
  <c r="M332" i="2"/>
  <c r="R331" i="2"/>
  <c r="Z331" i="2" s="1"/>
  <c r="K332" i="2"/>
  <c r="L332" i="2"/>
  <c r="Q331" i="2"/>
  <c r="AA330" i="2"/>
  <c r="Y331" i="2"/>
  <c r="D348" i="2"/>
  <c r="E348" i="2" s="1"/>
  <c r="H348" i="2" s="1"/>
  <c r="I348" i="2" s="1"/>
  <c r="V230" i="3" l="1"/>
  <c r="W230" i="3" s="1"/>
  <c r="Z230" i="3" s="1"/>
  <c r="E366" i="3"/>
  <c r="D366" i="3"/>
  <c r="B349" i="2"/>
  <c r="E349" i="2" s="1"/>
  <c r="H349" i="2" s="1"/>
  <c r="W348" i="2"/>
  <c r="N332" i="2"/>
  <c r="P332" i="2"/>
  <c r="U331" i="2"/>
  <c r="J333" i="2"/>
  <c r="O332" i="2"/>
  <c r="X332" i="2"/>
  <c r="AA230" i="3" l="1"/>
  <c r="H366" i="3"/>
  <c r="I366" i="3" s="1"/>
  <c r="B367" i="3" s="1"/>
  <c r="D349" i="2"/>
  <c r="M333" i="2"/>
  <c r="R332" i="2"/>
  <c r="S332" i="2"/>
  <c r="AA331" i="2"/>
  <c r="Q332" i="2"/>
  <c r="I349" i="2"/>
  <c r="L333" i="2"/>
  <c r="X333" i="2" s="1"/>
  <c r="K333" i="2"/>
  <c r="Y332" i="2"/>
  <c r="AE230" i="3" l="1"/>
  <c r="AF230" i="3" s="1"/>
  <c r="AC230" i="3"/>
  <c r="AD230" i="3" s="1"/>
  <c r="AB230" i="3"/>
  <c r="T231" i="3" s="1"/>
  <c r="D367" i="3"/>
  <c r="E367" i="3" s="1"/>
  <c r="T332" i="2"/>
  <c r="B350" i="2"/>
  <c r="W349" i="2"/>
  <c r="P333" i="2"/>
  <c r="U332" i="2"/>
  <c r="S333" i="2" s="1"/>
  <c r="J334" i="2"/>
  <c r="O333" i="2"/>
  <c r="Z332" i="2"/>
  <c r="N333" i="2"/>
  <c r="V231" i="3" l="1"/>
  <c r="W231" i="3" s="1"/>
  <c r="H367" i="3"/>
  <c r="I367" i="3" s="1"/>
  <c r="B368" i="3" s="1"/>
  <c r="K334" i="2"/>
  <c r="L334" i="2"/>
  <c r="T333" i="2"/>
  <c r="M334" i="2"/>
  <c r="R333" i="2"/>
  <c r="D350" i="2"/>
  <c r="E350" i="2"/>
  <c r="H350" i="2" s="1"/>
  <c r="I350" i="2" s="1"/>
  <c r="B351" i="2" s="1"/>
  <c r="Y333" i="2"/>
  <c r="Q333" i="2"/>
  <c r="AA332" i="2"/>
  <c r="Z231" i="3" l="1"/>
  <c r="AA231" i="3" s="1"/>
  <c r="D368" i="3"/>
  <c r="E368" i="3"/>
  <c r="W350" i="2"/>
  <c r="P334" i="2"/>
  <c r="U333" i="2"/>
  <c r="J335" i="2"/>
  <c r="O334" i="2"/>
  <c r="Z333" i="2"/>
  <c r="D351" i="2"/>
  <c r="E351" i="2" s="1"/>
  <c r="H351" i="2" s="1"/>
  <c r="I351" i="2" s="1"/>
  <c r="B352" i="2" s="1"/>
  <c r="N334" i="2"/>
  <c r="X334" i="2"/>
  <c r="AC231" i="3" l="1"/>
  <c r="AD231" i="3" s="1"/>
  <c r="AE231" i="3"/>
  <c r="AF231" i="3" s="1"/>
  <c r="AB231" i="3"/>
  <c r="T232" i="3" s="1"/>
  <c r="H368" i="3"/>
  <c r="I368" i="3" s="1"/>
  <c r="B369" i="3" s="1"/>
  <c r="D352" i="2"/>
  <c r="E352" i="2" s="1"/>
  <c r="H352" i="2" s="1"/>
  <c r="I352" i="2" s="1"/>
  <c r="B353" i="2" s="1"/>
  <c r="S334" i="2"/>
  <c r="AA333" i="2"/>
  <c r="M335" i="2"/>
  <c r="R334" i="2"/>
  <c r="K335" i="2"/>
  <c r="L335" i="2"/>
  <c r="X335" i="2" s="1"/>
  <c r="W351" i="2"/>
  <c r="Y334" i="2"/>
  <c r="Q334" i="2"/>
  <c r="V232" i="3" l="1"/>
  <c r="W232" i="3" s="1"/>
  <c r="D369" i="3"/>
  <c r="E369" i="3"/>
  <c r="D353" i="2"/>
  <c r="E353" i="2" s="1"/>
  <c r="H353" i="2" s="1"/>
  <c r="I353" i="2" s="1"/>
  <c r="B354" i="2" s="1"/>
  <c r="T334" i="2"/>
  <c r="J336" i="2"/>
  <c r="O335" i="2"/>
  <c r="Y335" i="2" s="1"/>
  <c r="P335" i="2"/>
  <c r="U334" i="2"/>
  <c r="S335" i="2" s="1"/>
  <c r="N335" i="2"/>
  <c r="Z334" i="2"/>
  <c r="W352" i="2"/>
  <c r="Z232" i="3" l="1"/>
  <c r="AA232" i="3" s="1"/>
  <c r="H369" i="3"/>
  <c r="I369" i="3" s="1"/>
  <c r="B370" i="3" s="1"/>
  <c r="D370" i="3" s="1"/>
  <c r="E370" i="3" s="1"/>
  <c r="D354" i="2"/>
  <c r="E354" i="2" s="1"/>
  <c r="H354" i="2" s="1"/>
  <c r="T335" i="2"/>
  <c r="M336" i="2"/>
  <c r="R335" i="2"/>
  <c r="Z335" i="2" s="1"/>
  <c r="K336" i="2"/>
  <c r="L336" i="2"/>
  <c r="Q335" i="2"/>
  <c r="AA334" i="2"/>
  <c r="W353" i="2"/>
  <c r="AC232" i="3" l="1"/>
  <c r="AD232" i="3" s="1"/>
  <c r="AE232" i="3"/>
  <c r="AF232" i="3" s="1"/>
  <c r="AB232" i="3"/>
  <c r="T233" i="3" s="1"/>
  <c r="H370" i="3"/>
  <c r="I370" i="3"/>
  <c r="B371" i="3" s="1"/>
  <c r="I354" i="2"/>
  <c r="B355" i="2" s="1"/>
  <c r="J337" i="2"/>
  <c r="O336" i="2"/>
  <c r="N336" i="2"/>
  <c r="X336" i="2"/>
  <c r="P336" i="2"/>
  <c r="U335" i="2"/>
  <c r="V233" i="3" l="1"/>
  <c r="W233" i="3" s="1"/>
  <c r="Z233" i="3" s="1"/>
  <c r="D371" i="3"/>
  <c r="E371" i="3"/>
  <c r="W354" i="2"/>
  <c r="Q336" i="2"/>
  <c r="K337" i="2"/>
  <c r="L337" i="2"/>
  <c r="X337" i="2" s="1"/>
  <c r="M337" i="2"/>
  <c r="R336" i="2"/>
  <c r="S336" i="2"/>
  <c r="AA335" i="2"/>
  <c r="Y336" i="2"/>
  <c r="D355" i="2"/>
  <c r="E355" i="2" s="1"/>
  <c r="AA233" i="3" l="1"/>
  <c r="H371" i="3"/>
  <c r="I371" i="3" s="1"/>
  <c r="B372" i="3" s="1"/>
  <c r="H355" i="2"/>
  <c r="I355" i="2" s="1"/>
  <c r="P337" i="2"/>
  <c r="U336" i="2"/>
  <c r="S337" i="2" s="1"/>
  <c r="T336" i="2"/>
  <c r="N337" i="2"/>
  <c r="J338" i="2"/>
  <c r="O337" i="2"/>
  <c r="Y337" i="2" s="1"/>
  <c r="Z336" i="2"/>
  <c r="AC233" i="3" l="1"/>
  <c r="AD233" i="3" s="1"/>
  <c r="AE233" i="3"/>
  <c r="AF233" i="3" s="1"/>
  <c r="AB233" i="3"/>
  <c r="T234" i="3" s="1"/>
  <c r="E372" i="3"/>
  <c r="H372" i="3"/>
  <c r="D372" i="3"/>
  <c r="T337" i="2"/>
  <c r="Q337" i="2"/>
  <c r="M338" i="2"/>
  <c r="R337" i="2"/>
  <c r="Z337" i="2" s="1"/>
  <c r="B356" i="2"/>
  <c r="W355" i="2"/>
  <c r="L338" i="2"/>
  <c r="K338" i="2"/>
  <c r="AA336" i="2"/>
  <c r="V234" i="3" l="1"/>
  <c r="W234" i="3" s="1"/>
  <c r="I372" i="3"/>
  <c r="P338" i="2"/>
  <c r="U337" i="2"/>
  <c r="D356" i="2"/>
  <c r="E356" i="2" s="1"/>
  <c r="J339" i="2"/>
  <c r="O338" i="2"/>
  <c r="Y338" i="2" s="1"/>
  <c r="X338" i="2"/>
  <c r="N338" i="2"/>
  <c r="Z234" i="3" l="1"/>
  <c r="AA234" i="3" s="1"/>
  <c r="H356" i="2"/>
  <c r="I356" i="2" s="1"/>
  <c r="S338" i="2"/>
  <c r="AA337" i="2"/>
  <c r="K339" i="2"/>
  <c r="L339" i="2"/>
  <c r="M339" i="2"/>
  <c r="R338" i="2"/>
  <c r="Z338" i="2" s="1"/>
  <c r="Q338" i="2"/>
  <c r="AE234" i="3" l="1"/>
  <c r="AF234" i="3" s="1"/>
  <c r="AC234" i="3"/>
  <c r="AD234" i="3" s="1"/>
  <c r="AB234" i="3"/>
  <c r="T235" i="3" s="1"/>
  <c r="J340" i="2"/>
  <c r="O339" i="2"/>
  <c r="Y339" i="2" s="1"/>
  <c r="T338" i="2"/>
  <c r="B357" i="2"/>
  <c r="W356" i="2"/>
  <c r="N339" i="2"/>
  <c r="P339" i="2"/>
  <c r="U338" i="2"/>
  <c r="S339" i="2" s="1"/>
  <c r="X339" i="2"/>
  <c r="V235" i="3" l="1"/>
  <c r="W235" i="3" s="1"/>
  <c r="Z235" i="3" s="1"/>
  <c r="AA338" i="2"/>
  <c r="T339" i="2"/>
  <c r="M340" i="2"/>
  <c r="R339" i="2"/>
  <c r="Q339" i="2"/>
  <c r="D357" i="2"/>
  <c r="E357" i="2" s="1"/>
  <c r="H357" i="2" s="1"/>
  <c r="I357" i="2" s="1"/>
  <c r="K340" i="2"/>
  <c r="L340" i="2"/>
  <c r="X340" i="2" s="1"/>
  <c r="AA235" i="3" l="1"/>
  <c r="B358" i="2"/>
  <c r="W357" i="2"/>
  <c r="N340" i="2"/>
  <c r="P340" i="2"/>
  <c r="U339" i="2"/>
  <c r="J341" i="2"/>
  <c r="O340" i="2"/>
  <c r="Y340" i="2" s="1"/>
  <c r="Z339" i="2"/>
  <c r="AC235" i="3" l="1"/>
  <c r="AD235" i="3" s="1"/>
  <c r="AE235" i="3"/>
  <c r="AF235" i="3" s="1"/>
  <c r="AB235" i="3"/>
  <c r="T236" i="3" s="1"/>
  <c r="M341" i="2"/>
  <c r="R340" i="2"/>
  <c r="Z340" i="2" s="1"/>
  <c r="L341" i="2"/>
  <c r="X341" i="2" s="1"/>
  <c r="K341" i="2"/>
  <c r="S340" i="2"/>
  <c r="AA339" i="2"/>
  <c r="Q340" i="2"/>
  <c r="D358" i="2"/>
  <c r="E358" i="2" s="1"/>
  <c r="H358" i="2" s="1"/>
  <c r="I358" i="2" s="1"/>
  <c r="B359" i="2" s="1"/>
  <c r="V236" i="3" l="1"/>
  <c r="W236" i="3" s="1"/>
  <c r="Z236" i="3" s="1"/>
  <c r="D359" i="2"/>
  <c r="E359" i="2" s="1"/>
  <c r="H359" i="2" s="1"/>
  <c r="I359" i="2" s="1"/>
  <c r="B360" i="2" s="1"/>
  <c r="J342" i="2"/>
  <c r="O341" i="2"/>
  <c r="Y341" i="2" s="1"/>
  <c r="W358" i="2"/>
  <c r="P341" i="2"/>
  <c r="U340" i="2"/>
  <c r="S341" i="2" s="1"/>
  <c r="T340" i="2"/>
  <c r="N341" i="2"/>
  <c r="AA236" i="3" l="1"/>
  <c r="T341" i="2"/>
  <c r="K342" i="2"/>
  <c r="L342" i="2"/>
  <c r="X342" i="2" s="1"/>
  <c r="D360" i="2"/>
  <c r="E360" i="2" s="1"/>
  <c r="H360" i="2" s="1"/>
  <c r="I360" i="2" s="1"/>
  <c r="Q341" i="2"/>
  <c r="AA340" i="2"/>
  <c r="M342" i="2"/>
  <c r="R341" i="2"/>
  <c r="W359" i="2"/>
  <c r="AC236" i="3" l="1"/>
  <c r="AD236" i="3" s="1"/>
  <c r="AE236" i="3"/>
  <c r="AF236" i="3" s="1"/>
  <c r="AB236" i="3"/>
  <c r="T237" i="3" s="1"/>
  <c r="B361" i="2"/>
  <c r="W360" i="2"/>
  <c r="N342" i="2"/>
  <c r="P342" i="2"/>
  <c r="U341" i="2"/>
  <c r="Z341" i="2"/>
  <c r="J343" i="2"/>
  <c r="O342" i="2"/>
  <c r="Y342" i="2" s="1"/>
  <c r="V237" i="3" l="1"/>
  <c r="W237" i="3" s="1"/>
  <c r="Z237" i="3" s="1"/>
  <c r="S342" i="2"/>
  <c r="AA341" i="2"/>
  <c r="K343" i="2"/>
  <c r="L343" i="2"/>
  <c r="X343" i="2" s="1"/>
  <c r="M343" i="2"/>
  <c r="R342" i="2"/>
  <c r="Z342" i="2" s="1"/>
  <c r="Q342" i="2"/>
  <c r="D361" i="2"/>
  <c r="E361" i="2" s="1"/>
  <c r="H361" i="2" s="1"/>
  <c r="I361" i="2" s="1"/>
  <c r="AA237" i="3" l="1"/>
  <c r="B362" i="2"/>
  <c r="W361" i="2"/>
  <c r="N343" i="2"/>
  <c r="P343" i="2"/>
  <c r="U342" i="2"/>
  <c r="S343" i="2" s="1"/>
  <c r="J344" i="2"/>
  <c r="O343" i="2"/>
  <c r="T342" i="2"/>
  <c r="AE237" i="3" l="1"/>
  <c r="AF237" i="3" s="1"/>
  <c r="AC237" i="3"/>
  <c r="AD237" i="3" s="1"/>
  <c r="AB237" i="3"/>
  <c r="T238" i="3" s="1"/>
  <c r="K344" i="2"/>
  <c r="L344" i="2"/>
  <c r="T343" i="2"/>
  <c r="M344" i="2"/>
  <c r="R343" i="2"/>
  <c r="Z343" i="2" s="1"/>
  <c r="Y343" i="2"/>
  <c r="AA342" i="2"/>
  <c r="Q343" i="2"/>
  <c r="D362" i="2"/>
  <c r="E362" i="2" s="1"/>
  <c r="H362" i="2" s="1"/>
  <c r="I362" i="2" s="1"/>
  <c r="V238" i="3" l="1"/>
  <c r="W238" i="3" s="1"/>
  <c r="Z238" i="3" s="1"/>
  <c r="B363" i="2"/>
  <c r="D363" i="2" s="1"/>
  <c r="W362" i="2"/>
  <c r="J345" i="2"/>
  <c r="O344" i="2"/>
  <c r="Y344" i="2" s="1"/>
  <c r="N344" i="2"/>
  <c r="P344" i="2"/>
  <c r="U343" i="2"/>
  <c r="X344" i="2"/>
  <c r="AA238" i="3" l="1"/>
  <c r="E363" i="2"/>
  <c r="H363" i="2" s="1"/>
  <c r="I363" i="2" s="1"/>
  <c r="B364" i="2" s="1"/>
  <c r="D364" i="2" s="1"/>
  <c r="E364" i="2" s="1"/>
  <c r="H364" i="2" s="1"/>
  <c r="I364" i="2" s="1"/>
  <c r="M345" i="2"/>
  <c r="R344" i="2"/>
  <c r="Z344" i="2" s="1"/>
  <c r="S344" i="2"/>
  <c r="AA343" i="2"/>
  <c r="Q344" i="2"/>
  <c r="L345" i="2"/>
  <c r="K345" i="2"/>
  <c r="AE238" i="3" l="1"/>
  <c r="AF238" i="3" s="1"/>
  <c r="AC238" i="3"/>
  <c r="AD238" i="3" s="1"/>
  <c r="AB238" i="3"/>
  <c r="T239" i="3" s="1"/>
  <c r="W363" i="2"/>
  <c r="B365" i="2"/>
  <c r="W364" i="2"/>
  <c r="N345" i="2"/>
  <c r="J346" i="2"/>
  <c r="O345" i="2"/>
  <c r="Y345" i="2" s="1"/>
  <c r="X345" i="2"/>
  <c r="T344" i="2"/>
  <c r="P345" i="2"/>
  <c r="U344" i="2"/>
  <c r="S345" i="2" s="1"/>
  <c r="V239" i="3" l="1"/>
  <c r="W239" i="3" s="1"/>
  <c r="AA344" i="2"/>
  <c r="M346" i="2"/>
  <c r="R345" i="2"/>
  <c r="T345" i="2"/>
  <c r="Q345" i="2"/>
  <c r="K346" i="2"/>
  <c r="L346" i="2"/>
  <c r="X346" i="2" s="1"/>
  <c r="D365" i="2"/>
  <c r="E365" i="2" s="1"/>
  <c r="H365" i="2" s="1"/>
  <c r="I365" i="2" s="1"/>
  <c r="Z239" i="3" l="1"/>
  <c r="AA239" i="3" s="1"/>
  <c r="B366" i="2"/>
  <c r="W365" i="2"/>
  <c r="P346" i="2"/>
  <c r="U345" i="2"/>
  <c r="J347" i="2"/>
  <c r="O346" i="2"/>
  <c r="Y346" i="2" s="1"/>
  <c r="Z345" i="2"/>
  <c r="N346" i="2"/>
  <c r="AC239" i="3" l="1"/>
  <c r="AD239" i="3" s="1"/>
  <c r="AE239" i="3"/>
  <c r="AF239" i="3" s="1"/>
  <c r="AB239" i="3"/>
  <c r="T240" i="3" s="1"/>
  <c r="S346" i="2"/>
  <c r="AA345" i="2"/>
  <c r="Q346" i="2"/>
  <c r="M347" i="2"/>
  <c r="R346" i="2"/>
  <c r="Z346" i="2" s="1"/>
  <c r="K347" i="2"/>
  <c r="L347" i="2"/>
  <c r="X347" i="2" s="1"/>
  <c r="D366" i="2"/>
  <c r="E366" i="2" s="1"/>
  <c r="H366" i="2" s="1"/>
  <c r="I366" i="2" s="1"/>
  <c r="V240" i="3" l="1"/>
  <c r="W240" i="3" s="1"/>
  <c r="Z240" i="3" s="1"/>
  <c r="B367" i="2"/>
  <c r="W366" i="2"/>
  <c r="P347" i="2"/>
  <c r="U346" i="2"/>
  <c r="S347" i="2" s="1"/>
  <c r="J348" i="2"/>
  <c r="O347" i="2"/>
  <c r="Y347" i="2" s="1"/>
  <c r="N347" i="2"/>
  <c r="T346" i="2"/>
  <c r="AA240" i="3" l="1"/>
  <c r="T347" i="2"/>
  <c r="Q347" i="2"/>
  <c r="M348" i="2"/>
  <c r="R347" i="2"/>
  <c r="Z347" i="2" s="1"/>
  <c r="AA346" i="2"/>
  <c r="L348" i="2"/>
  <c r="X348" i="2" s="1"/>
  <c r="K348" i="2"/>
  <c r="D367" i="2"/>
  <c r="E367" i="2" s="1"/>
  <c r="H367" i="2" s="1"/>
  <c r="I367" i="2" s="1"/>
  <c r="AC240" i="3" l="1"/>
  <c r="AD240" i="3" s="1"/>
  <c r="AE240" i="3"/>
  <c r="AF240" i="3" s="1"/>
  <c r="AB240" i="3"/>
  <c r="T241" i="3" s="1"/>
  <c r="B368" i="2"/>
  <c r="W367" i="2"/>
  <c r="P348" i="2"/>
  <c r="U347" i="2"/>
  <c r="J349" i="2"/>
  <c r="O348" i="2"/>
  <c r="Y348" i="2" s="1"/>
  <c r="N348" i="2"/>
  <c r="V241" i="3" l="1"/>
  <c r="W241" i="3" s="1"/>
  <c r="Z241" i="3" s="1"/>
  <c r="Q348" i="2"/>
  <c r="M349" i="2"/>
  <c r="R348" i="2"/>
  <c r="S348" i="2"/>
  <c r="AA347" i="2"/>
  <c r="L349" i="2"/>
  <c r="K349" i="2"/>
  <c r="D368" i="2"/>
  <c r="E368" i="2" s="1"/>
  <c r="AA241" i="3" l="1"/>
  <c r="H368" i="2"/>
  <c r="I368" i="2" s="1"/>
  <c r="P349" i="2"/>
  <c r="U348" i="2"/>
  <c r="S349" i="2" s="1"/>
  <c r="N349" i="2"/>
  <c r="J350" i="2"/>
  <c r="O349" i="2"/>
  <c r="X349" i="2"/>
  <c r="T348" i="2"/>
  <c r="Z348" i="2"/>
  <c r="AE241" i="3" l="1"/>
  <c r="AF241" i="3" s="1"/>
  <c r="AC241" i="3"/>
  <c r="AD241" i="3" s="1"/>
  <c r="AB241" i="3"/>
  <c r="T242" i="3" s="1"/>
  <c r="B369" i="2"/>
  <c r="W368" i="2"/>
  <c r="K350" i="2"/>
  <c r="L350" i="2"/>
  <c r="X350" i="2" s="1"/>
  <c r="Q349" i="2"/>
  <c r="M350" i="2"/>
  <c r="R349" i="2"/>
  <c r="Z349" i="2" s="1"/>
  <c r="T349" i="2"/>
  <c r="AA348" i="2"/>
  <c r="Y349" i="2"/>
  <c r="V242" i="3" l="1"/>
  <c r="W242" i="3" s="1"/>
  <c r="Z242" i="3" s="1"/>
  <c r="N350" i="2"/>
  <c r="P350" i="2"/>
  <c r="U349" i="2"/>
  <c r="J351" i="2"/>
  <c r="O350" i="2"/>
  <c r="D369" i="2"/>
  <c r="E369" i="2" s="1"/>
  <c r="H369" i="2" s="1"/>
  <c r="I369" i="2" s="1"/>
  <c r="AA242" i="3" l="1"/>
  <c r="B370" i="2"/>
  <c r="W369" i="2"/>
  <c r="S350" i="2"/>
  <c r="AA349" i="2"/>
  <c r="Q350" i="2"/>
  <c r="M351" i="2"/>
  <c r="R350" i="2"/>
  <c r="K351" i="2"/>
  <c r="L351" i="2"/>
  <c r="Y350" i="2"/>
  <c r="AE242" i="3" l="1"/>
  <c r="AF242" i="3" s="1"/>
  <c r="AC242" i="3"/>
  <c r="AD242" i="3" s="1"/>
  <c r="AB242" i="3"/>
  <c r="T243" i="3" s="1"/>
  <c r="J352" i="2"/>
  <c r="O351" i="2"/>
  <c r="Y351" i="2" s="1"/>
  <c r="N351" i="2"/>
  <c r="T350" i="2"/>
  <c r="P351" i="2"/>
  <c r="U350" i="2"/>
  <c r="S351" i="2" s="1"/>
  <c r="X351" i="2"/>
  <c r="Z350" i="2"/>
  <c r="D370" i="2"/>
  <c r="E370" i="2" s="1"/>
  <c r="V243" i="3" l="1"/>
  <c r="W243" i="3" s="1"/>
  <c r="Z243" i="3" s="1"/>
  <c r="H370" i="2"/>
  <c r="I370" i="2" s="1"/>
  <c r="M352" i="2"/>
  <c r="R351" i="2"/>
  <c r="Z351" i="2" s="1"/>
  <c r="T351" i="2"/>
  <c r="Q351" i="2"/>
  <c r="AA350" i="2"/>
  <c r="K352" i="2"/>
  <c r="L352" i="2"/>
  <c r="AA243" i="3" l="1"/>
  <c r="B371" i="2"/>
  <c r="W370" i="2"/>
  <c r="J353" i="2"/>
  <c r="O352" i="2"/>
  <c r="N352" i="2"/>
  <c r="X352" i="2"/>
  <c r="P352" i="2"/>
  <c r="U351" i="2"/>
  <c r="AC243" i="3" l="1"/>
  <c r="AD243" i="3" s="1"/>
  <c r="AE243" i="3"/>
  <c r="AF243" i="3" s="1"/>
  <c r="AB243" i="3"/>
  <c r="T244" i="3" s="1"/>
  <c r="Q352" i="2"/>
  <c r="K353" i="2"/>
  <c r="L353" i="2"/>
  <c r="X353" i="2" s="1"/>
  <c r="M353" i="2"/>
  <c r="R352" i="2"/>
  <c r="S352" i="2"/>
  <c r="AA351" i="2"/>
  <c r="Y352" i="2"/>
  <c r="D371" i="2"/>
  <c r="E371" i="2" s="1"/>
  <c r="H371" i="2" s="1"/>
  <c r="I371" i="2" s="1"/>
  <c r="V244" i="3" l="1"/>
  <c r="W244" i="3" s="1"/>
  <c r="B372" i="2"/>
  <c r="W371" i="2"/>
  <c r="T352" i="2"/>
  <c r="N353" i="2"/>
  <c r="P353" i="2"/>
  <c r="U352" i="2"/>
  <c r="S353" i="2" s="1"/>
  <c r="J354" i="2"/>
  <c r="O353" i="2"/>
  <c r="Z352" i="2"/>
  <c r="Z244" i="3" l="1"/>
  <c r="AA244" i="3" s="1"/>
  <c r="Q353" i="2"/>
  <c r="T353" i="2"/>
  <c r="AA352" i="2"/>
  <c r="M354" i="2"/>
  <c r="R353" i="2"/>
  <c r="K354" i="2"/>
  <c r="L354" i="2"/>
  <c r="X354" i="2" s="1"/>
  <c r="Y353" i="2"/>
  <c r="E372" i="2"/>
  <c r="H372" i="2" s="1"/>
  <c r="D372" i="2"/>
  <c r="AC244" i="3" l="1"/>
  <c r="AD244" i="3" s="1"/>
  <c r="AE244" i="3"/>
  <c r="AF244" i="3" s="1"/>
  <c r="AB244" i="3"/>
  <c r="T245" i="3" s="1"/>
  <c r="I372" i="2"/>
  <c r="W372" i="2" s="1"/>
  <c r="F2" i="2" s="1"/>
  <c r="P354" i="2"/>
  <c r="U353" i="2"/>
  <c r="N354" i="2"/>
  <c r="J355" i="2"/>
  <c r="O354" i="2"/>
  <c r="Y354" i="2" s="1"/>
  <c r="Z353" i="2"/>
  <c r="V245" i="3" l="1"/>
  <c r="W245" i="3" s="1"/>
  <c r="Z245" i="3" s="1"/>
  <c r="S354" i="2"/>
  <c r="AA353" i="2"/>
  <c r="M355" i="2"/>
  <c r="R354" i="2"/>
  <c r="Z354" i="2" s="1"/>
  <c r="K355" i="2"/>
  <c r="L355" i="2"/>
  <c r="Q354" i="2"/>
  <c r="AA245" i="3" l="1"/>
  <c r="J356" i="2"/>
  <c r="O355" i="2"/>
  <c r="Y355" i="2" s="1"/>
  <c r="N355" i="2"/>
  <c r="P355" i="2"/>
  <c r="U354" i="2"/>
  <c r="S355" i="2" s="1"/>
  <c r="X355" i="2"/>
  <c r="T354" i="2"/>
  <c r="AE245" i="3" l="1"/>
  <c r="AF245" i="3" s="1"/>
  <c r="AC245" i="3"/>
  <c r="AD245" i="3" s="1"/>
  <c r="AB245" i="3"/>
  <c r="T246" i="3" s="1"/>
  <c r="AA354" i="2"/>
  <c r="T355" i="2"/>
  <c r="M356" i="2"/>
  <c r="R355" i="2"/>
  <c r="Z355" i="2" s="1"/>
  <c r="Q355" i="2"/>
  <c r="K356" i="2"/>
  <c r="L356" i="2"/>
  <c r="X356" i="2" s="1"/>
  <c r="V246" i="3" l="1"/>
  <c r="W246" i="3" s="1"/>
  <c r="Z246" i="3" s="1"/>
  <c r="N356" i="2"/>
  <c r="J357" i="2"/>
  <c r="O356" i="2"/>
  <c r="P356" i="2"/>
  <c r="U355" i="2"/>
  <c r="AA246" i="3" l="1"/>
  <c r="L357" i="2"/>
  <c r="K357" i="2"/>
  <c r="M357" i="2"/>
  <c r="R356" i="2"/>
  <c r="Z356" i="2" s="1"/>
  <c r="S356" i="2"/>
  <c r="AA355" i="2"/>
  <c r="Q356" i="2"/>
  <c r="Y356" i="2"/>
  <c r="AE246" i="3" l="1"/>
  <c r="AF246" i="3" s="1"/>
  <c r="AC246" i="3"/>
  <c r="AD246" i="3" s="1"/>
  <c r="AB246" i="3"/>
  <c r="T247" i="3" s="1"/>
  <c r="N357" i="2"/>
  <c r="T356" i="2"/>
  <c r="J358" i="2"/>
  <c r="O357" i="2"/>
  <c r="P357" i="2"/>
  <c r="U356" i="2"/>
  <c r="S357" i="2" s="1"/>
  <c r="X357" i="2"/>
  <c r="V247" i="3" l="1"/>
  <c r="W247" i="3" s="1"/>
  <c r="Z247" i="3" s="1"/>
  <c r="Q357" i="2"/>
  <c r="AA356" i="2"/>
  <c r="M358" i="2"/>
  <c r="R357" i="2"/>
  <c r="T357" i="2"/>
  <c r="K358" i="2"/>
  <c r="L358" i="2"/>
  <c r="X358" i="2" s="1"/>
  <c r="Y357" i="2"/>
  <c r="AA247" i="3" l="1"/>
  <c r="N358" i="2"/>
  <c r="J359" i="2"/>
  <c r="O358" i="2"/>
  <c r="P358" i="2"/>
  <c r="U357" i="2"/>
  <c r="Z357" i="2"/>
  <c r="AC247" i="3" l="1"/>
  <c r="AD247" i="3" s="1"/>
  <c r="AE247" i="3"/>
  <c r="AF247" i="3" s="1"/>
  <c r="AB247" i="3"/>
  <c r="T248" i="3" s="1"/>
  <c r="S358" i="2"/>
  <c r="AA357" i="2"/>
  <c r="M359" i="2"/>
  <c r="R358" i="2"/>
  <c r="Z358" i="2" s="1"/>
  <c r="L359" i="2"/>
  <c r="K359" i="2"/>
  <c r="Q358" i="2"/>
  <c r="Y358" i="2"/>
  <c r="V248" i="3" l="1"/>
  <c r="W248" i="3" s="1"/>
  <c r="J360" i="2"/>
  <c r="O359" i="2"/>
  <c r="P359" i="2"/>
  <c r="U358" i="2"/>
  <c r="S359" i="2" s="1"/>
  <c r="N359" i="2"/>
  <c r="X359" i="2"/>
  <c r="T358" i="2"/>
  <c r="Z248" i="3" l="1"/>
  <c r="AA248" i="3" s="1"/>
  <c r="T359" i="2"/>
  <c r="Q359" i="2"/>
  <c r="AA358" i="2"/>
  <c r="M360" i="2"/>
  <c r="R359" i="2"/>
  <c r="Y359" i="2"/>
  <c r="K360" i="2"/>
  <c r="L360" i="2"/>
  <c r="AC248" i="3" l="1"/>
  <c r="AD248" i="3" s="1"/>
  <c r="AE248" i="3"/>
  <c r="AF248" i="3" s="1"/>
  <c r="AB248" i="3"/>
  <c r="T249" i="3" s="1"/>
  <c r="P360" i="2"/>
  <c r="U359" i="2"/>
  <c r="Z359" i="2"/>
  <c r="N360" i="2"/>
  <c r="J361" i="2"/>
  <c r="O360" i="2"/>
  <c r="Y360" i="2" s="1"/>
  <c r="X360" i="2"/>
  <c r="V249" i="3" l="1"/>
  <c r="W249" i="3" s="1"/>
  <c r="L361" i="2"/>
  <c r="K361" i="2"/>
  <c r="M361" i="2"/>
  <c r="R360" i="2"/>
  <c r="Z360" i="2" s="1"/>
  <c r="S360" i="2"/>
  <c r="AA359" i="2"/>
  <c r="Q360" i="2"/>
  <c r="Z249" i="3" l="1"/>
  <c r="AA249" i="3" s="1"/>
  <c r="T360" i="2"/>
  <c r="J362" i="2"/>
  <c r="O361" i="2"/>
  <c r="N361" i="2"/>
  <c r="P361" i="2"/>
  <c r="U360" i="2"/>
  <c r="S361" i="2" s="1"/>
  <c r="X361" i="2"/>
  <c r="AE249" i="3" l="1"/>
  <c r="AF249" i="3" s="1"/>
  <c r="AC249" i="3"/>
  <c r="AD249" i="3" s="1"/>
  <c r="AB249" i="3"/>
  <c r="T250" i="3" s="1"/>
  <c r="T361" i="2"/>
  <c r="M362" i="2"/>
  <c r="R361" i="2"/>
  <c r="Q361" i="2"/>
  <c r="K362" i="2"/>
  <c r="L362" i="2"/>
  <c r="X362" i="2" s="1"/>
  <c r="Y361" i="2"/>
  <c r="AA360" i="2"/>
  <c r="V250" i="3" l="1"/>
  <c r="W250" i="3" s="1"/>
  <c r="Z250" i="3" s="1"/>
  <c r="P362" i="2"/>
  <c r="U361" i="2"/>
  <c r="N362" i="2"/>
  <c r="J363" i="2"/>
  <c r="O362" i="2"/>
  <c r="Y362" i="2" s="1"/>
  <c r="Z361" i="2"/>
  <c r="AA250" i="3" l="1"/>
  <c r="S362" i="2"/>
  <c r="AA361" i="2"/>
  <c r="M363" i="2"/>
  <c r="R362" i="2"/>
  <c r="Z362" i="2" s="1"/>
  <c r="K363" i="2"/>
  <c r="L363" i="2"/>
  <c r="Q362" i="2"/>
  <c r="AE250" i="3" l="1"/>
  <c r="AF250" i="3" s="1"/>
  <c r="AC250" i="3"/>
  <c r="AD250" i="3" s="1"/>
  <c r="AB250" i="3"/>
  <c r="T251" i="3" s="1"/>
  <c r="P363" i="2"/>
  <c r="U362" i="2"/>
  <c r="S363" i="2" s="1"/>
  <c r="J364" i="2"/>
  <c r="O363" i="2"/>
  <c r="N363" i="2"/>
  <c r="X363" i="2"/>
  <c r="T362" i="2"/>
  <c r="V251" i="3" l="1"/>
  <c r="W251" i="3" s="1"/>
  <c r="Z251" i="3" s="1"/>
  <c r="AA362" i="2"/>
  <c r="M364" i="2"/>
  <c r="R363" i="2"/>
  <c r="K364" i="2"/>
  <c r="L364" i="2"/>
  <c r="X364" i="2" s="1"/>
  <c r="T363" i="2"/>
  <c r="Y363" i="2"/>
  <c r="Q363" i="2"/>
  <c r="AA251" i="3" l="1"/>
  <c r="P364" i="2"/>
  <c r="U363" i="2"/>
  <c r="Z363" i="2"/>
  <c r="J365" i="2"/>
  <c r="O364" i="2"/>
  <c r="N364" i="2"/>
  <c r="AC251" i="3" l="1"/>
  <c r="AD251" i="3" s="1"/>
  <c r="AE251" i="3"/>
  <c r="AF251" i="3" s="1"/>
  <c r="AB251" i="3"/>
  <c r="T252" i="3" s="1"/>
  <c r="M365" i="2"/>
  <c r="R364" i="2"/>
  <c r="L365" i="2"/>
  <c r="K365" i="2"/>
  <c r="Y364" i="2"/>
  <c r="S364" i="2"/>
  <c r="AA363" i="2"/>
  <c r="Q364" i="2"/>
  <c r="V252" i="3" l="1"/>
  <c r="W252" i="3" s="1"/>
  <c r="T364" i="2"/>
  <c r="P365" i="2"/>
  <c r="U364" i="2"/>
  <c r="S365" i="2" s="1"/>
  <c r="J366" i="2"/>
  <c r="O365" i="2"/>
  <c r="X365" i="2"/>
  <c r="Z364" i="2"/>
  <c r="N365" i="2"/>
  <c r="Z252" i="3" l="1"/>
  <c r="AA252" i="3" s="1"/>
  <c r="M366" i="2"/>
  <c r="R365" i="2"/>
  <c r="Z365" i="2" s="1"/>
  <c r="T365" i="2"/>
  <c r="Q365" i="2"/>
  <c r="Y365" i="2"/>
  <c r="K366" i="2"/>
  <c r="L366" i="2"/>
  <c r="X366" i="2" s="1"/>
  <c r="AA364" i="2"/>
  <c r="AC252" i="3" l="1"/>
  <c r="AD252" i="3" s="1"/>
  <c r="AE252" i="3"/>
  <c r="AF252" i="3" s="1"/>
  <c r="AB252" i="3"/>
  <c r="T253" i="3" s="1"/>
  <c r="J367" i="2"/>
  <c r="O366" i="2"/>
  <c r="P366" i="2"/>
  <c r="U365" i="2"/>
  <c r="N366" i="2"/>
  <c r="V253" i="3" l="1"/>
  <c r="W253" i="3" s="1"/>
  <c r="S366" i="2"/>
  <c r="AA365" i="2"/>
  <c r="Q366" i="2"/>
  <c r="M367" i="2"/>
  <c r="R366" i="2"/>
  <c r="Z366" i="2" s="1"/>
  <c r="Y366" i="2"/>
  <c r="K367" i="2"/>
  <c r="L367" i="2"/>
  <c r="X367" i="2" s="1"/>
  <c r="Z253" i="3" l="1"/>
  <c r="AA253" i="3" s="1"/>
  <c r="P367" i="2"/>
  <c r="U366" i="2"/>
  <c r="S367" i="2" s="1"/>
  <c r="J368" i="2"/>
  <c r="O367" i="2"/>
  <c r="N367" i="2"/>
  <c r="T366" i="2"/>
  <c r="AE253" i="3" l="1"/>
  <c r="AF253" i="3" s="1"/>
  <c r="AC253" i="3"/>
  <c r="AD253" i="3" s="1"/>
  <c r="AB253" i="3"/>
  <c r="T254" i="3" s="1"/>
  <c r="AA366" i="2"/>
  <c r="M368" i="2"/>
  <c r="R367" i="2"/>
  <c r="L368" i="2"/>
  <c r="K368" i="2"/>
  <c r="T367" i="2"/>
  <c r="Y367" i="2"/>
  <c r="Q367" i="2"/>
  <c r="V254" i="3" l="1"/>
  <c r="W254" i="3" s="1"/>
  <c r="J369" i="2"/>
  <c r="O368" i="2"/>
  <c r="Y368" i="2" s="1"/>
  <c r="X368" i="2"/>
  <c r="P368" i="2"/>
  <c r="U367" i="2"/>
  <c r="Z367" i="2"/>
  <c r="N368" i="2"/>
  <c r="Z254" i="3" l="1"/>
  <c r="AA254" i="3" s="1"/>
  <c r="M369" i="2"/>
  <c r="R368" i="2"/>
  <c r="Z368" i="2" s="1"/>
  <c r="Q368" i="2"/>
  <c r="S368" i="2"/>
  <c r="AA367" i="2"/>
  <c r="L369" i="2"/>
  <c r="K369" i="2"/>
  <c r="AE254" i="3" l="1"/>
  <c r="AF254" i="3" s="1"/>
  <c r="AC254" i="3"/>
  <c r="AD254" i="3" s="1"/>
  <c r="AB254" i="3"/>
  <c r="T255" i="3" s="1"/>
  <c r="P369" i="2"/>
  <c r="U368" i="2"/>
  <c r="S369" i="2" s="1"/>
  <c r="J370" i="2"/>
  <c r="O369" i="2"/>
  <c r="Y369" i="2" s="1"/>
  <c r="X369" i="2"/>
  <c r="T368" i="2"/>
  <c r="N369" i="2"/>
  <c r="V255" i="3" l="1"/>
  <c r="W255" i="3" s="1"/>
  <c r="T369" i="2"/>
  <c r="M370" i="2"/>
  <c r="R369" i="2"/>
  <c r="K370" i="2"/>
  <c r="L370" i="2"/>
  <c r="AA368" i="2"/>
  <c r="Q369" i="2"/>
  <c r="Z255" i="3" l="1"/>
  <c r="AA255" i="3" s="1"/>
  <c r="P370" i="2"/>
  <c r="U369" i="2"/>
  <c r="J371" i="2"/>
  <c r="O370" i="2"/>
  <c r="N370" i="2"/>
  <c r="Z369" i="2"/>
  <c r="X370" i="2"/>
  <c r="AC255" i="3" l="1"/>
  <c r="AD255" i="3" s="1"/>
  <c r="AE255" i="3"/>
  <c r="AF255" i="3" s="1"/>
  <c r="AB255" i="3"/>
  <c r="T256" i="3" s="1"/>
  <c r="S370" i="2"/>
  <c r="AA369" i="2"/>
  <c r="M371" i="2"/>
  <c r="R370" i="2"/>
  <c r="K371" i="2"/>
  <c r="L371" i="2"/>
  <c r="Y370" i="2"/>
  <c r="Q370" i="2"/>
  <c r="V256" i="3" l="1"/>
  <c r="W256" i="3" s="1"/>
  <c r="Z256" i="3" s="1"/>
  <c r="P371" i="2"/>
  <c r="U370" i="2"/>
  <c r="S371" i="2" s="1"/>
  <c r="J372" i="2"/>
  <c r="O371" i="2"/>
  <c r="N371" i="2"/>
  <c r="Z370" i="2"/>
  <c r="X371" i="2"/>
  <c r="T370" i="2"/>
  <c r="AA256" i="3" l="1"/>
  <c r="M372" i="2"/>
  <c r="R371" i="2"/>
  <c r="Z371" i="2" s="1"/>
  <c r="K372" i="2"/>
  <c r="L372" i="2"/>
  <c r="T371" i="2"/>
  <c r="AA370" i="2"/>
  <c r="Y371" i="2"/>
  <c r="Q371" i="2"/>
  <c r="AC256" i="3" l="1"/>
  <c r="AD256" i="3" s="1"/>
  <c r="AE256" i="3"/>
  <c r="AF256" i="3" s="1"/>
  <c r="AB256" i="3"/>
  <c r="T257" i="3" s="1"/>
  <c r="O372" i="2"/>
  <c r="Y372" i="2" s="1"/>
  <c r="E8" i="2" s="1"/>
  <c r="X372" i="2"/>
  <c r="E7" i="2" s="1"/>
  <c r="P372" i="2"/>
  <c r="U371" i="2"/>
  <c r="N372" i="2"/>
  <c r="V257" i="3" l="1"/>
  <c r="W257" i="3" s="1"/>
  <c r="Z257" i="3" s="1"/>
  <c r="R372" i="2"/>
  <c r="Z372" i="2" s="1"/>
  <c r="E9" i="2" s="1"/>
  <c r="S372" i="2"/>
  <c r="AA371" i="2"/>
  <c r="Q372" i="2"/>
  <c r="AA257" i="3" l="1"/>
  <c r="T372" i="2"/>
  <c r="U372" i="2"/>
  <c r="AA372" i="2" s="1"/>
  <c r="E10" i="2" s="1"/>
  <c r="AE257" i="3" l="1"/>
  <c r="AF257" i="3" s="1"/>
  <c r="AC257" i="3"/>
  <c r="AD257" i="3" s="1"/>
  <c r="AB257" i="3"/>
  <c r="T258" i="3" s="1"/>
  <c r="V258" i="3" l="1"/>
  <c r="W258" i="3" s="1"/>
  <c r="Z258" i="3" s="1"/>
  <c r="AA258" i="3" l="1"/>
  <c r="AE258" i="3" l="1"/>
  <c r="AF258" i="3" s="1"/>
  <c r="AC258" i="3"/>
  <c r="AD258" i="3" s="1"/>
  <c r="AB258" i="3"/>
  <c r="T259" i="3" s="1"/>
  <c r="V259" i="3" l="1"/>
  <c r="W259" i="3" s="1"/>
  <c r="Z259" i="3" s="1"/>
  <c r="AA259" i="3" l="1"/>
  <c r="AC259" i="3" l="1"/>
  <c r="AD259" i="3" s="1"/>
  <c r="AE259" i="3"/>
  <c r="AF259" i="3" s="1"/>
  <c r="AB259" i="3"/>
  <c r="T260" i="3" s="1"/>
  <c r="V260" i="3" l="1"/>
  <c r="W260" i="3" s="1"/>
  <c r="Z260" i="3" l="1"/>
  <c r="AA260" i="3" s="1"/>
  <c r="AC260" i="3" l="1"/>
  <c r="AD260" i="3" s="1"/>
  <c r="AE260" i="3"/>
  <c r="AF260" i="3" s="1"/>
  <c r="AB260" i="3"/>
  <c r="T261" i="3" s="1"/>
  <c r="V261" i="3" l="1"/>
  <c r="W261" i="3" s="1"/>
  <c r="Z261" i="3" l="1"/>
  <c r="AA261" i="3" s="1"/>
  <c r="AE261" i="3" l="1"/>
  <c r="AF261" i="3" s="1"/>
  <c r="AC261" i="3"/>
  <c r="AD261" i="3" s="1"/>
  <c r="AB261" i="3"/>
  <c r="T262" i="3" s="1"/>
  <c r="V262" i="3" l="1"/>
  <c r="W262" i="3" s="1"/>
  <c r="Z262" i="3" l="1"/>
  <c r="AA262" i="3" s="1"/>
  <c r="AE262" i="3" l="1"/>
  <c r="AF262" i="3" s="1"/>
  <c r="AC262" i="3"/>
  <c r="AD262" i="3" s="1"/>
  <c r="AB262" i="3"/>
  <c r="T263" i="3" s="1"/>
  <c r="V263" i="3" l="1"/>
  <c r="W263" i="3" s="1"/>
  <c r="Z263" i="3" s="1"/>
  <c r="AA263" i="3" l="1"/>
  <c r="AC263" i="3" l="1"/>
  <c r="AD263" i="3" s="1"/>
  <c r="AE263" i="3"/>
  <c r="AF263" i="3" s="1"/>
  <c r="AB263" i="3"/>
  <c r="T264" i="3" s="1"/>
  <c r="V264" i="3" l="1"/>
  <c r="W264" i="3" s="1"/>
  <c r="Z264" i="3" s="1"/>
  <c r="AA264" i="3" l="1"/>
  <c r="AC264" i="3" l="1"/>
  <c r="AD264" i="3" s="1"/>
  <c r="AE264" i="3"/>
  <c r="AF264" i="3" s="1"/>
  <c r="AB264" i="3"/>
  <c r="T265" i="3" s="1"/>
  <c r="V265" i="3" l="1"/>
  <c r="W265" i="3" s="1"/>
  <c r="Z265" i="3" s="1"/>
  <c r="AA265" i="3" l="1"/>
  <c r="AE265" i="3" l="1"/>
  <c r="AF265" i="3" s="1"/>
  <c r="AC265" i="3"/>
  <c r="AD265" i="3" s="1"/>
  <c r="AB265" i="3"/>
  <c r="T266" i="3" s="1"/>
  <c r="V266" i="3" l="1"/>
  <c r="W266" i="3" s="1"/>
  <c r="Z266" i="3" s="1"/>
  <c r="AA266" i="3" l="1"/>
  <c r="AE266" i="3" l="1"/>
  <c r="AF266" i="3" s="1"/>
  <c r="AC266" i="3"/>
  <c r="AD266" i="3" s="1"/>
  <c r="AB266" i="3"/>
  <c r="T267" i="3" s="1"/>
  <c r="V267" i="3" l="1"/>
  <c r="W267" i="3" s="1"/>
  <c r="Z267" i="3" s="1"/>
  <c r="AA267" i="3" l="1"/>
  <c r="AC267" i="3" l="1"/>
  <c r="AD267" i="3" s="1"/>
  <c r="AE267" i="3"/>
  <c r="AF267" i="3" s="1"/>
  <c r="AB267" i="3"/>
  <c r="T268" i="3" s="1"/>
  <c r="V268" i="3" l="1"/>
  <c r="W268" i="3" s="1"/>
  <c r="Z268" i="3" l="1"/>
  <c r="AA268" i="3" s="1"/>
  <c r="AC268" i="3" l="1"/>
  <c r="AD268" i="3" s="1"/>
  <c r="AE268" i="3"/>
  <c r="AF268" i="3" s="1"/>
  <c r="AB268" i="3"/>
  <c r="T269" i="3" s="1"/>
  <c r="V269" i="3" l="1"/>
  <c r="W269" i="3" s="1"/>
  <c r="Z269" i="3" l="1"/>
  <c r="AA269" i="3" s="1"/>
  <c r="AE269" i="3" l="1"/>
  <c r="AF269" i="3" s="1"/>
  <c r="AC269" i="3"/>
  <c r="AD269" i="3" s="1"/>
  <c r="AB269" i="3"/>
  <c r="T270" i="3" s="1"/>
  <c r="V270" i="3" l="1"/>
  <c r="W270" i="3" s="1"/>
  <c r="Z270" i="3" s="1"/>
  <c r="AA270" i="3" l="1"/>
  <c r="AE270" i="3" l="1"/>
  <c r="AF270" i="3" s="1"/>
  <c r="AC270" i="3"/>
  <c r="AD270" i="3" s="1"/>
  <c r="AB270" i="3"/>
  <c r="T271" i="3" s="1"/>
  <c r="V271" i="3" l="1"/>
  <c r="W271" i="3" s="1"/>
  <c r="Z271" i="3" s="1"/>
  <c r="AA271" i="3" l="1"/>
  <c r="AC271" i="3" l="1"/>
  <c r="AD271" i="3" s="1"/>
  <c r="AE271" i="3"/>
  <c r="AF271" i="3" s="1"/>
  <c r="AB271" i="3"/>
  <c r="T272" i="3" s="1"/>
  <c r="V272" i="3" l="1"/>
  <c r="W272" i="3" s="1"/>
  <c r="Z272" i="3" s="1"/>
  <c r="AA272" i="3" l="1"/>
  <c r="AC272" i="3" l="1"/>
  <c r="AD272" i="3" s="1"/>
  <c r="AE272" i="3"/>
  <c r="AF272" i="3" s="1"/>
  <c r="AB272" i="3"/>
  <c r="T273" i="3" s="1"/>
  <c r="V273" i="3" l="1"/>
  <c r="W273" i="3" s="1"/>
  <c r="Z273" i="3" s="1"/>
  <c r="AA273" i="3" l="1"/>
  <c r="AE273" i="3" s="1"/>
  <c r="AF273" i="3" s="1"/>
  <c r="AB273" i="3" l="1"/>
  <c r="T274" i="3" s="1"/>
  <c r="V274" i="3" s="1"/>
  <c r="W274" i="3" s="1"/>
  <c r="Z274" i="3" s="1"/>
  <c r="AC273" i="3"/>
  <c r="AD273" i="3" s="1"/>
  <c r="AA274" i="3" l="1"/>
  <c r="AE274" i="3" l="1"/>
  <c r="AF274" i="3" s="1"/>
  <c r="AC274" i="3"/>
  <c r="AD274" i="3" s="1"/>
  <c r="AB274" i="3"/>
  <c r="T275" i="3" s="1"/>
  <c r="V275" i="3" l="1"/>
  <c r="W275" i="3" s="1"/>
  <c r="Z275" i="3" l="1"/>
  <c r="AA275" i="3" s="1"/>
  <c r="AC275" i="3" l="1"/>
  <c r="AD275" i="3" s="1"/>
  <c r="AE275" i="3"/>
  <c r="AF275" i="3" s="1"/>
  <c r="AB275" i="3"/>
  <c r="T276" i="3" s="1"/>
  <c r="V276" i="3" l="1"/>
  <c r="W276" i="3" s="1"/>
  <c r="Z276" i="3" l="1"/>
  <c r="AA276" i="3" s="1"/>
  <c r="AC276" i="3" l="1"/>
  <c r="AD276" i="3" s="1"/>
  <c r="AE276" i="3"/>
  <c r="AF276" i="3" s="1"/>
  <c r="AB276" i="3"/>
  <c r="T277" i="3" s="1"/>
  <c r="V277" i="3" l="1"/>
  <c r="W277" i="3" s="1"/>
  <c r="Z277" i="3" s="1"/>
  <c r="AA277" i="3" l="1"/>
  <c r="AE277" i="3" l="1"/>
  <c r="AF277" i="3" s="1"/>
  <c r="AC277" i="3"/>
  <c r="AD277" i="3" s="1"/>
  <c r="AB277" i="3"/>
  <c r="T278" i="3" s="1"/>
  <c r="V278" i="3" l="1"/>
  <c r="W278" i="3" s="1"/>
  <c r="Z278" i="3" l="1"/>
  <c r="AA278" i="3" s="1"/>
  <c r="AE278" i="3" l="1"/>
  <c r="AF278" i="3" s="1"/>
  <c r="AC278" i="3"/>
  <c r="AD278" i="3" s="1"/>
  <c r="AB278" i="3"/>
  <c r="T279" i="3" s="1"/>
  <c r="V279" i="3" l="1"/>
  <c r="W279" i="3" s="1"/>
  <c r="Z279" i="3" s="1"/>
  <c r="AA279" i="3" l="1"/>
  <c r="AC279" i="3" l="1"/>
  <c r="AD279" i="3" s="1"/>
  <c r="AE279" i="3"/>
  <c r="AF279" i="3" s="1"/>
  <c r="AB279" i="3"/>
  <c r="T280" i="3" s="1"/>
  <c r="V280" i="3" l="1"/>
  <c r="W280" i="3" s="1"/>
  <c r="Z280" i="3" s="1"/>
  <c r="AA280" i="3" l="1"/>
  <c r="AC280" i="3" l="1"/>
  <c r="AD280" i="3" s="1"/>
  <c r="AE280" i="3"/>
  <c r="AF280" i="3" s="1"/>
  <c r="AB280" i="3"/>
  <c r="T281" i="3" s="1"/>
  <c r="V281" i="3" l="1"/>
  <c r="W281" i="3" s="1"/>
  <c r="Z281" i="3" s="1"/>
  <c r="AA281" i="3" l="1"/>
  <c r="AE281" i="3" l="1"/>
  <c r="AF281" i="3" s="1"/>
  <c r="AC281" i="3"/>
  <c r="AD281" i="3" s="1"/>
  <c r="AB281" i="3"/>
  <c r="T282" i="3" s="1"/>
  <c r="V282" i="3" l="1"/>
  <c r="W282" i="3" s="1"/>
  <c r="Z282" i="3" s="1"/>
  <c r="AA282" i="3" l="1"/>
  <c r="AC282" i="3" l="1"/>
  <c r="AD282" i="3" s="1"/>
  <c r="AE282" i="3"/>
  <c r="AF282" i="3" s="1"/>
  <c r="AB282" i="3"/>
  <c r="T283" i="3" s="1"/>
  <c r="V283" i="3" l="1"/>
  <c r="W283" i="3" s="1"/>
  <c r="Z283" i="3" l="1"/>
  <c r="AA283" i="3" s="1"/>
  <c r="AC283" i="3" l="1"/>
  <c r="AD283" i="3" s="1"/>
  <c r="AE283" i="3"/>
  <c r="AF283" i="3" s="1"/>
  <c r="AB283" i="3"/>
  <c r="T284" i="3" s="1"/>
  <c r="V284" i="3" l="1"/>
  <c r="W284" i="3" s="1"/>
  <c r="Z284" i="3" s="1"/>
  <c r="AA284" i="3" l="1"/>
  <c r="AE284" i="3" l="1"/>
  <c r="AF284" i="3" s="1"/>
  <c r="AC284" i="3"/>
  <c r="AD284" i="3" s="1"/>
  <c r="AB284" i="3"/>
  <c r="T285" i="3" s="1"/>
  <c r="V285" i="3" l="1"/>
  <c r="W285" i="3" s="1"/>
  <c r="Z285" i="3" s="1"/>
  <c r="AA285" i="3" l="1"/>
  <c r="AE285" i="3" l="1"/>
  <c r="AF285" i="3" s="1"/>
  <c r="AC285" i="3"/>
  <c r="AD285" i="3" s="1"/>
  <c r="AB285" i="3"/>
  <c r="T286" i="3" s="1"/>
  <c r="V286" i="3" l="1"/>
  <c r="W286" i="3" s="1"/>
  <c r="Z286" i="3" l="1"/>
  <c r="AA286" i="3" s="1"/>
  <c r="AC286" i="3" l="1"/>
  <c r="AD286" i="3" s="1"/>
  <c r="AE286" i="3"/>
  <c r="AF286" i="3" s="1"/>
  <c r="AB286" i="3"/>
  <c r="T287" i="3" s="1"/>
  <c r="V287" i="3" l="1"/>
  <c r="W287" i="3" s="1"/>
  <c r="Z287" i="3" l="1"/>
  <c r="AA287" i="3" s="1"/>
  <c r="AC287" i="3" l="1"/>
  <c r="AD287" i="3" s="1"/>
  <c r="AE287" i="3"/>
  <c r="AF287" i="3" s="1"/>
  <c r="AB287" i="3"/>
  <c r="T288" i="3" s="1"/>
  <c r="V288" i="3" l="1"/>
  <c r="W288" i="3" s="1"/>
  <c r="Z288" i="3" l="1"/>
  <c r="AA288" i="3" s="1"/>
  <c r="AC288" i="3" l="1"/>
  <c r="AD288" i="3" s="1"/>
  <c r="AE288" i="3"/>
  <c r="AF288" i="3" s="1"/>
  <c r="AB288" i="3"/>
  <c r="T289" i="3" s="1"/>
  <c r="V289" i="3" l="1"/>
  <c r="W289" i="3" s="1"/>
  <c r="Z289" i="3" s="1"/>
  <c r="AA289" i="3" l="1"/>
  <c r="AE289" i="3" l="1"/>
  <c r="AF289" i="3" s="1"/>
  <c r="AC289" i="3"/>
  <c r="AD289" i="3" s="1"/>
  <c r="AB289" i="3"/>
  <c r="T290" i="3" s="1"/>
  <c r="V290" i="3" l="1"/>
  <c r="W290" i="3" s="1"/>
  <c r="Z290" i="3" l="1"/>
  <c r="AA290" i="3" s="1"/>
  <c r="AE290" i="3" l="1"/>
  <c r="AF290" i="3" s="1"/>
  <c r="AC290" i="3"/>
  <c r="AD290" i="3" s="1"/>
  <c r="AB290" i="3"/>
  <c r="T291" i="3" s="1"/>
  <c r="V291" i="3" l="1"/>
  <c r="W291" i="3" s="1"/>
  <c r="Z291" i="3" l="1"/>
  <c r="AA291" i="3" s="1"/>
  <c r="AC291" i="3" l="1"/>
  <c r="AD291" i="3" s="1"/>
  <c r="AE291" i="3"/>
  <c r="AF291" i="3" s="1"/>
  <c r="AB291" i="3"/>
  <c r="T292" i="3" s="1"/>
  <c r="V292" i="3" l="1"/>
  <c r="W292" i="3" s="1"/>
  <c r="Z292" i="3" l="1"/>
  <c r="AA292" i="3" s="1"/>
  <c r="AC292" i="3" l="1"/>
  <c r="AD292" i="3" s="1"/>
  <c r="AE292" i="3"/>
  <c r="AF292" i="3" s="1"/>
  <c r="AB292" i="3"/>
  <c r="T293" i="3" s="1"/>
  <c r="V293" i="3" l="1"/>
  <c r="W293" i="3" s="1"/>
  <c r="Z293" i="3" l="1"/>
  <c r="AA293" i="3" s="1"/>
  <c r="AE293" i="3" l="1"/>
  <c r="AF293" i="3" s="1"/>
  <c r="AC293" i="3"/>
  <c r="AD293" i="3" s="1"/>
  <c r="AB293" i="3"/>
  <c r="T294" i="3" s="1"/>
  <c r="V294" i="3" l="1"/>
  <c r="W294" i="3" s="1"/>
  <c r="Z294" i="3" s="1"/>
  <c r="AA294" i="3" l="1"/>
  <c r="AE294" i="3" l="1"/>
  <c r="AF294" i="3" s="1"/>
  <c r="AC294" i="3"/>
  <c r="AD294" i="3" s="1"/>
  <c r="AB294" i="3"/>
  <c r="T295" i="3" s="1"/>
  <c r="V295" i="3" l="1"/>
  <c r="W295" i="3" s="1"/>
  <c r="Z295" i="3" s="1"/>
  <c r="AA295" i="3" l="1"/>
  <c r="AC295" i="3" l="1"/>
  <c r="AD295" i="3" s="1"/>
  <c r="AE295" i="3"/>
  <c r="AF295" i="3" s="1"/>
  <c r="AB295" i="3"/>
  <c r="T296" i="3" s="1"/>
  <c r="V296" i="3" l="1"/>
  <c r="W296" i="3" s="1"/>
  <c r="Z296" i="3" l="1"/>
  <c r="AA296" i="3" s="1"/>
  <c r="AC296" i="3" l="1"/>
  <c r="AD296" i="3" s="1"/>
  <c r="AE296" i="3"/>
  <c r="AF296" i="3" s="1"/>
  <c r="AB296" i="3"/>
  <c r="T297" i="3" s="1"/>
  <c r="V297" i="3" l="1"/>
  <c r="W297" i="3" s="1"/>
  <c r="Z297" i="3" l="1"/>
  <c r="AA297" i="3" s="1"/>
  <c r="AE297" i="3" l="1"/>
  <c r="AF297" i="3" s="1"/>
  <c r="AC297" i="3"/>
  <c r="AD297" i="3" s="1"/>
  <c r="AB297" i="3"/>
  <c r="T298" i="3" s="1"/>
  <c r="V298" i="3" l="1"/>
  <c r="W298" i="3" s="1"/>
  <c r="Z298" i="3" l="1"/>
  <c r="AA298" i="3" s="1"/>
  <c r="AE298" i="3" l="1"/>
  <c r="AF298" i="3" s="1"/>
  <c r="AC298" i="3"/>
  <c r="AD298" i="3" s="1"/>
  <c r="AB298" i="3"/>
  <c r="T299" i="3" s="1"/>
  <c r="V299" i="3" l="1"/>
  <c r="W299" i="3" s="1"/>
  <c r="Z299" i="3" s="1"/>
  <c r="AA299" i="3" l="1"/>
  <c r="AC299" i="3" l="1"/>
  <c r="AD299" i="3" s="1"/>
  <c r="AE299" i="3"/>
  <c r="AF299" i="3" s="1"/>
  <c r="AB299" i="3"/>
  <c r="T300" i="3" s="1"/>
  <c r="V300" i="3" l="1"/>
  <c r="W300" i="3" s="1"/>
  <c r="Z300" i="3" l="1"/>
  <c r="AA300" i="3" s="1"/>
  <c r="AC300" i="3" l="1"/>
  <c r="AD300" i="3" s="1"/>
  <c r="AE300" i="3"/>
  <c r="AF300" i="3" s="1"/>
  <c r="AB300" i="3"/>
  <c r="T301" i="3" s="1"/>
  <c r="V301" i="3" l="1"/>
  <c r="W301" i="3" s="1"/>
  <c r="Z301" i="3" s="1"/>
  <c r="AA301" i="3" l="1"/>
  <c r="AE301" i="3" l="1"/>
  <c r="AF301" i="3" s="1"/>
  <c r="AC301" i="3"/>
  <c r="AD301" i="3" s="1"/>
  <c r="AB301" i="3"/>
  <c r="T302" i="3" s="1"/>
  <c r="V302" i="3" l="1"/>
  <c r="W302" i="3" s="1"/>
  <c r="Z302" i="3" s="1"/>
  <c r="AA302" i="3" l="1"/>
  <c r="AE302" i="3" l="1"/>
  <c r="AF302" i="3" s="1"/>
  <c r="AC302" i="3"/>
  <c r="AD302" i="3" s="1"/>
  <c r="AB302" i="3"/>
  <c r="T303" i="3" s="1"/>
  <c r="V303" i="3" l="1"/>
  <c r="W303" i="3" s="1"/>
  <c r="Z303" i="3" s="1"/>
  <c r="AA303" i="3" l="1"/>
  <c r="AC303" i="3" l="1"/>
  <c r="AD303" i="3" s="1"/>
  <c r="AE303" i="3"/>
  <c r="AF303" i="3" s="1"/>
  <c r="AB303" i="3"/>
  <c r="T304" i="3" s="1"/>
  <c r="V304" i="3" l="1"/>
  <c r="W304" i="3" s="1"/>
  <c r="Z304" i="3" s="1"/>
  <c r="AA304" i="3" l="1"/>
  <c r="AC304" i="3" l="1"/>
  <c r="AD304" i="3" s="1"/>
  <c r="AE304" i="3"/>
  <c r="AF304" i="3" s="1"/>
  <c r="AB304" i="3"/>
  <c r="T305" i="3" s="1"/>
  <c r="V305" i="3" l="1"/>
  <c r="W305" i="3" s="1"/>
  <c r="Z305" i="3" s="1"/>
  <c r="AA305" i="3" l="1"/>
  <c r="AE305" i="3" l="1"/>
  <c r="AF305" i="3" s="1"/>
  <c r="AC305" i="3"/>
  <c r="AD305" i="3" s="1"/>
  <c r="AB305" i="3"/>
  <c r="T306" i="3" s="1"/>
  <c r="V306" i="3" l="1"/>
  <c r="W306" i="3" s="1"/>
  <c r="Z306" i="3" s="1"/>
  <c r="AA306" i="3" l="1"/>
  <c r="AE306" i="3" l="1"/>
  <c r="AF306" i="3" s="1"/>
  <c r="AC306" i="3"/>
  <c r="AD306" i="3" s="1"/>
  <c r="AB306" i="3"/>
  <c r="T307" i="3" s="1"/>
  <c r="V307" i="3" l="1"/>
  <c r="W307" i="3" s="1"/>
  <c r="Z307" i="3" s="1"/>
  <c r="AA307" i="3" l="1"/>
  <c r="AC307" i="3" l="1"/>
  <c r="AD307" i="3" s="1"/>
  <c r="AE307" i="3"/>
  <c r="AF307" i="3" s="1"/>
  <c r="AB307" i="3"/>
  <c r="T308" i="3" s="1"/>
  <c r="V308" i="3" l="1"/>
  <c r="W308" i="3" s="1"/>
  <c r="Z308" i="3" s="1"/>
  <c r="AA308" i="3" l="1"/>
  <c r="AC308" i="3" l="1"/>
  <c r="AD308" i="3" s="1"/>
  <c r="AE308" i="3"/>
  <c r="AF308" i="3" s="1"/>
  <c r="AB308" i="3"/>
  <c r="T309" i="3" s="1"/>
  <c r="V309" i="3" l="1"/>
  <c r="W309" i="3" s="1"/>
  <c r="Z309" i="3" s="1"/>
  <c r="AA309" i="3" l="1"/>
  <c r="AE309" i="3" l="1"/>
  <c r="AF309" i="3" s="1"/>
  <c r="AC309" i="3"/>
  <c r="AD309" i="3" s="1"/>
  <c r="AB309" i="3"/>
  <c r="T310" i="3" s="1"/>
  <c r="V310" i="3" l="1"/>
  <c r="W310" i="3" s="1"/>
  <c r="Z310" i="3" s="1"/>
  <c r="AA310" i="3" l="1"/>
  <c r="AE310" i="3" l="1"/>
  <c r="AF310" i="3" s="1"/>
  <c r="AC310" i="3"/>
  <c r="AD310" i="3" s="1"/>
  <c r="AB310" i="3"/>
  <c r="T311" i="3" s="1"/>
  <c r="V311" i="3" l="1"/>
  <c r="W311" i="3" s="1"/>
  <c r="Z311" i="3" s="1"/>
  <c r="AA311" i="3" l="1"/>
  <c r="AC311" i="3" l="1"/>
  <c r="AD311" i="3" s="1"/>
  <c r="AE311" i="3"/>
  <c r="AF311" i="3" s="1"/>
  <c r="AB311" i="3"/>
  <c r="T312" i="3" s="1"/>
  <c r="V312" i="3" l="1"/>
  <c r="W312" i="3" s="1"/>
  <c r="Z312" i="3" s="1"/>
  <c r="AA312" i="3" l="1"/>
  <c r="AC312" i="3" l="1"/>
  <c r="AD312" i="3" s="1"/>
  <c r="AE312" i="3"/>
  <c r="AF312" i="3" s="1"/>
  <c r="AB312" i="3"/>
  <c r="T313" i="3" s="1"/>
  <c r="V313" i="3" l="1"/>
  <c r="W313" i="3" s="1"/>
  <c r="Z313" i="3" s="1"/>
  <c r="AA313" i="3" l="1"/>
  <c r="AE313" i="3" l="1"/>
  <c r="AF313" i="3" s="1"/>
  <c r="AC313" i="3"/>
  <c r="AD313" i="3" s="1"/>
  <c r="AB313" i="3"/>
  <c r="T314" i="3" s="1"/>
  <c r="V314" i="3" l="1"/>
  <c r="W314" i="3" s="1"/>
  <c r="Z314" i="3" s="1"/>
  <c r="AA314" i="3" l="1"/>
  <c r="AE314" i="3" l="1"/>
  <c r="AF314" i="3" s="1"/>
  <c r="AC314" i="3"/>
  <c r="AD314" i="3" s="1"/>
  <c r="AB314" i="3"/>
  <c r="T315" i="3" s="1"/>
  <c r="V315" i="3" l="1"/>
  <c r="W315" i="3" s="1"/>
  <c r="Z315" i="3" s="1"/>
  <c r="AA315" i="3" l="1"/>
  <c r="AC315" i="3" l="1"/>
  <c r="AD315" i="3" s="1"/>
  <c r="AE315" i="3"/>
  <c r="AF315" i="3" s="1"/>
  <c r="AB315" i="3"/>
  <c r="T316" i="3" s="1"/>
  <c r="V316" i="3" l="1"/>
  <c r="W316" i="3" s="1"/>
  <c r="Z316" i="3" s="1"/>
  <c r="AA316" i="3" l="1"/>
  <c r="AC316" i="3" l="1"/>
  <c r="AD316" i="3" s="1"/>
  <c r="AE316" i="3"/>
  <c r="AF316" i="3" s="1"/>
  <c r="AB316" i="3"/>
  <c r="T317" i="3" s="1"/>
  <c r="V317" i="3" l="1"/>
  <c r="W317" i="3" s="1"/>
  <c r="Z317" i="3" s="1"/>
  <c r="AA317" i="3" l="1"/>
  <c r="AE317" i="3" l="1"/>
  <c r="AF317" i="3" s="1"/>
  <c r="AC317" i="3"/>
  <c r="AD317" i="3" s="1"/>
  <c r="AB317" i="3"/>
  <c r="T318" i="3" s="1"/>
  <c r="V318" i="3" l="1"/>
  <c r="W318" i="3" s="1"/>
  <c r="Z318" i="3" s="1"/>
  <c r="AA318" i="3" l="1"/>
  <c r="AE318" i="3" l="1"/>
  <c r="AF318" i="3" s="1"/>
  <c r="AC318" i="3"/>
  <c r="AD318" i="3" s="1"/>
  <c r="AB318" i="3"/>
  <c r="T319" i="3" s="1"/>
  <c r="V319" i="3" l="1"/>
  <c r="W319" i="3" s="1"/>
  <c r="Z319" i="3" s="1"/>
  <c r="AA319" i="3" l="1"/>
  <c r="AC319" i="3" l="1"/>
  <c r="AD319" i="3" s="1"/>
  <c r="AE319" i="3"/>
  <c r="AF319" i="3" s="1"/>
  <c r="AB319" i="3"/>
  <c r="T320" i="3" s="1"/>
  <c r="V320" i="3" l="1"/>
  <c r="W320" i="3" s="1"/>
  <c r="Z320" i="3" s="1"/>
  <c r="AA320" i="3" l="1"/>
  <c r="AC320" i="3" l="1"/>
  <c r="AD320" i="3" s="1"/>
  <c r="AE320" i="3"/>
  <c r="AF320" i="3" s="1"/>
  <c r="AB320" i="3"/>
  <c r="T321" i="3" s="1"/>
  <c r="V321" i="3" l="1"/>
  <c r="W321" i="3" s="1"/>
  <c r="Z321" i="3" s="1"/>
  <c r="AA321" i="3" l="1"/>
  <c r="AE321" i="3" l="1"/>
  <c r="AF321" i="3" s="1"/>
  <c r="AC321" i="3"/>
  <c r="AD321" i="3" s="1"/>
  <c r="AB321" i="3"/>
  <c r="T322" i="3" s="1"/>
  <c r="V322" i="3" l="1"/>
  <c r="W322" i="3" s="1"/>
  <c r="Z322" i="3" s="1"/>
  <c r="AA322" i="3" l="1"/>
  <c r="AE322" i="3" l="1"/>
  <c r="AF322" i="3" s="1"/>
  <c r="AC322" i="3"/>
  <c r="AD322" i="3" s="1"/>
  <c r="AB322" i="3"/>
  <c r="T323" i="3" s="1"/>
  <c r="V323" i="3" l="1"/>
  <c r="W323" i="3" s="1"/>
  <c r="Z323" i="3" s="1"/>
  <c r="AA323" i="3" l="1"/>
  <c r="AC323" i="3" l="1"/>
  <c r="AD323" i="3" s="1"/>
  <c r="AE323" i="3"/>
  <c r="AF323" i="3" s="1"/>
  <c r="AB323" i="3"/>
  <c r="T324" i="3" s="1"/>
  <c r="V324" i="3" l="1"/>
  <c r="W324" i="3" s="1"/>
  <c r="Z324" i="3" s="1"/>
  <c r="AA324" i="3" l="1"/>
  <c r="AC324" i="3" l="1"/>
  <c r="AD324" i="3" s="1"/>
  <c r="AE324" i="3"/>
  <c r="AF324" i="3" s="1"/>
  <c r="AB324" i="3"/>
  <c r="T325" i="3" s="1"/>
  <c r="V325" i="3" l="1"/>
  <c r="W325" i="3" s="1"/>
  <c r="Z325" i="3" s="1"/>
  <c r="AA325" i="3" l="1"/>
  <c r="AE325" i="3" l="1"/>
  <c r="AF325" i="3" s="1"/>
  <c r="AC325" i="3"/>
  <c r="AD325" i="3" s="1"/>
  <c r="AB325" i="3"/>
  <c r="T326" i="3" s="1"/>
  <c r="V326" i="3" l="1"/>
  <c r="W326" i="3" s="1"/>
  <c r="Z326" i="3" s="1"/>
  <c r="AA326" i="3" l="1"/>
  <c r="AE326" i="3" l="1"/>
  <c r="AF326" i="3" s="1"/>
  <c r="AC326" i="3"/>
  <c r="AD326" i="3" s="1"/>
  <c r="AB326" i="3"/>
  <c r="T327" i="3" s="1"/>
  <c r="V327" i="3" l="1"/>
  <c r="W327" i="3" s="1"/>
  <c r="Z327" i="3" s="1"/>
  <c r="AA327" i="3" l="1"/>
  <c r="AC327" i="3" l="1"/>
  <c r="AD327" i="3" s="1"/>
  <c r="AE327" i="3"/>
  <c r="AF327" i="3" s="1"/>
  <c r="AB327" i="3"/>
  <c r="T328" i="3" s="1"/>
  <c r="V328" i="3" l="1"/>
  <c r="W328" i="3" s="1"/>
  <c r="Z328" i="3" s="1"/>
  <c r="AA328" i="3" l="1"/>
  <c r="AC328" i="3" l="1"/>
  <c r="AD328" i="3" s="1"/>
  <c r="AE328" i="3"/>
  <c r="AF328" i="3" s="1"/>
  <c r="AB328" i="3"/>
  <c r="T329" i="3" s="1"/>
  <c r="V329" i="3" l="1"/>
  <c r="W329" i="3" s="1"/>
  <c r="Z329" i="3" s="1"/>
  <c r="AA329" i="3" l="1"/>
  <c r="AE329" i="3" l="1"/>
  <c r="AF329" i="3" s="1"/>
  <c r="AC329" i="3"/>
  <c r="AD329" i="3" s="1"/>
  <c r="AB329" i="3"/>
  <c r="T330" i="3" s="1"/>
  <c r="V330" i="3" l="1"/>
  <c r="W330" i="3" s="1"/>
  <c r="Z330" i="3" s="1"/>
  <c r="AA330" i="3" l="1"/>
  <c r="AE330" i="3" l="1"/>
  <c r="AF330" i="3" s="1"/>
  <c r="AC330" i="3"/>
  <c r="AD330" i="3" s="1"/>
  <c r="AB330" i="3"/>
  <c r="T331" i="3" s="1"/>
  <c r="V331" i="3" l="1"/>
  <c r="W331" i="3" s="1"/>
  <c r="Z331" i="3" s="1"/>
  <c r="AA331" i="3" l="1"/>
  <c r="AC331" i="3" l="1"/>
  <c r="AD331" i="3" s="1"/>
  <c r="AE331" i="3"/>
  <c r="AF331" i="3" s="1"/>
  <c r="AB331" i="3"/>
  <c r="T332" i="3" s="1"/>
  <c r="V332" i="3" l="1"/>
  <c r="W332" i="3" s="1"/>
  <c r="Z332" i="3" s="1"/>
  <c r="AA332" i="3" l="1"/>
  <c r="AC332" i="3" l="1"/>
  <c r="AD332" i="3" s="1"/>
  <c r="AE332" i="3"/>
  <c r="AF332" i="3" s="1"/>
  <c r="AB332" i="3"/>
  <c r="T333" i="3" s="1"/>
  <c r="V333" i="3" l="1"/>
  <c r="W333" i="3" s="1"/>
  <c r="Z333" i="3" s="1"/>
  <c r="AA333" i="3" l="1"/>
  <c r="AE333" i="3" l="1"/>
  <c r="AF333" i="3" s="1"/>
  <c r="AC333" i="3"/>
  <c r="AD333" i="3" s="1"/>
  <c r="AB333" i="3"/>
  <c r="T334" i="3" s="1"/>
  <c r="V334" i="3" l="1"/>
  <c r="W334" i="3" s="1"/>
  <c r="Z334" i="3" s="1"/>
  <c r="AA334" i="3" l="1"/>
  <c r="AE334" i="3" l="1"/>
  <c r="AF334" i="3" s="1"/>
  <c r="AC334" i="3"/>
  <c r="AD334" i="3" s="1"/>
  <c r="AB334" i="3"/>
  <c r="T335" i="3" s="1"/>
  <c r="V335" i="3" l="1"/>
  <c r="W335" i="3" s="1"/>
  <c r="Z335" i="3" s="1"/>
  <c r="AA335" i="3" l="1"/>
  <c r="AC335" i="3" l="1"/>
  <c r="AD335" i="3" s="1"/>
  <c r="AE335" i="3"/>
  <c r="AF335" i="3" s="1"/>
  <c r="AB335" i="3"/>
  <c r="T336" i="3" s="1"/>
  <c r="V336" i="3" l="1"/>
  <c r="W336" i="3" s="1"/>
  <c r="Z336" i="3" s="1"/>
  <c r="AA336" i="3" l="1"/>
  <c r="AC336" i="3" l="1"/>
  <c r="AD336" i="3" s="1"/>
  <c r="AE336" i="3"/>
  <c r="AF336" i="3" s="1"/>
  <c r="AB336" i="3"/>
  <c r="T337" i="3" s="1"/>
  <c r="V337" i="3" l="1"/>
  <c r="W337" i="3" s="1"/>
  <c r="Z337" i="3" s="1"/>
  <c r="AA337" i="3" l="1"/>
  <c r="AE337" i="3" l="1"/>
  <c r="AF337" i="3" s="1"/>
  <c r="AC337" i="3"/>
  <c r="AD337" i="3" s="1"/>
  <c r="AB337" i="3"/>
  <c r="T338" i="3" s="1"/>
  <c r="V338" i="3" l="1"/>
  <c r="W338" i="3" s="1"/>
  <c r="Z338" i="3" s="1"/>
  <c r="AA338" i="3" l="1"/>
  <c r="AE338" i="3" l="1"/>
  <c r="AF338" i="3" s="1"/>
  <c r="AC338" i="3"/>
  <c r="AD338" i="3" s="1"/>
  <c r="AB338" i="3"/>
  <c r="T339" i="3" s="1"/>
  <c r="V339" i="3" l="1"/>
  <c r="W339" i="3" s="1"/>
  <c r="Z339" i="3" s="1"/>
  <c r="AA339" i="3" l="1"/>
  <c r="AC339" i="3" l="1"/>
  <c r="AD339" i="3" s="1"/>
  <c r="AE339" i="3"/>
  <c r="AF339" i="3" s="1"/>
  <c r="AB339" i="3"/>
  <c r="T340" i="3" s="1"/>
  <c r="V340" i="3" l="1"/>
  <c r="W340" i="3" s="1"/>
  <c r="Z340" i="3" s="1"/>
  <c r="AA340" i="3" l="1"/>
  <c r="AC340" i="3" l="1"/>
  <c r="AD340" i="3" s="1"/>
  <c r="AE340" i="3"/>
  <c r="AF340" i="3" s="1"/>
  <c r="AB340" i="3"/>
  <c r="T341" i="3" s="1"/>
  <c r="V341" i="3" l="1"/>
  <c r="W341" i="3" s="1"/>
  <c r="Z341" i="3" s="1"/>
  <c r="AA341" i="3" l="1"/>
  <c r="AE341" i="3" l="1"/>
  <c r="AF341" i="3" s="1"/>
  <c r="AC341" i="3"/>
  <c r="AD341" i="3" s="1"/>
  <c r="AB341" i="3"/>
  <c r="T342" i="3" s="1"/>
  <c r="V342" i="3" l="1"/>
  <c r="W342" i="3" s="1"/>
  <c r="Z342" i="3" s="1"/>
  <c r="AA342" i="3" l="1"/>
  <c r="AE342" i="3" l="1"/>
  <c r="AF342" i="3" s="1"/>
  <c r="AC342" i="3"/>
  <c r="AD342" i="3" s="1"/>
  <c r="AB342" i="3"/>
  <c r="T343" i="3" s="1"/>
  <c r="V343" i="3" l="1"/>
  <c r="W343" i="3" s="1"/>
  <c r="Z343" i="3" s="1"/>
  <c r="AA343" i="3" l="1"/>
  <c r="AC343" i="3" l="1"/>
  <c r="AD343" i="3" s="1"/>
  <c r="AE343" i="3"/>
  <c r="AF343" i="3" s="1"/>
  <c r="AB343" i="3"/>
  <c r="T344" i="3" s="1"/>
  <c r="V344" i="3" l="1"/>
  <c r="W344" i="3" s="1"/>
  <c r="Z344" i="3" s="1"/>
  <c r="AA344" i="3" l="1"/>
  <c r="AC344" i="3" l="1"/>
  <c r="AD344" i="3" s="1"/>
  <c r="AE344" i="3"/>
  <c r="AF344" i="3" s="1"/>
  <c r="AB344" i="3"/>
  <c r="T345" i="3" s="1"/>
  <c r="V345" i="3" l="1"/>
  <c r="W345" i="3" s="1"/>
  <c r="Z345" i="3" s="1"/>
  <c r="AA345" i="3" l="1"/>
  <c r="AE345" i="3" l="1"/>
  <c r="AF345" i="3" s="1"/>
  <c r="AC345" i="3"/>
  <c r="AD345" i="3" s="1"/>
  <c r="AB345" i="3"/>
  <c r="T346" i="3" s="1"/>
  <c r="V346" i="3" l="1"/>
  <c r="W346" i="3" s="1"/>
  <c r="Z346" i="3" s="1"/>
  <c r="AA346" i="3" l="1"/>
  <c r="AE346" i="3" l="1"/>
  <c r="AF346" i="3" s="1"/>
  <c r="AC346" i="3"/>
  <c r="AD346" i="3" s="1"/>
  <c r="AB346" i="3"/>
  <c r="T347" i="3" s="1"/>
  <c r="V347" i="3" l="1"/>
  <c r="W347" i="3" s="1"/>
  <c r="Z347" i="3" s="1"/>
  <c r="AA347" i="3" l="1"/>
  <c r="AC347" i="3" l="1"/>
  <c r="AD347" i="3" s="1"/>
  <c r="AE347" i="3"/>
  <c r="AF347" i="3" s="1"/>
  <c r="AB347" i="3"/>
  <c r="T348" i="3" s="1"/>
  <c r="V348" i="3" l="1"/>
  <c r="W348" i="3" s="1"/>
  <c r="Z348" i="3" s="1"/>
  <c r="AA348" i="3" l="1"/>
  <c r="AC348" i="3" l="1"/>
  <c r="AD348" i="3" s="1"/>
  <c r="AE348" i="3"/>
  <c r="AF348" i="3" s="1"/>
  <c r="AB348" i="3"/>
  <c r="T349" i="3" s="1"/>
  <c r="V349" i="3" l="1"/>
  <c r="W349" i="3" s="1"/>
  <c r="Z349" i="3" s="1"/>
  <c r="AA349" i="3" l="1"/>
  <c r="AE349" i="3" l="1"/>
  <c r="AF349" i="3" s="1"/>
  <c r="AC349" i="3"/>
  <c r="AD349" i="3" s="1"/>
  <c r="AB349" i="3"/>
  <c r="T350" i="3" s="1"/>
  <c r="V350" i="3" l="1"/>
  <c r="W350" i="3" s="1"/>
  <c r="Z350" i="3" s="1"/>
  <c r="AA350" i="3" l="1"/>
  <c r="AE350" i="3" l="1"/>
  <c r="AF350" i="3" s="1"/>
  <c r="AC350" i="3"/>
  <c r="AD350" i="3" s="1"/>
  <c r="AB350" i="3"/>
  <c r="T351" i="3" s="1"/>
  <c r="V351" i="3" l="1"/>
  <c r="W351" i="3" s="1"/>
  <c r="Z351" i="3" s="1"/>
  <c r="AA351" i="3" l="1"/>
  <c r="AC351" i="3" l="1"/>
  <c r="AD351" i="3" s="1"/>
  <c r="AE351" i="3"/>
  <c r="AF351" i="3" s="1"/>
  <c r="AB351" i="3"/>
  <c r="T352" i="3" s="1"/>
  <c r="V352" i="3" l="1"/>
  <c r="W352" i="3" s="1"/>
  <c r="Z352" i="3" l="1"/>
  <c r="AA352" i="3" s="1"/>
  <c r="AC352" i="3" l="1"/>
  <c r="AD352" i="3" s="1"/>
  <c r="AE352" i="3"/>
  <c r="AF352" i="3" s="1"/>
  <c r="AB352" i="3"/>
  <c r="T353" i="3" s="1"/>
  <c r="V353" i="3" l="1"/>
  <c r="W353" i="3" s="1"/>
  <c r="Z353" i="3" l="1"/>
  <c r="AA353" i="3" s="1"/>
  <c r="AE353" i="3" l="1"/>
  <c r="AF353" i="3" s="1"/>
  <c r="AC353" i="3"/>
  <c r="AD353" i="3" s="1"/>
  <c r="AB353" i="3"/>
  <c r="T354" i="3" s="1"/>
  <c r="V354" i="3" l="1"/>
  <c r="W354" i="3" s="1"/>
  <c r="Z354" i="3" s="1"/>
  <c r="AA354" i="3" l="1"/>
  <c r="AE354" i="3" l="1"/>
  <c r="AF354" i="3" s="1"/>
  <c r="AC354" i="3"/>
  <c r="AD354" i="3" s="1"/>
  <c r="AB354" i="3"/>
  <c r="T355" i="3" s="1"/>
  <c r="V355" i="3" l="1"/>
  <c r="W355" i="3" s="1"/>
  <c r="Z355" i="3" l="1"/>
  <c r="AA355" i="3" s="1"/>
  <c r="AC355" i="3" l="1"/>
  <c r="AD355" i="3" s="1"/>
  <c r="AE355" i="3"/>
  <c r="AF355" i="3" s="1"/>
  <c r="AB355" i="3"/>
  <c r="T356" i="3" s="1"/>
  <c r="V356" i="3" l="1"/>
  <c r="W356" i="3" s="1"/>
  <c r="Z356" i="3" l="1"/>
  <c r="AA356" i="3" s="1"/>
  <c r="AC356" i="3" l="1"/>
  <c r="AD356" i="3" s="1"/>
  <c r="AE356" i="3"/>
  <c r="AF356" i="3" s="1"/>
  <c r="AB356" i="3"/>
  <c r="T357" i="3" s="1"/>
  <c r="V357" i="3" l="1"/>
  <c r="W357" i="3" s="1"/>
  <c r="Z357" i="3" s="1"/>
  <c r="AA357" i="3" l="1"/>
  <c r="AE357" i="3" l="1"/>
  <c r="AF357" i="3" s="1"/>
  <c r="AC357" i="3"/>
  <c r="AD357" i="3" s="1"/>
  <c r="AB357" i="3"/>
  <c r="T358" i="3" s="1"/>
  <c r="V358" i="3" l="1"/>
  <c r="W358" i="3" s="1"/>
  <c r="Z358" i="3" s="1"/>
  <c r="AA358" i="3" l="1"/>
  <c r="AE358" i="3" l="1"/>
  <c r="AF358" i="3" s="1"/>
  <c r="AC358" i="3"/>
  <c r="AD358" i="3" s="1"/>
  <c r="AB358" i="3"/>
  <c r="T359" i="3" s="1"/>
  <c r="V359" i="3" l="1"/>
  <c r="W359" i="3" s="1"/>
  <c r="Z359" i="3" s="1"/>
  <c r="AA359" i="3" l="1"/>
  <c r="AC359" i="3" l="1"/>
  <c r="AD359" i="3" s="1"/>
  <c r="AE359" i="3"/>
  <c r="AF359" i="3" s="1"/>
  <c r="AB359" i="3"/>
  <c r="T360" i="3" s="1"/>
  <c r="V360" i="3" l="1"/>
  <c r="W360" i="3" s="1"/>
  <c r="Z360" i="3" l="1"/>
  <c r="AA360" i="3" s="1"/>
  <c r="AC360" i="3" l="1"/>
  <c r="AD360" i="3" s="1"/>
  <c r="AE360" i="3"/>
  <c r="AF360" i="3" s="1"/>
  <c r="AB360" i="3"/>
  <c r="T361" i="3" s="1"/>
  <c r="V361" i="3" l="1"/>
  <c r="W361" i="3" s="1"/>
  <c r="Z361" i="3" l="1"/>
  <c r="AA361" i="3" s="1"/>
  <c r="AE361" i="3" l="1"/>
  <c r="AF361" i="3" s="1"/>
  <c r="AC361" i="3"/>
  <c r="AD361" i="3" s="1"/>
  <c r="AB361" i="3"/>
  <c r="T362" i="3" s="1"/>
  <c r="V362" i="3" l="1"/>
  <c r="W362" i="3" s="1"/>
  <c r="Z362" i="3" s="1"/>
  <c r="AA362" i="3" l="1"/>
  <c r="AE362" i="3" l="1"/>
  <c r="AF362" i="3" s="1"/>
  <c r="AC362" i="3"/>
  <c r="AD362" i="3" s="1"/>
  <c r="AB362" i="3"/>
  <c r="T363" i="3" s="1"/>
  <c r="V363" i="3" l="1"/>
  <c r="W363" i="3" s="1"/>
  <c r="Z363" i="3" s="1"/>
  <c r="AA363" i="3" l="1"/>
  <c r="AC363" i="3" l="1"/>
  <c r="AD363" i="3" s="1"/>
  <c r="AE363" i="3"/>
  <c r="AF363" i="3" s="1"/>
  <c r="AB363" i="3"/>
  <c r="T364" i="3" s="1"/>
  <c r="V364" i="3" l="1"/>
  <c r="W364" i="3" s="1"/>
  <c r="Z364" i="3" l="1"/>
  <c r="AA364" i="3" s="1"/>
  <c r="AC364" i="3" l="1"/>
  <c r="AD364" i="3" s="1"/>
  <c r="AE364" i="3"/>
  <c r="AF364" i="3" s="1"/>
  <c r="AB364" i="3"/>
  <c r="T365" i="3" s="1"/>
  <c r="V365" i="3" l="1"/>
  <c r="W365" i="3" s="1"/>
  <c r="Z365" i="3" s="1"/>
  <c r="AA365" i="3" l="1"/>
  <c r="AE365" i="3" l="1"/>
  <c r="AF365" i="3" s="1"/>
  <c r="AC365" i="3"/>
  <c r="AD365" i="3" s="1"/>
  <c r="AB365" i="3"/>
  <c r="T366" i="3" s="1"/>
  <c r="V366" i="3" l="1"/>
  <c r="W366" i="3" s="1"/>
  <c r="Z366" i="3" s="1"/>
  <c r="AA366" i="3" l="1"/>
  <c r="AE366" i="3" l="1"/>
  <c r="AF366" i="3" s="1"/>
  <c r="AC366" i="3"/>
  <c r="AD366" i="3" s="1"/>
  <c r="AB366" i="3"/>
  <c r="T367" i="3" s="1"/>
  <c r="V367" i="3" l="1"/>
  <c r="W367" i="3" s="1"/>
  <c r="Z367" i="3" l="1"/>
  <c r="AA367" i="3" s="1"/>
  <c r="AC367" i="3" l="1"/>
  <c r="AD367" i="3" s="1"/>
  <c r="AE367" i="3"/>
  <c r="AF367" i="3" s="1"/>
  <c r="AB367" i="3"/>
  <c r="T368" i="3" s="1"/>
  <c r="V368" i="3" l="1"/>
  <c r="W368" i="3" s="1"/>
  <c r="Z368" i="3" l="1"/>
  <c r="AA368" i="3" s="1"/>
  <c r="AC368" i="3" l="1"/>
  <c r="AD368" i="3" s="1"/>
  <c r="AE368" i="3"/>
  <c r="AF368" i="3" s="1"/>
  <c r="AB368" i="3"/>
  <c r="T369" i="3" s="1"/>
  <c r="V369" i="3" l="1"/>
  <c r="W369" i="3" s="1"/>
  <c r="Z369" i="3" s="1"/>
  <c r="AA369" i="3" l="1"/>
  <c r="AE369" i="3" l="1"/>
  <c r="AF369" i="3" s="1"/>
  <c r="AC369" i="3"/>
  <c r="AD369" i="3" s="1"/>
  <c r="AB369" i="3"/>
  <c r="T370" i="3" s="1"/>
  <c r="V370" i="3" l="1"/>
  <c r="W370" i="3" s="1"/>
  <c r="Z370" i="3" s="1"/>
  <c r="AA370" i="3" l="1"/>
  <c r="AE370" i="3" l="1"/>
  <c r="AF370" i="3" s="1"/>
  <c r="AC370" i="3"/>
  <c r="AD370" i="3" s="1"/>
  <c r="AB370" i="3"/>
  <c r="T371" i="3" s="1"/>
  <c r="V371" i="3" l="1"/>
  <c r="W371" i="3" s="1"/>
  <c r="Z371" i="3" s="1"/>
  <c r="AA371" i="3" l="1"/>
  <c r="AC371" i="3" l="1"/>
  <c r="AD371" i="3" s="1"/>
  <c r="AE371" i="3"/>
  <c r="AF371" i="3" s="1"/>
  <c r="AB371" i="3"/>
  <c r="T372" i="3" s="1"/>
  <c r="V372" i="3" l="1"/>
  <c r="W372" i="3" s="1"/>
  <c r="Z372" i="3" s="1"/>
  <c r="AA372" i="3" l="1"/>
  <c r="AC372" i="3" l="1"/>
  <c r="AD372" i="3" s="1"/>
  <c r="AE372" i="3"/>
  <c r="AF372" i="3" s="1"/>
  <c r="AB372" i="3"/>
</calcChain>
</file>

<file path=xl/sharedStrings.xml><?xml version="1.0" encoding="utf-8"?>
<sst xmlns="http://schemas.openxmlformats.org/spreadsheetml/2006/main" count="104" uniqueCount="73">
  <si>
    <t>WAC</t>
  </si>
  <si>
    <t>Pool size</t>
  </si>
  <si>
    <t>Servicing + Guarantee fee</t>
  </si>
  <si>
    <t>Maturity (in Months)</t>
  </si>
  <si>
    <t>PSA</t>
  </si>
  <si>
    <t>Month</t>
  </si>
  <si>
    <t>Beginning Principal</t>
  </si>
  <si>
    <t>Monthly Payment</t>
  </si>
  <si>
    <t>Interest Paid</t>
  </si>
  <si>
    <t>Scheduled Principal Repaid</t>
  </si>
  <si>
    <t>SMM</t>
  </si>
  <si>
    <t>Prepayment (CPR in %)</t>
  </si>
  <si>
    <t>Unscheduled Prepayments</t>
  </si>
  <si>
    <t>End Principal</t>
  </si>
  <si>
    <t>Sequential Structure tranches and % of the total pool size</t>
  </si>
  <si>
    <t>A</t>
  </si>
  <si>
    <t>B</t>
  </si>
  <si>
    <t>C</t>
  </si>
  <si>
    <t>D</t>
  </si>
  <si>
    <t>Beginning Principal (Seq A)</t>
  </si>
  <si>
    <t>End Principal (Seq A)</t>
  </si>
  <si>
    <t>Interest (Seq A)</t>
  </si>
  <si>
    <t>Beginning Principal (Seq B)</t>
  </si>
  <si>
    <t>Interest (Seq B)</t>
  </si>
  <si>
    <t>End Principal (Seq B)</t>
  </si>
  <si>
    <t>Beginning Principal (Seq C)</t>
  </si>
  <si>
    <t>Interest (Seq C)</t>
  </si>
  <si>
    <t>End Principal (Seq C)</t>
  </si>
  <si>
    <t>Beginning Principal (Seq D)</t>
  </si>
  <si>
    <t>Interest (Seq D)</t>
  </si>
  <si>
    <t>End Principal (Seq D)</t>
  </si>
  <si>
    <t>WAL A</t>
  </si>
  <si>
    <t>WAL B</t>
  </si>
  <si>
    <t>WAL C</t>
  </si>
  <si>
    <t>WAL D</t>
  </si>
  <si>
    <t>WAL</t>
  </si>
  <si>
    <t>WAL calculation</t>
  </si>
  <si>
    <t>WAL A calculation</t>
  </si>
  <si>
    <t>WAL B calculation</t>
  </si>
  <si>
    <t>WAL C calculation</t>
  </si>
  <si>
    <t>WAL D calculation</t>
  </si>
  <si>
    <t>WAL (years)</t>
  </si>
  <si>
    <t>WAL A (years)</t>
  </si>
  <si>
    <t>WAL B (years)</t>
  </si>
  <si>
    <t>WAL C (years)</t>
  </si>
  <si>
    <t>WAL D (years)</t>
  </si>
  <si>
    <t>Lower band PSA</t>
  </si>
  <si>
    <t>Upper band PSA</t>
  </si>
  <si>
    <t>Lower band SMM</t>
  </si>
  <si>
    <t>Lower band Prepayment (CPR in %)</t>
  </si>
  <si>
    <t>Lower band Beginning Principal</t>
  </si>
  <si>
    <t>Lower band Interest Paid</t>
  </si>
  <si>
    <t>Lower band Scheduled Principal Repaid</t>
  </si>
  <si>
    <t>Lower band expected Unscheduled Prepayments</t>
  </si>
  <si>
    <t>Lower band End Principal</t>
  </si>
  <si>
    <t>Upper band Beginning Principal</t>
  </si>
  <si>
    <t>Upper band Interest Paid</t>
  </si>
  <si>
    <t>Upper band Scheduled Principal Repaid</t>
  </si>
  <si>
    <t>Upper band Prepayment (CPR in %)</t>
  </si>
  <si>
    <t>Upper band SMM</t>
  </si>
  <si>
    <t>Upper band expected Unscheduled Prepayments</t>
  </si>
  <si>
    <t>Upper band End Principal</t>
  </si>
  <si>
    <t>Minimum of the Principal Repayment</t>
  </si>
  <si>
    <t>Notional PAC</t>
  </si>
  <si>
    <t>Notional Companion</t>
  </si>
  <si>
    <t>Interest Payments</t>
  </si>
  <si>
    <t>Scheduled Principal Payment</t>
  </si>
  <si>
    <t>Unscheduled Principal Prepaid</t>
  </si>
  <si>
    <t>Net Principal Payment</t>
  </si>
  <si>
    <t>Support Principal Remaining</t>
  </si>
  <si>
    <t>Support Principal Repaid</t>
  </si>
  <si>
    <t>PAC Principal Repaid</t>
  </si>
  <si>
    <t>PAC Principal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</si>
</sst>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distributed"/>
    </xf>
    <xf numFmtId="10" fontId="0" fillId="0" borderId="0" xfId="0" applyNumberFormat="1" applyAlignment="1">
      <alignment vertical="distributed"/>
    </xf>
    <xf numFmtId="0" fontId="0" fillId="2" borderId="0" xfId="0" applyFill="1" applyAlignment="1">
      <alignment vertical="distributed"/>
    </xf>
    <xf numFmtId="0" fontId="0" fillId="3" borderId="0" xfId="0" applyFill="1"/>
    <xf numFmtId="0" fontId="0" fillId="3" borderId="0" xfId="0" applyFill="1" applyAlignment="1">
      <alignment vertical="distributed"/>
    </xf>
    <xf numFmtId="8" fontId="0" fillId="0" borderId="0" xfId="0" applyNumberFormat="1"/>
    <xf numFmtId="0" fontId="0" fillId="4" borderId="0" xfId="0" applyFill="1"/>
    <xf numFmtId="9" fontId="0" fillId="0" borderId="0" xfId="0" applyNumberFormat="1"/>
    <xf numFmtId="0" fontId="0" fillId="4" borderId="0" xfId="0" applyFill="1" applyAlignment="1">
      <alignment vertical="distributed"/>
    </xf>
    <xf numFmtId="2" fontId="0" fillId="2" borderId="0" xfId="0" applyNumberFormat="1" applyFill="1" applyAlignment="1">
      <alignment vertical="distributed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Sequential!$AF$13</c:f>
              <c:strCache>
                <c:ptCount val="1"/>
                <c:pt idx="0">
                  <c:v>WAL A</c:v>
                </c:pt>
              </c:strCache>
            </c:strRef>
          </c:tx>
          <c:marker>
            <c:symbol val="none"/>
          </c:marker>
          <c:xVal>
            <c:numRef>
              <c:f>Sequential!$AE$14:$AE$24</c:f>
              <c:numCache>
                <c:formatCode>General</c:formatCode>
                <c:ptCount val="1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</c:numCache>
            </c:numRef>
          </c:xVal>
          <c:yVal>
            <c:numRef>
              <c:f>Sequential!$AF$14:$AF$24</c:f>
              <c:numCache>
                <c:formatCode>General</c:formatCode>
                <c:ptCount val="11"/>
                <c:pt idx="0">
                  <c:v>9.3699999999999992</c:v>
                </c:pt>
                <c:pt idx="1">
                  <c:v>5.0999999999999996</c:v>
                </c:pt>
                <c:pt idx="2">
                  <c:v>3.81</c:v>
                </c:pt>
                <c:pt idx="3">
                  <c:v>3.15</c:v>
                </c:pt>
                <c:pt idx="4">
                  <c:v>2.74</c:v>
                </c:pt>
                <c:pt idx="5">
                  <c:v>2.46</c:v>
                </c:pt>
                <c:pt idx="6">
                  <c:v>2.25</c:v>
                </c:pt>
                <c:pt idx="7">
                  <c:v>2.09</c:v>
                </c:pt>
                <c:pt idx="8">
                  <c:v>1.97</c:v>
                </c:pt>
                <c:pt idx="9">
                  <c:v>1.86</c:v>
                </c:pt>
                <c:pt idx="10">
                  <c:v>1.77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12064"/>
        <c:axId val="119113600"/>
      </c:scatterChart>
      <c:valAx>
        <c:axId val="11911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113600"/>
        <c:crosses val="autoZero"/>
        <c:crossBetween val="midCat"/>
      </c:valAx>
      <c:valAx>
        <c:axId val="119113600"/>
        <c:scaling>
          <c:orientation val="minMax"/>
          <c:max val="3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112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Sequential!$AG$13</c:f>
              <c:strCache>
                <c:ptCount val="1"/>
                <c:pt idx="0">
                  <c:v>WAL B</c:v>
                </c:pt>
              </c:strCache>
            </c:strRef>
          </c:tx>
          <c:marker>
            <c:symbol val="none"/>
          </c:marker>
          <c:xVal>
            <c:numRef>
              <c:f>Sequential!$AE$14:$AE$24</c:f>
              <c:numCache>
                <c:formatCode>General</c:formatCode>
                <c:ptCount val="1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</c:numCache>
            </c:numRef>
          </c:xVal>
          <c:yVal>
            <c:numRef>
              <c:f>Sequential!$AG$14:$AG$24</c:f>
              <c:numCache>
                <c:formatCode>General</c:formatCode>
                <c:ptCount val="11"/>
                <c:pt idx="0">
                  <c:v>20.52</c:v>
                </c:pt>
                <c:pt idx="1">
                  <c:v>11.93</c:v>
                </c:pt>
                <c:pt idx="2">
                  <c:v>8.8800000000000008</c:v>
                </c:pt>
                <c:pt idx="3">
                  <c:v>7.18</c:v>
                </c:pt>
                <c:pt idx="4">
                  <c:v>6.08</c:v>
                </c:pt>
                <c:pt idx="5">
                  <c:v>5.32</c:v>
                </c:pt>
                <c:pt idx="6">
                  <c:v>4.75</c:v>
                </c:pt>
                <c:pt idx="7">
                  <c:v>4.32</c:v>
                </c:pt>
                <c:pt idx="8">
                  <c:v>3.98</c:v>
                </c:pt>
                <c:pt idx="9">
                  <c:v>3.69</c:v>
                </c:pt>
                <c:pt idx="10">
                  <c:v>3.46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42656"/>
        <c:axId val="118886400"/>
      </c:scatterChart>
      <c:valAx>
        <c:axId val="11914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886400"/>
        <c:crosses val="autoZero"/>
        <c:crossBetween val="midCat"/>
      </c:valAx>
      <c:valAx>
        <c:axId val="118886400"/>
        <c:scaling>
          <c:orientation val="minMax"/>
          <c:max val="3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142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Sequential!$AH$13</c:f>
              <c:strCache>
                <c:ptCount val="1"/>
                <c:pt idx="0">
                  <c:v>WAL C</c:v>
                </c:pt>
              </c:strCache>
            </c:strRef>
          </c:tx>
          <c:marker>
            <c:symbol val="none"/>
          </c:marker>
          <c:xVal>
            <c:numRef>
              <c:f>Sequential!$AE$14:$AE$24</c:f>
              <c:numCache>
                <c:formatCode>General</c:formatCode>
                <c:ptCount val="1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</c:numCache>
            </c:numRef>
          </c:xVal>
          <c:yVal>
            <c:numRef>
              <c:f>Sequential!$AH$14:$AH$24</c:f>
              <c:numCache>
                <c:formatCode>General</c:formatCode>
                <c:ptCount val="11"/>
                <c:pt idx="0">
                  <c:v>25.92</c:v>
                </c:pt>
                <c:pt idx="1">
                  <c:v>16.27</c:v>
                </c:pt>
                <c:pt idx="2">
                  <c:v>12.55</c:v>
                </c:pt>
                <c:pt idx="3">
                  <c:v>10.36</c:v>
                </c:pt>
                <c:pt idx="4">
                  <c:v>8.8800000000000008</c:v>
                </c:pt>
                <c:pt idx="5">
                  <c:v>7.81</c:v>
                </c:pt>
                <c:pt idx="6">
                  <c:v>6.99</c:v>
                </c:pt>
                <c:pt idx="7">
                  <c:v>6.34</c:v>
                </c:pt>
                <c:pt idx="8">
                  <c:v>5.82</c:v>
                </c:pt>
                <c:pt idx="9">
                  <c:v>5.39</c:v>
                </c:pt>
                <c:pt idx="10">
                  <c:v>5.0199999999999996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98048"/>
        <c:axId val="118908032"/>
      </c:scatterChart>
      <c:valAx>
        <c:axId val="118898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908032"/>
        <c:crosses val="autoZero"/>
        <c:crossBetween val="midCat"/>
      </c:valAx>
      <c:valAx>
        <c:axId val="118908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898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Sequential!$AI$13</c:f>
              <c:strCache>
                <c:ptCount val="1"/>
                <c:pt idx="0">
                  <c:v>WAL D</c:v>
                </c:pt>
              </c:strCache>
            </c:strRef>
          </c:tx>
          <c:marker>
            <c:symbol val="none"/>
          </c:marker>
          <c:xVal>
            <c:numRef>
              <c:f>Sequential!$AE$14:$AE$24</c:f>
              <c:numCache>
                <c:formatCode>General</c:formatCode>
                <c:ptCount val="1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</c:numCache>
            </c:numRef>
          </c:xVal>
          <c:yVal>
            <c:numRef>
              <c:f>Sequential!$AI$14:$AI$24</c:f>
              <c:numCache>
                <c:formatCode>General</c:formatCode>
                <c:ptCount val="11"/>
                <c:pt idx="0">
                  <c:v>29.06</c:v>
                </c:pt>
                <c:pt idx="1">
                  <c:v>19.16</c:v>
                </c:pt>
                <c:pt idx="2">
                  <c:v>15.24</c:v>
                </c:pt>
                <c:pt idx="3">
                  <c:v>12.86</c:v>
                </c:pt>
                <c:pt idx="4">
                  <c:v>11.23</c:v>
                </c:pt>
                <c:pt idx="5">
                  <c:v>10.02</c:v>
                </c:pt>
                <c:pt idx="6">
                  <c:v>9.08</c:v>
                </c:pt>
                <c:pt idx="7">
                  <c:v>8.32</c:v>
                </c:pt>
                <c:pt idx="8">
                  <c:v>7.7</c:v>
                </c:pt>
                <c:pt idx="9">
                  <c:v>7.16</c:v>
                </c:pt>
                <c:pt idx="10">
                  <c:v>6.71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36704"/>
        <c:axId val="118938240"/>
      </c:scatterChart>
      <c:valAx>
        <c:axId val="118936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938240"/>
        <c:crosses val="autoZero"/>
        <c:crossBetween val="midCat"/>
      </c:valAx>
      <c:valAx>
        <c:axId val="118938240"/>
        <c:scaling>
          <c:orientation val="minMax"/>
          <c:max val="3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936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WAL Pool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Sequential!$AJ$13</c:f>
              <c:strCache>
                <c:ptCount val="1"/>
                <c:pt idx="0">
                  <c:v>WAL</c:v>
                </c:pt>
              </c:strCache>
            </c:strRef>
          </c:tx>
          <c:marker>
            <c:symbol val="none"/>
          </c:marker>
          <c:xVal>
            <c:numRef>
              <c:f>Sequential!$AE$14:$AE$24</c:f>
              <c:numCache>
                <c:formatCode>General</c:formatCode>
                <c:ptCount val="1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</c:numCache>
            </c:numRef>
          </c:xVal>
          <c:yVal>
            <c:numRef>
              <c:f>Sequential!$AJ$14:$AJ$24</c:f>
              <c:numCache>
                <c:formatCode>General</c:formatCode>
                <c:ptCount val="11"/>
                <c:pt idx="0">
                  <c:v>17.43</c:v>
                </c:pt>
                <c:pt idx="1">
                  <c:v>10.45</c:v>
                </c:pt>
                <c:pt idx="2">
                  <c:v>7.97</c:v>
                </c:pt>
                <c:pt idx="3">
                  <c:v>6.57</c:v>
                </c:pt>
                <c:pt idx="4">
                  <c:v>5.65</c:v>
                </c:pt>
                <c:pt idx="5">
                  <c:v>5.01</c:v>
                </c:pt>
                <c:pt idx="6">
                  <c:v>4.51</c:v>
                </c:pt>
                <c:pt idx="7">
                  <c:v>4.12</c:v>
                </c:pt>
                <c:pt idx="8">
                  <c:v>3.81</c:v>
                </c:pt>
                <c:pt idx="9">
                  <c:v>3.56</c:v>
                </c:pt>
                <c:pt idx="10">
                  <c:v>3.34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31552"/>
        <c:axId val="119433088"/>
      </c:scatterChart>
      <c:valAx>
        <c:axId val="119431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433088"/>
        <c:crosses val="autoZero"/>
        <c:crossBetween val="midCat"/>
      </c:valAx>
      <c:valAx>
        <c:axId val="119433088"/>
        <c:scaling>
          <c:orientation val="minMax"/>
          <c:max val="3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431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PAC!$AD$11</c:f>
              <c:strCache>
                <c:ptCount val="1"/>
                <c:pt idx="0">
                  <c:v>PAC Principal remaining</c:v>
                </c:pt>
              </c:strCache>
            </c:strRef>
          </c:tx>
          <c:invertIfNegative val="0"/>
          <c:val>
            <c:numRef>
              <c:f>PAC!$AD$12:$AD$372</c:f>
              <c:numCache>
                <c:formatCode>0.00</c:formatCode>
                <c:ptCount val="361"/>
                <c:pt idx="1">
                  <c:v>69428623.431334496</c:v>
                </c:pt>
                <c:pt idx="2">
                  <c:v>69230481.070481986</c:v>
                </c:pt>
                <c:pt idx="3">
                  <c:v>69015216.173454285</c:v>
                </c:pt>
                <c:pt idx="4">
                  <c:v>68782829.705827951</c:v>
                </c:pt>
                <c:pt idx="5">
                  <c:v>68533331.356686413</c:v>
                </c:pt>
                <c:pt idx="6">
                  <c:v>68266739.585140124</c:v>
                </c:pt>
                <c:pt idx="7">
                  <c:v>67983081.65974687</c:v>
                </c:pt>
                <c:pt idx="8">
                  <c:v>67682393.690735906</c:v>
                </c:pt>
                <c:pt idx="9">
                  <c:v>67364720.654947221</c:v>
                </c:pt>
                <c:pt idx="10">
                  <c:v>67030116.413405135</c:v>
                </c:pt>
                <c:pt idx="11">
                  <c:v>66678643.721453503</c:v>
                </c:pt>
                <c:pt idx="12">
                  <c:v>66310374.231387928</c:v>
                </c:pt>
                <c:pt idx="13">
                  <c:v>65925388.487528756</c:v>
                </c:pt>
                <c:pt idx="14">
                  <c:v>65523775.913687408</c:v>
                </c:pt>
                <c:pt idx="15">
                  <c:v>65105634.792986795</c:v>
                </c:pt>
                <c:pt idx="16">
                  <c:v>64671072.240005836</c:v>
                </c:pt>
                <c:pt idx="17">
                  <c:v>64220204.165226728</c:v>
                </c:pt>
                <c:pt idx="18">
                  <c:v>63753155.23177284</c:v>
                </c:pt>
                <c:pt idx="19">
                  <c:v>63270058.804433897</c:v>
                </c:pt>
                <c:pt idx="20">
                  <c:v>62771056.890984774</c:v>
                </c:pt>
                <c:pt idx="21">
                  <c:v>62256300.07581304</c:v>
                </c:pt>
                <c:pt idx="22">
                  <c:v>61725947.445880026</c:v>
                </c:pt>
                <c:pt idx="23">
                  <c:v>61180166.509049252</c:v>
                </c:pt>
                <c:pt idx="24">
                  <c:v>60619133.10482575</c:v>
                </c:pt>
                <c:pt idx="25">
                  <c:v>60043031.307558835</c:v>
                </c:pt>
                <c:pt idx="26">
                  <c:v>59452053.32217072</c:v>
                </c:pt>
                <c:pt idx="27">
                  <c:v>58846399.372482076</c:v>
                </c:pt>
                <c:pt idx="28">
                  <c:v>58226277.582215711</c:v>
                </c:pt>
                <c:pt idx="29">
                  <c:v>57591903.848768204</c:v>
                </c:pt>
                <c:pt idx="30">
                  <c:v>56943501.70984894</c:v>
                </c:pt>
                <c:pt idx="31">
                  <c:v>56296687.253912985</c:v>
                </c:pt>
                <c:pt idx="32">
                  <c:v>55651456.593346313</c:v>
                </c:pt>
                <c:pt idx="33">
                  <c:v>55007805.85005413</c:v>
                </c:pt>
                <c:pt idx="34">
                  <c:v>54365731.155437574</c:v>
                </c:pt>
                <c:pt idx="35">
                  <c:v>53725228.650370494</c:v>
                </c:pt>
                <c:pt idx="36">
                  <c:v>53086294.485176191</c:v>
                </c:pt>
                <c:pt idx="37">
                  <c:v>52448924.819604337</c:v>
                </c:pt>
                <c:pt idx="38">
                  <c:v>51813115.822807878</c:v>
                </c:pt>
                <c:pt idx="39">
                  <c:v>51178863.673319995</c:v>
                </c:pt>
                <c:pt idx="40">
                  <c:v>50546164.559031144</c:v>
                </c:pt>
                <c:pt idx="41">
                  <c:v>49915014.677166164</c:v>
                </c:pt>
                <c:pt idx="42">
                  <c:v>49285410.234261364</c:v>
                </c:pt>
                <c:pt idx="43">
                  <c:v>48657347.446141794</c:v>
                </c:pt>
                <c:pt idx="44">
                  <c:v>48030822.537898466</c:v>
                </c:pt>
                <c:pt idx="45">
                  <c:v>47405831.743865639</c:v>
                </c:pt>
                <c:pt idx="46">
                  <c:v>46782371.307598248</c:v>
                </c:pt>
                <c:pt idx="47">
                  <c:v>46160437.481849253</c:v>
                </c:pt>
                <c:pt idx="48">
                  <c:v>45540026.528547183</c:v>
                </c:pt>
                <c:pt idx="49">
                  <c:v>44921134.718773648</c:v>
                </c:pt>
                <c:pt idx="50">
                  <c:v>44303758.332740888</c:v>
                </c:pt>
                <c:pt idx="51">
                  <c:v>43687893.659769461</c:v>
                </c:pt>
                <c:pt idx="52">
                  <c:v>43073536.998265937</c:v>
                </c:pt>
                <c:pt idx="53">
                  <c:v>42460684.655700624</c:v>
                </c:pt>
                <c:pt idx="54">
                  <c:v>41849332.948585406</c:v>
                </c:pt>
                <c:pt idx="55">
                  <c:v>41239478.202451557</c:v>
                </c:pt>
                <c:pt idx="56">
                  <c:v>40631116.751827732</c:v>
                </c:pt>
                <c:pt idx="57">
                  <c:v>40024244.940217838</c:v>
                </c:pt>
                <c:pt idx="58">
                  <c:v>39418859.120079145</c:v>
                </c:pt>
                <c:pt idx="59">
                  <c:v>38814955.652800336</c:v>
                </c:pt>
                <c:pt idx="60">
                  <c:v>38212530.90867959</c:v>
                </c:pt>
                <c:pt idx="61">
                  <c:v>37611581.266902849</c:v>
                </c:pt>
                <c:pt idx="62">
                  <c:v>37012103.115521953</c:v>
                </c:pt>
                <c:pt idx="63">
                  <c:v>36414092.851433054</c:v>
                </c:pt>
                <c:pt idx="64">
                  <c:v>35817546.880354851</c:v>
                </c:pt>
                <c:pt idx="65">
                  <c:v>35222461.616807044</c:v>
                </c:pt>
                <c:pt idx="66">
                  <c:v>34628833.484088771</c:v>
                </c:pt>
                <c:pt idx="67">
                  <c:v>34036658.914257109</c:v>
                </c:pt>
                <c:pt idx="68">
                  <c:v>33445934.348105639</c:v>
                </c:pt>
                <c:pt idx="69">
                  <c:v>32856656.235143028</c:v>
                </c:pt>
                <c:pt idx="70">
                  <c:v>32268821.033571713</c:v>
                </c:pt>
                <c:pt idx="71">
                  <c:v>31682425.21026662</c:v>
                </c:pt>
                <c:pt idx="72">
                  <c:v>31097465.240753889</c:v>
                </c:pt>
                <c:pt idx="73">
                  <c:v>30513937.609189741</c:v>
                </c:pt>
                <c:pt idx="74">
                  <c:v>29931838.808339313</c:v>
                </c:pt>
                <c:pt idx="75">
                  <c:v>29351165.339555576</c:v>
                </c:pt>
                <c:pt idx="76">
                  <c:v>28771913.71275834</c:v>
                </c:pt>
                <c:pt idx="77">
                  <c:v>28194080.446413241</c:v>
                </c:pt>
                <c:pt idx="78">
                  <c:v>27617662.067510828</c:v>
                </c:pt>
                <c:pt idx="79">
                  <c:v>27042655.111545697</c:v>
                </c:pt>
                <c:pt idx="80">
                  <c:v>26469056.122495651</c:v>
                </c:pt>
                <c:pt idx="81">
                  <c:v>25896861.652800955</c:v>
                </c:pt>
                <c:pt idx="82">
                  <c:v>25326068.263343588</c:v>
                </c:pt>
                <c:pt idx="83">
                  <c:v>24756672.523426577</c:v>
                </c:pt>
                <c:pt idx="84">
                  <c:v>24188671.010753393</c:v>
                </c:pt>
                <c:pt idx="85">
                  <c:v>23622060.311407372</c:v>
                </c:pt>
                <c:pt idx="86">
                  <c:v>23056837.019831188</c:v>
                </c:pt>
                <c:pt idx="87">
                  <c:v>22492997.738806397</c:v>
                </c:pt>
                <c:pt idx="88">
                  <c:v>21930539.079433009</c:v>
                </c:pt>
                <c:pt idx="89">
                  <c:v>21369457.66110912</c:v>
                </c:pt>
                <c:pt idx="90">
                  <c:v>20809750.111510605</c:v>
                </c:pt>
                <c:pt idx="91">
                  <c:v>20251413.066570833</c:v>
                </c:pt>
                <c:pt idx="92">
                  <c:v>19694443.170460463</c:v>
                </c:pt>
                <c:pt idx="93">
                  <c:v>19138837.07556726</c:v>
                </c:pt>
                <c:pt idx="94">
                  <c:v>18584591.442475982</c:v>
                </c:pt>
                <c:pt idx="95">
                  <c:v>18031702.939948313</c:v>
                </c:pt>
                <c:pt idx="96">
                  <c:v>17480168.244902834</c:v>
                </c:pt>
                <c:pt idx="97">
                  <c:v>16929984.04239504</c:v>
                </c:pt>
                <c:pt idx="98">
                  <c:v>16381147.025597431</c:v>
                </c:pt>
                <c:pt idx="99">
                  <c:v>15833653.895779647</c:v>
                </c:pt>
                <c:pt idx="100">
                  <c:v>15287501.362288617</c:v>
                </c:pt>
                <c:pt idx="101">
                  <c:v>14742686.142528787</c:v>
                </c:pt>
                <c:pt idx="102">
                  <c:v>14199204.961942397</c:v>
                </c:pt>
                <c:pt idx="103">
                  <c:v>13657054.553989805</c:v>
                </c:pt>
                <c:pt idx="104">
                  <c:v>13116231.660129838</c:v>
                </c:pt>
                <c:pt idx="105">
                  <c:v>12576733.029800214</c:v>
                </c:pt>
                <c:pt idx="106">
                  <c:v>12038555.420398004</c:v>
                </c:pt>
                <c:pt idx="107">
                  <c:v>11501695.597260162</c:v>
                </c:pt>
                <c:pt idx="108">
                  <c:v>10966150.33364404</c:v>
                </c:pt>
                <c:pt idx="109">
                  <c:v>10431916.410708025</c:v>
                </c:pt>
                <c:pt idx="110">
                  <c:v>9898990.6174921989</c:v>
                </c:pt>
                <c:pt idx="111">
                  <c:v>9367369.7508990243</c:v>
                </c:pt>
                <c:pt idx="112">
                  <c:v>8839632.0605786685</c:v>
                </c:pt>
                <c:pt idx="113">
                  <c:v>8317430.110953616</c:v>
                </c:pt>
                <c:pt idx="114">
                  <c:v>7800705.8344921982</c:v>
                </c:pt>
                <c:pt idx="115">
                  <c:v>7289401.7727661021</c:v>
                </c:pt>
                <c:pt idx="116">
                  <c:v>6783461.0700611379</c:v>
                </c:pt>
                <c:pt idx="117">
                  <c:v>6282827.4670550302</c:v>
                </c:pt>
                <c:pt idx="118">
                  <c:v>5787445.2945615221</c:v>
                </c:pt>
                <c:pt idx="119">
                  <c:v>5297259.4673401052</c:v>
                </c:pt>
                <c:pt idx="120">
                  <c:v>4812215.4779706784</c:v>
                </c:pt>
                <c:pt idx="121">
                  <c:v>4332259.3907924602</c:v>
                </c:pt>
                <c:pt idx="122">
                  <c:v>3857337.8359064846</c:v>
                </c:pt>
                <c:pt idx="123">
                  <c:v>3387398.0032410002</c:v>
                </c:pt>
                <c:pt idx="124">
                  <c:v>2922387.6366791236</c:v>
                </c:pt>
                <c:pt idx="125">
                  <c:v>2462255.028248094</c:v>
                </c:pt>
                <c:pt idx="126">
                  <c:v>2006949.0123694777</c:v>
                </c:pt>
                <c:pt idx="127">
                  <c:v>1556418.9601696841</c:v>
                </c:pt>
                <c:pt idx="128">
                  <c:v>1110614.7738501648</c:v>
                </c:pt>
                <c:pt idx="129">
                  <c:v>669486.88111666497</c:v>
                </c:pt>
                <c:pt idx="130">
                  <c:v>232986.22966690979</c:v>
                </c:pt>
                <c:pt idx="131">
                  <c:v>-7.4505805969238281E-9</c:v>
                </c:pt>
                <c:pt idx="132">
                  <c:v>-7.4505805969238281E-9</c:v>
                </c:pt>
                <c:pt idx="133">
                  <c:v>-7.4505805969238281E-9</c:v>
                </c:pt>
                <c:pt idx="134">
                  <c:v>-7.4505805969238281E-9</c:v>
                </c:pt>
                <c:pt idx="135">
                  <c:v>-7.4505805969238281E-9</c:v>
                </c:pt>
                <c:pt idx="136">
                  <c:v>-7.4505805969238281E-9</c:v>
                </c:pt>
                <c:pt idx="137">
                  <c:v>-7.4505805969238281E-9</c:v>
                </c:pt>
                <c:pt idx="138">
                  <c:v>-7.4505805969238281E-9</c:v>
                </c:pt>
                <c:pt idx="139">
                  <c:v>-7.4505805969238281E-9</c:v>
                </c:pt>
                <c:pt idx="140">
                  <c:v>-7.4505805969238281E-9</c:v>
                </c:pt>
                <c:pt idx="141">
                  <c:v>-7.4505805969238281E-9</c:v>
                </c:pt>
                <c:pt idx="142">
                  <c:v>-7.4505805969238281E-9</c:v>
                </c:pt>
                <c:pt idx="143">
                  <c:v>-7.4505805969238281E-9</c:v>
                </c:pt>
                <c:pt idx="144">
                  <c:v>-7.4505805969238281E-9</c:v>
                </c:pt>
                <c:pt idx="145">
                  <c:v>-7.4505805969238281E-9</c:v>
                </c:pt>
                <c:pt idx="146">
                  <c:v>-7.4505805969238281E-9</c:v>
                </c:pt>
                <c:pt idx="147">
                  <c:v>-7.4505805969238281E-9</c:v>
                </c:pt>
                <c:pt idx="148">
                  <c:v>-7.4505805969238281E-9</c:v>
                </c:pt>
                <c:pt idx="149">
                  <c:v>-7.4505805969238281E-9</c:v>
                </c:pt>
                <c:pt idx="150">
                  <c:v>-7.4505805969238281E-9</c:v>
                </c:pt>
                <c:pt idx="151">
                  <c:v>-7.4505805969238281E-9</c:v>
                </c:pt>
                <c:pt idx="152">
                  <c:v>-7.4505805969238281E-9</c:v>
                </c:pt>
                <c:pt idx="153">
                  <c:v>-7.4505805969238281E-9</c:v>
                </c:pt>
                <c:pt idx="154">
                  <c:v>-7.4505805969238281E-9</c:v>
                </c:pt>
                <c:pt idx="155">
                  <c:v>-7.4505805969238281E-9</c:v>
                </c:pt>
                <c:pt idx="156">
                  <c:v>-7.4505805969238281E-9</c:v>
                </c:pt>
                <c:pt idx="157">
                  <c:v>-7.4505805969238281E-9</c:v>
                </c:pt>
                <c:pt idx="158">
                  <c:v>-7.4505805969238281E-9</c:v>
                </c:pt>
                <c:pt idx="159">
                  <c:v>-7.4505805969238281E-9</c:v>
                </c:pt>
                <c:pt idx="160">
                  <c:v>-7.4505805969238281E-9</c:v>
                </c:pt>
                <c:pt idx="161">
                  <c:v>-7.4505805969238281E-9</c:v>
                </c:pt>
                <c:pt idx="162">
                  <c:v>-7.4505805969238281E-9</c:v>
                </c:pt>
                <c:pt idx="163">
                  <c:v>-7.4505805969238281E-9</c:v>
                </c:pt>
                <c:pt idx="164">
                  <c:v>-7.4505805969238281E-9</c:v>
                </c:pt>
                <c:pt idx="165">
                  <c:v>-7.4505805969238281E-9</c:v>
                </c:pt>
                <c:pt idx="166">
                  <c:v>-7.4505805969238281E-9</c:v>
                </c:pt>
                <c:pt idx="167">
                  <c:v>-7.4505805969238281E-9</c:v>
                </c:pt>
                <c:pt idx="168">
                  <c:v>-7.4505805969238281E-9</c:v>
                </c:pt>
                <c:pt idx="169">
                  <c:v>-7.4505805969238281E-9</c:v>
                </c:pt>
                <c:pt idx="170">
                  <c:v>-7.4505805969238281E-9</c:v>
                </c:pt>
                <c:pt idx="171">
                  <c:v>-7.4505805969238281E-9</c:v>
                </c:pt>
                <c:pt idx="172">
                  <c:v>-7.4505805969238281E-9</c:v>
                </c:pt>
                <c:pt idx="173">
                  <c:v>-7.4505805969238281E-9</c:v>
                </c:pt>
                <c:pt idx="174">
                  <c:v>-7.4505805969238281E-9</c:v>
                </c:pt>
                <c:pt idx="175">
                  <c:v>-7.4505805969238281E-9</c:v>
                </c:pt>
                <c:pt idx="176">
                  <c:v>-7.4505805969238281E-9</c:v>
                </c:pt>
                <c:pt idx="177">
                  <c:v>-7.4505805969238281E-9</c:v>
                </c:pt>
                <c:pt idx="178">
                  <c:v>-7.4505805969238281E-9</c:v>
                </c:pt>
                <c:pt idx="179">
                  <c:v>-7.4505805969238281E-9</c:v>
                </c:pt>
                <c:pt idx="180">
                  <c:v>-7.4505805969238281E-9</c:v>
                </c:pt>
                <c:pt idx="181">
                  <c:v>-7.4505805969238281E-9</c:v>
                </c:pt>
                <c:pt idx="182">
                  <c:v>-7.4505805969238281E-9</c:v>
                </c:pt>
                <c:pt idx="183">
                  <c:v>-7.4505805969238281E-9</c:v>
                </c:pt>
                <c:pt idx="184">
                  <c:v>-7.4505805969238281E-9</c:v>
                </c:pt>
                <c:pt idx="185">
                  <c:v>-7.4505805969238281E-9</c:v>
                </c:pt>
                <c:pt idx="186">
                  <c:v>-7.4505805969238281E-9</c:v>
                </c:pt>
                <c:pt idx="187">
                  <c:v>-7.4505805969238281E-9</c:v>
                </c:pt>
                <c:pt idx="188">
                  <c:v>-7.4505805969238281E-9</c:v>
                </c:pt>
                <c:pt idx="189">
                  <c:v>-7.4505805969238281E-9</c:v>
                </c:pt>
                <c:pt idx="190">
                  <c:v>-7.4505805969238281E-9</c:v>
                </c:pt>
                <c:pt idx="191">
                  <c:v>-7.4505805969238281E-9</c:v>
                </c:pt>
                <c:pt idx="192">
                  <c:v>-7.4505805969238281E-9</c:v>
                </c:pt>
                <c:pt idx="193">
                  <c:v>-7.4505805969238281E-9</c:v>
                </c:pt>
                <c:pt idx="194">
                  <c:v>-7.4505805969238281E-9</c:v>
                </c:pt>
                <c:pt idx="195">
                  <c:v>-7.4505805969238281E-9</c:v>
                </c:pt>
                <c:pt idx="196">
                  <c:v>-7.4505805969238281E-9</c:v>
                </c:pt>
                <c:pt idx="197">
                  <c:v>-7.4505805969238281E-9</c:v>
                </c:pt>
                <c:pt idx="198">
                  <c:v>-7.4505805969238281E-9</c:v>
                </c:pt>
                <c:pt idx="199">
                  <c:v>-7.4505805969238281E-9</c:v>
                </c:pt>
                <c:pt idx="200">
                  <c:v>-7.4505805969238281E-9</c:v>
                </c:pt>
                <c:pt idx="201">
                  <c:v>-7.4505805969238281E-9</c:v>
                </c:pt>
                <c:pt idx="202">
                  <c:v>-7.4505805969238281E-9</c:v>
                </c:pt>
                <c:pt idx="203">
                  <c:v>-7.4505805969238281E-9</c:v>
                </c:pt>
                <c:pt idx="204">
                  <c:v>-7.4505805969238281E-9</c:v>
                </c:pt>
                <c:pt idx="205">
                  <c:v>-7.4505805969238281E-9</c:v>
                </c:pt>
                <c:pt idx="206">
                  <c:v>-7.4505805969238281E-9</c:v>
                </c:pt>
                <c:pt idx="207">
                  <c:v>-7.4505805969238281E-9</c:v>
                </c:pt>
                <c:pt idx="208">
                  <c:v>-7.4505805969238281E-9</c:v>
                </c:pt>
                <c:pt idx="209">
                  <c:v>-7.4505805969238281E-9</c:v>
                </c:pt>
                <c:pt idx="210">
                  <c:v>-7.4505805969238281E-9</c:v>
                </c:pt>
                <c:pt idx="211">
                  <c:v>-7.4505805969238281E-9</c:v>
                </c:pt>
                <c:pt idx="212">
                  <c:v>-7.4505805969238281E-9</c:v>
                </c:pt>
                <c:pt idx="213">
                  <c:v>-7.4505805969238281E-9</c:v>
                </c:pt>
                <c:pt idx="214">
                  <c:v>-7.4505805969238281E-9</c:v>
                </c:pt>
                <c:pt idx="215">
                  <c:v>-7.4505805969238281E-9</c:v>
                </c:pt>
                <c:pt idx="216">
                  <c:v>-7.4505805969238281E-9</c:v>
                </c:pt>
                <c:pt idx="217">
                  <c:v>-7.4505805969238281E-9</c:v>
                </c:pt>
                <c:pt idx="218">
                  <c:v>-7.4505805969238281E-9</c:v>
                </c:pt>
                <c:pt idx="219">
                  <c:v>-7.4505805969238281E-9</c:v>
                </c:pt>
                <c:pt idx="220">
                  <c:v>-7.4505805969238281E-9</c:v>
                </c:pt>
                <c:pt idx="221">
                  <c:v>-7.4505805969238281E-9</c:v>
                </c:pt>
                <c:pt idx="222">
                  <c:v>-7.4505805969238281E-9</c:v>
                </c:pt>
                <c:pt idx="223">
                  <c:v>-7.4505805969238281E-9</c:v>
                </c:pt>
                <c:pt idx="224">
                  <c:v>-7.4505805969238281E-9</c:v>
                </c:pt>
                <c:pt idx="225">
                  <c:v>-7.4505805969238281E-9</c:v>
                </c:pt>
                <c:pt idx="226">
                  <c:v>-7.4505805969238281E-9</c:v>
                </c:pt>
                <c:pt idx="227">
                  <c:v>-7.4505805969238281E-9</c:v>
                </c:pt>
                <c:pt idx="228">
                  <c:v>-7.4505805969238281E-9</c:v>
                </c:pt>
                <c:pt idx="229">
                  <c:v>-7.4505805969238281E-9</c:v>
                </c:pt>
                <c:pt idx="230">
                  <c:v>-7.4505805969238281E-9</c:v>
                </c:pt>
                <c:pt idx="231">
                  <c:v>-7.4505805969238281E-9</c:v>
                </c:pt>
                <c:pt idx="232">
                  <c:v>-7.4505805969238281E-9</c:v>
                </c:pt>
                <c:pt idx="233">
                  <c:v>-7.4505805969238281E-9</c:v>
                </c:pt>
                <c:pt idx="234">
                  <c:v>-7.4505805969238281E-9</c:v>
                </c:pt>
                <c:pt idx="235">
                  <c:v>-7.4505805969238281E-9</c:v>
                </c:pt>
                <c:pt idx="236">
                  <c:v>-7.4505805969238281E-9</c:v>
                </c:pt>
                <c:pt idx="237">
                  <c:v>-7.4505805969238281E-9</c:v>
                </c:pt>
                <c:pt idx="238">
                  <c:v>-7.4505805969238281E-9</c:v>
                </c:pt>
                <c:pt idx="239">
                  <c:v>-7.4505805969238281E-9</c:v>
                </c:pt>
                <c:pt idx="240">
                  <c:v>-7.4505805969238281E-9</c:v>
                </c:pt>
                <c:pt idx="241">
                  <c:v>-7.4505805969238281E-9</c:v>
                </c:pt>
                <c:pt idx="242">
                  <c:v>-7.4505805969238281E-9</c:v>
                </c:pt>
                <c:pt idx="243">
                  <c:v>-7.4505805969238281E-9</c:v>
                </c:pt>
                <c:pt idx="244">
                  <c:v>-7.4505805969238281E-9</c:v>
                </c:pt>
                <c:pt idx="245">
                  <c:v>-7.4505805969238281E-9</c:v>
                </c:pt>
                <c:pt idx="246">
                  <c:v>-7.4505805969238281E-9</c:v>
                </c:pt>
                <c:pt idx="247">
                  <c:v>-7.4505805969238281E-9</c:v>
                </c:pt>
                <c:pt idx="248">
                  <c:v>-7.4505805969238281E-9</c:v>
                </c:pt>
                <c:pt idx="249">
                  <c:v>-7.4505805969238281E-9</c:v>
                </c:pt>
                <c:pt idx="250">
                  <c:v>-7.4505805969238281E-9</c:v>
                </c:pt>
                <c:pt idx="251">
                  <c:v>-7.4505805969238281E-9</c:v>
                </c:pt>
                <c:pt idx="252">
                  <c:v>-7.4505805969238281E-9</c:v>
                </c:pt>
                <c:pt idx="253">
                  <c:v>-7.4505805969238281E-9</c:v>
                </c:pt>
                <c:pt idx="254">
                  <c:v>-7.4505805969238281E-9</c:v>
                </c:pt>
                <c:pt idx="255">
                  <c:v>-7.4505805969238281E-9</c:v>
                </c:pt>
                <c:pt idx="256">
                  <c:v>-7.4505805969238281E-9</c:v>
                </c:pt>
                <c:pt idx="257">
                  <c:v>-7.4505805969238281E-9</c:v>
                </c:pt>
                <c:pt idx="258">
                  <c:v>-7.4505805969238281E-9</c:v>
                </c:pt>
                <c:pt idx="259">
                  <c:v>-7.4505805969238281E-9</c:v>
                </c:pt>
                <c:pt idx="260">
                  <c:v>-7.4505805969238281E-9</c:v>
                </c:pt>
                <c:pt idx="261">
                  <c:v>-7.4505805969238281E-9</c:v>
                </c:pt>
                <c:pt idx="262">
                  <c:v>-7.4505805969238281E-9</c:v>
                </c:pt>
                <c:pt idx="263">
                  <c:v>-7.4505805969238281E-9</c:v>
                </c:pt>
                <c:pt idx="264">
                  <c:v>-7.4505805969238281E-9</c:v>
                </c:pt>
                <c:pt idx="265">
                  <c:v>-7.4505805969238281E-9</c:v>
                </c:pt>
                <c:pt idx="266">
                  <c:v>-7.4505805969238281E-9</c:v>
                </c:pt>
                <c:pt idx="267">
                  <c:v>-7.4505805969238281E-9</c:v>
                </c:pt>
                <c:pt idx="268">
                  <c:v>-7.4505805969238281E-9</c:v>
                </c:pt>
                <c:pt idx="269">
                  <c:v>-7.4505805969238281E-9</c:v>
                </c:pt>
                <c:pt idx="270">
                  <c:v>-7.4505805969238281E-9</c:v>
                </c:pt>
                <c:pt idx="271">
                  <c:v>-7.4505805969238281E-9</c:v>
                </c:pt>
                <c:pt idx="272">
                  <c:v>-7.4505805969238281E-9</c:v>
                </c:pt>
                <c:pt idx="273">
                  <c:v>-7.4505805969238281E-9</c:v>
                </c:pt>
                <c:pt idx="274">
                  <c:v>-7.4505805969238281E-9</c:v>
                </c:pt>
                <c:pt idx="275">
                  <c:v>-7.4505805969238281E-9</c:v>
                </c:pt>
                <c:pt idx="276">
                  <c:v>-7.4505805969238281E-9</c:v>
                </c:pt>
                <c:pt idx="277">
                  <c:v>-7.4505805969238281E-9</c:v>
                </c:pt>
                <c:pt idx="278">
                  <c:v>-7.4505805969238281E-9</c:v>
                </c:pt>
                <c:pt idx="279">
                  <c:v>-7.4505805969238281E-9</c:v>
                </c:pt>
                <c:pt idx="280">
                  <c:v>-7.4505805969238281E-9</c:v>
                </c:pt>
                <c:pt idx="281">
                  <c:v>-7.4505805969238281E-9</c:v>
                </c:pt>
                <c:pt idx="282">
                  <c:v>-7.4505805969238281E-9</c:v>
                </c:pt>
                <c:pt idx="283">
                  <c:v>-7.4505805969238281E-9</c:v>
                </c:pt>
                <c:pt idx="284">
                  <c:v>-7.4505805969238281E-9</c:v>
                </c:pt>
                <c:pt idx="285">
                  <c:v>-7.4505805969238281E-9</c:v>
                </c:pt>
                <c:pt idx="286">
                  <c:v>-7.4505805969238281E-9</c:v>
                </c:pt>
                <c:pt idx="287">
                  <c:v>-7.4505805969238281E-9</c:v>
                </c:pt>
                <c:pt idx="288">
                  <c:v>-7.4505805969238281E-9</c:v>
                </c:pt>
                <c:pt idx="289">
                  <c:v>-7.4505805969238281E-9</c:v>
                </c:pt>
                <c:pt idx="290">
                  <c:v>-7.4505805969238281E-9</c:v>
                </c:pt>
                <c:pt idx="291">
                  <c:v>-7.4505805969238281E-9</c:v>
                </c:pt>
                <c:pt idx="292">
                  <c:v>-7.4505805969238281E-9</c:v>
                </c:pt>
                <c:pt idx="293">
                  <c:v>-7.4505805969238281E-9</c:v>
                </c:pt>
                <c:pt idx="294">
                  <c:v>-7.4505805969238281E-9</c:v>
                </c:pt>
                <c:pt idx="295">
                  <c:v>-7.4505805969238281E-9</c:v>
                </c:pt>
                <c:pt idx="296">
                  <c:v>-7.4505805969238281E-9</c:v>
                </c:pt>
                <c:pt idx="297">
                  <c:v>-7.4505805969238281E-9</c:v>
                </c:pt>
                <c:pt idx="298">
                  <c:v>-7.4505805969238281E-9</c:v>
                </c:pt>
                <c:pt idx="299">
                  <c:v>-7.4505805969238281E-9</c:v>
                </c:pt>
                <c:pt idx="300">
                  <c:v>-7.4505805969238281E-9</c:v>
                </c:pt>
                <c:pt idx="301">
                  <c:v>-7.4505805969238281E-9</c:v>
                </c:pt>
                <c:pt idx="302">
                  <c:v>-7.4505805969238281E-9</c:v>
                </c:pt>
                <c:pt idx="303">
                  <c:v>-7.4505805969238281E-9</c:v>
                </c:pt>
                <c:pt idx="304">
                  <c:v>-7.4505805969238281E-9</c:v>
                </c:pt>
                <c:pt idx="305">
                  <c:v>-7.4505805969238281E-9</c:v>
                </c:pt>
                <c:pt idx="306">
                  <c:v>-7.4505805969238281E-9</c:v>
                </c:pt>
                <c:pt idx="307">
                  <c:v>-7.4505805969238281E-9</c:v>
                </c:pt>
                <c:pt idx="308">
                  <c:v>-7.4505805969238281E-9</c:v>
                </c:pt>
                <c:pt idx="309">
                  <c:v>-7.4505805969238281E-9</c:v>
                </c:pt>
                <c:pt idx="310">
                  <c:v>-7.4505805969238281E-9</c:v>
                </c:pt>
                <c:pt idx="311">
                  <c:v>-7.4505805969238281E-9</c:v>
                </c:pt>
                <c:pt idx="312">
                  <c:v>-7.4505805969238281E-9</c:v>
                </c:pt>
                <c:pt idx="313">
                  <c:v>-7.4505805969238281E-9</c:v>
                </c:pt>
                <c:pt idx="314">
                  <c:v>-7.4505805969238281E-9</c:v>
                </c:pt>
                <c:pt idx="315">
                  <c:v>-7.4505805969238281E-9</c:v>
                </c:pt>
                <c:pt idx="316">
                  <c:v>-7.4505805969238281E-9</c:v>
                </c:pt>
                <c:pt idx="317">
                  <c:v>-7.4505805969238281E-9</c:v>
                </c:pt>
                <c:pt idx="318">
                  <c:v>-7.4505805969238281E-9</c:v>
                </c:pt>
                <c:pt idx="319">
                  <c:v>-7.4505805969238281E-9</c:v>
                </c:pt>
                <c:pt idx="320">
                  <c:v>-7.4505805969238281E-9</c:v>
                </c:pt>
                <c:pt idx="321">
                  <c:v>-7.4505805969238281E-9</c:v>
                </c:pt>
                <c:pt idx="322">
                  <c:v>-7.4505805969238281E-9</c:v>
                </c:pt>
                <c:pt idx="323">
                  <c:v>-7.4505805969238281E-9</c:v>
                </c:pt>
                <c:pt idx="324">
                  <c:v>-7.4505805969238281E-9</c:v>
                </c:pt>
                <c:pt idx="325">
                  <c:v>-7.4505805969238281E-9</c:v>
                </c:pt>
                <c:pt idx="326">
                  <c:v>-7.4505805969238281E-9</c:v>
                </c:pt>
                <c:pt idx="327">
                  <c:v>-7.4505805969238281E-9</c:v>
                </c:pt>
                <c:pt idx="328">
                  <c:v>-7.4505805969238281E-9</c:v>
                </c:pt>
                <c:pt idx="329">
                  <c:v>-7.4505805969238281E-9</c:v>
                </c:pt>
                <c:pt idx="330">
                  <c:v>-7.4505805969238281E-9</c:v>
                </c:pt>
                <c:pt idx="331">
                  <c:v>-7.4505805969238281E-9</c:v>
                </c:pt>
                <c:pt idx="332">
                  <c:v>-7.4505805969238281E-9</c:v>
                </c:pt>
                <c:pt idx="333">
                  <c:v>-7.4505805969238281E-9</c:v>
                </c:pt>
                <c:pt idx="334">
                  <c:v>-7.4505805969238281E-9</c:v>
                </c:pt>
                <c:pt idx="335">
                  <c:v>-7.4505805969238281E-9</c:v>
                </c:pt>
                <c:pt idx="336">
                  <c:v>-7.4505805969238281E-9</c:v>
                </c:pt>
                <c:pt idx="337">
                  <c:v>-7.4505805969238281E-9</c:v>
                </c:pt>
                <c:pt idx="338">
                  <c:v>-7.4505805969238281E-9</c:v>
                </c:pt>
                <c:pt idx="339">
                  <c:v>-7.4505805969238281E-9</c:v>
                </c:pt>
                <c:pt idx="340">
                  <c:v>-7.4505805969238281E-9</c:v>
                </c:pt>
                <c:pt idx="341">
                  <c:v>-7.4505805969238281E-9</c:v>
                </c:pt>
                <c:pt idx="342">
                  <c:v>-7.4505805969238281E-9</c:v>
                </c:pt>
                <c:pt idx="343">
                  <c:v>-7.4505805969238281E-9</c:v>
                </c:pt>
                <c:pt idx="344">
                  <c:v>-7.4505805969238281E-9</c:v>
                </c:pt>
                <c:pt idx="345">
                  <c:v>-7.4505805969238281E-9</c:v>
                </c:pt>
                <c:pt idx="346">
                  <c:v>-7.4505805969238281E-9</c:v>
                </c:pt>
                <c:pt idx="347">
                  <c:v>-7.4505805969238281E-9</c:v>
                </c:pt>
                <c:pt idx="348">
                  <c:v>-7.4505805969238281E-9</c:v>
                </c:pt>
                <c:pt idx="349">
                  <c:v>-7.4505805969238281E-9</c:v>
                </c:pt>
                <c:pt idx="350">
                  <c:v>-7.4505805969238281E-9</c:v>
                </c:pt>
                <c:pt idx="351">
                  <c:v>-7.4505805969238281E-9</c:v>
                </c:pt>
                <c:pt idx="352">
                  <c:v>-7.4505805969238281E-9</c:v>
                </c:pt>
                <c:pt idx="353">
                  <c:v>-7.4505805969238281E-9</c:v>
                </c:pt>
                <c:pt idx="354">
                  <c:v>-7.4505805969238281E-9</c:v>
                </c:pt>
                <c:pt idx="355">
                  <c:v>-7.4505805969238281E-9</c:v>
                </c:pt>
                <c:pt idx="356">
                  <c:v>-7.4505805969238281E-9</c:v>
                </c:pt>
                <c:pt idx="357">
                  <c:v>-7.4505805969238281E-9</c:v>
                </c:pt>
                <c:pt idx="358">
                  <c:v>-7.4505805969238281E-9</c:v>
                </c:pt>
                <c:pt idx="359">
                  <c:v>-7.4505805969238281E-9</c:v>
                </c:pt>
                <c:pt idx="360">
                  <c:v>-7.4505805969238281E-9</c:v>
                </c:pt>
              </c:numCache>
            </c:numRef>
          </c:val>
        </c:ser>
        <c:ser>
          <c:idx val="1"/>
          <c:order val="1"/>
          <c:tx>
            <c:strRef>
              <c:f>PAC!$AF$11</c:f>
              <c:strCache>
                <c:ptCount val="1"/>
                <c:pt idx="0">
                  <c:v>Support Principal Remaining</c:v>
                </c:pt>
              </c:strCache>
            </c:strRef>
          </c:tx>
          <c:invertIfNegative val="0"/>
          <c:val>
            <c:numRef>
              <c:f>PAC!$AF$12:$AF$372</c:f>
              <c:numCache>
                <c:formatCode>0.00</c:formatCode>
                <c:ptCount val="361"/>
                <c:pt idx="1">
                  <c:v>30390349.039574191</c:v>
                </c:pt>
                <c:pt idx="2">
                  <c:v>30382010.125379365</c:v>
                </c:pt>
                <c:pt idx="3">
                  <c:v>30365310.145249479</c:v>
                </c:pt>
                <c:pt idx="4">
                  <c:v>30340237.512370974</c:v>
                </c:pt>
                <c:pt idx="5">
                  <c:v>30306791.317997172</c:v>
                </c:pt>
                <c:pt idx="6">
                  <c:v>30264981.428589184</c:v>
                </c:pt>
                <c:pt idx="7">
                  <c:v>30214828.566593654</c:v>
                </c:pt>
                <c:pt idx="8">
                  <c:v>30156364.374521613</c:v>
                </c:pt>
                <c:pt idx="9">
                  <c:v>30089631.46202223</c:v>
                </c:pt>
                <c:pt idx="10">
                  <c:v>30014683.435675927</c:v>
                </c:pt>
                <c:pt idx="11">
                  <c:v>29931584.911262594</c:v>
                </c:pt>
                <c:pt idx="12">
                  <c:v>29840411.508293536</c:v>
                </c:pt>
                <c:pt idx="13">
                  <c:v>29741249.82662918</c:v>
                </c:pt>
                <c:pt idx="14">
                  <c:v>29634197.405038565</c:v>
                </c:pt>
                <c:pt idx="15">
                  <c:v>29519362.661592338</c:v>
                </c:pt>
                <c:pt idx="16">
                  <c:v>29396864.815816272</c:v>
                </c:pt>
                <c:pt idx="17">
                  <c:v>29266833.792568911</c:v>
                </c:pt>
                <c:pt idx="18">
                  <c:v>29129410.107643817</c:v>
                </c:pt>
                <c:pt idx="19">
                  <c:v>28984744.735134631</c:v>
                </c:pt>
                <c:pt idx="20">
                  <c:v>28832998.956638232</c:v>
                </c:pt>
                <c:pt idx="21">
                  <c:v>28674344.1924101</c:v>
                </c:pt>
                <c:pt idx="22">
                  <c:v>28508961.814623583</c:v>
                </c:pt>
                <c:pt idx="23">
                  <c:v>28337042.942923523</c:v>
                </c:pt>
                <c:pt idx="24">
                  <c:v>28158788.222502634</c:v>
                </c:pt>
                <c:pt idx="25">
                  <c:v>27974407.584967636</c:v>
                </c:pt>
                <c:pt idx="26">
                  <c:v>27784119.992299661</c:v>
                </c:pt>
                <c:pt idx="27">
                  <c:v>27588153.164251808</c:v>
                </c:pt>
                <c:pt idx="28">
                  <c:v>27386743.289563391</c:v>
                </c:pt>
                <c:pt idx="29">
                  <c:v>27180134.721407786</c:v>
                </c:pt>
                <c:pt idx="30">
                  <c:v>26968579.657526694</c:v>
                </c:pt>
                <c:pt idx="31">
                  <c:v>26759779.892805595</c:v>
                </c:pt>
                <c:pt idx="32">
                  <c:v>26553717.381797388</c:v>
                </c:pt>
                <c:pt idx="33">
                  <c:v>26350374.180302754</c:v>
                </c:pt>
                <c:pt idx="34">
                  <c:v>26149732.444834057</c:v>
                </c:pt>
                <c:pt idx="35">
                  <c:v>25951774.432081994</c:v>
                </c:pt>
                <c:pt idx="36">
                  <c:v>25756482.49838509</c:v>
                </c:pt>
                <c:pt idx="37">
                  <c:v>25563839.09920181</c:v>
                </c:pt>
                <c:pt idx="38">
                  <c:v>25373826.78858548</c:v>
                </c:pt>
                <c:pt idx="39">
                  <c:v>25186428.218661901</c:v>
                </c:pt>
                <c:pt idx="40">
                  <c:v>25001626.139109649</c:v>
                </c:pt>
                <c:pt idx="41">
                  <c:v>24819403.396643054</c:v>
                </c:pt>
                <c:pt idx="42">
                  <c:v>24639742.934497911</c:v>
                </c:pt>
                <c:pt idx="43">
                  <c:v>24462627.791919738</c:v>
                </c:pt>
                <c:pt idx="44">
                  <c:v>24288041.103654765</c:v>
                </c:pt>
                <c:pt idx="45">
                  <c:v>24115966.099443547</c:v>
                </c:pt>
                <c:pt idx="46">
                  <c:v>23946386.103517134</c:v>
                </c:pt>
                <c:pt idx="47">
                  <c:v>23779284.534095936</c:v>
                </c:pt>
                <c:pt idx="48">
                  <c:v>23614644.902891062</c:v>
                </c:pt>
                <c:pt idx="49">
                  <c:v>23452450.814608328</c:v>
                </c:pt>
                <c:pt idx="50">
                  <c:v>23292685.966454834</c:v>
                </c:pt>
                <c:pt idx="51">
                  <c:v>23135334.147648007</c:v>
                </c:pt>
                <c:pt idx="52">
                  <c:v>22980379.238927238</c:v>
                </c:pt>
                <c:pt idx="53">
                  <c:v>22827805.212068066</c:v>
                </c:pt>
                <c:pt idx="54">
                  <c:v>22677596.129398804</c:v>
                </c:pt>
                <c:pt idx="55">
                  <c:v>22529736.143319763</c:v>
                </c:pt>
                <c:pt idx="56">
                  <c:v>22384209.495824818</c:v>
                </c:pt>
                <c:pt idx="57">
                  <c:v>22241000.518025625</c:v>
                </c:pt>
                <c:pt idx="58">
                  <c:v>22100093.629678134</c:v>
                </c:pt>
                <c:pt idx="59">
                  <c:v>21961473.338711627</c:v>
                </c:pt>
                <c:pt idx="60">
                  <c:v>21825124.240760252</c:v>
                </c:pt>
                <c:pt idx="61">
                  <c:v>21691031.018696826</c:v>
                </c:pt>
                <c:pt idx="62">
                  <c:v>21559178.44216923</c:v>
                </c:pt>
                <c:pt idx="63">
                  <c:v>21429551.367139</c:v>
                </c:pt>
                <c:pt idx="64">
                  <c:v>21302134.735422514</c:v>
                </c:pt>
                <c:pt idx="65">
                  <c:v>21176913.5742344</c:v>
                </c:pt>
                <c:pt idx="66">
                  <c:v>21053872.995733362</c:v>
                </c:pt>
                <c:pt idx="67">
                  <c:v>20932998.196570367</c:v>
                </c:pt>
                <c:pt idx="68">
                  <c:v>20814274.457439132</c:v>
                </c:pt>
                <c:pt idx="69">
                  <c:v>20697687.142628998</c:v>
                </c:pt>
                <c:pt idx="70">
                  <c:v>20583221.69958004</c:v>
                </c:pt>
                <c:pt idx="71">
                  <c:v>20470863.65844053</c:v>
                </c:pt>
                <c:pt idx="72">
                  <c:v>20360598.631626703</c:v>
                </c:pt>
                <c:pt idx="73">
                  <c:v>20252412.313384738</c:v>
                </c:pt>
                <c:pt idx="74">
                  <c:v>20146290.479355074</c:v>
                </c:pt>
                <c:pt idx="75">
                  <c:v>20042218.986138955</c:v>
                </c:pt>
                <c:pt idx="76">
                  <c:v>19940183.770867184</c:v>
                </c:pt>
                <c:pt idx="77">
                  <c:v>19840170.850771181</c:v>
                </c:pt>
                <c:pt idx="78">
                  <c:v>19742166.322756212</c:v>
                </c:pt>
                <c:pt idx="79">
                  <c:v>19646156.362976823</c:v>
                </c:pt>
                <c:pt idx="80">
                  <c:v>19552127.226414509</c:v>
                </c:pt>
                <c:pt idx="81">
                  <c:v>19460065.246457532</c:v>
                </c:pt>
                <c:pt idx="82">
                  <c:v>19369956.834482949</c:v>
                </c:pt>
                <c:pt idx="83">
                  <c:v>19281788.479440782</c:v>
                </c:pt>
                <c:pt idx="84">
                  <c:v>19195546.747440346</c:v>
                </c:pt>
                <c:pt idx="85">
                  <c:v>19111218.281338714</c:v>
                </c:pt>
                <c:pt idx="86">
                  <c:v>19028789.800331343</c:v>
                </c:pt>
                <c:pt idx="87">
                  <c:v>18948248.099544782</c:v>
                </c:pt>
                <c:pt idx="88">
                  <c:v>18869580.049631517</c:v>
                </c:pt>
                <c:pt idx="89">
                  <c:v>18792772.596366908</c:v>
                </c:pt>
                <c:pt idx="90">
                  <c:v>18717812.760248195</c:v>
                </c:pt>
                <c:pt idx="91">
                  <c:v>18644687.636095624</c:v>
                </c:pt>
                <c:pt idx="92">
                  <c:v>18573384.3926556</c:v>
                </c:pt>
                <c:pt idx="93">
                  <c:v>18503890.272205912</c:v>
                </c:pt>
                <c:pt idx="94">
                  <c:v>18436192.590163019</c:v>
                </c:pt>
                <c:pt idx="95">
                  <c:v>18370278.734691333</c:v>
                </c:pt>
                <c:pt idx="96">
                  <c:v>18306136.166314576</c:v>
                </c:pt>
                <c:pt idx="97">
                  <c:v>18243752.417529125</c:v>
                </c:pt>
                <c:pt idx="98">
                  <c:v>18183115.092419356</c:v>
                </c:pt>
                <c:pt idx="99">
                  <c:v>18124211.866274975</c:v>
                </c:pt>
                <c:pt idx="100">
                  <c:v>18067030.485210381</c:v>
                </c:pt>
                <c:pt idx="101">
                  <c:v>18011558.765785955</c:v>
                </c:pt>
                <c:pt idx="102">
                  <c:v>17957784.594631329</c:v>
                </c:pt>
                <c:pt idx="103">
                  <c:v>17905695.928070605</c:v>
                </c:pt>
                <c:pt idx="104">
                  <c:v>17855280.791749533</c:v>
                </c:pt>
                <c:pt idx="105">
                  <c:v>17806527.280264605</c:v>
                </c:pt>
                <c:pt idx="106">
                  <c:v>17759423.556794081</c:v>
                </c:pt>
                <c:pt idx="107">
                  <c:v>17713957.852730911</c:v>
                </c:pt>
                <c:pt idx="108">
                  <c:v>17670118.467317618</c:v>
                </c:pt>
                <c:pt idx="109">
                  <c:v>17627893.767283008</c:v>
                </c:pt>
                <c:pt idx="110">
                  <c:v>17587272.186480787</c:v>
                </c:pt>
                <c:pt idx="111">
                  <c:v>17548242.225530073</c:v>
                </c:pt>
                <c:pt idx="112">
                  <c:v>17508211.006553184</c:v>
                </c:pt>
                <c:pt idx="113">
                  <c:v>17465511.410776045</c:v>
                </c:pt>
                <c:pt idx="114">
                  <c:v>17420187.024881564</c:v>
                </c:pt>
                <c:pt idx="115">
                  <c:v>17372280.899580918</c:v>
                </c:pt>
                <c:pt idx="116">
                  <c:v>17321835.555633452</c:v>
                </c:pt>
                <c:pt idx="117">
                  <c:v>17268892.989801425</c:v>
                </c:pt>
                <c:pt idx="118">
                  <c:v>17213494.680740301</c:v>
                </c:pt>
                <c:pt idx="119">
                  <c:v>17155681.594825234</c:v>
                </c:pt>
                <c:pt idx="120">
                  <c:v>17095494.19191451</c:v>
                </c:pt>
                <c:pt idx="121">
                  <c:v>17032972.431050509</c:v>
                </c:pt>
                <c:pt idx="122">
                  <c:v>16968155.776098948</c:v>
                </c:pt>
                <c:pt idx="123">
                  <c:v>16901083.201327004</c:v>
                </c:pt>
                <c:pt idx="124">
                  <c:v>16831793.196920987</c:v>
                </c:pt>
                <c:pt idx="125">
                  <c:v>16760323.774444206</c:v>
                </c:pt>
                <c:pt idx="126">
                  <c:v>16686712.47223567</c:v>
                </c:pt>
                <c:pt idx="127">
                  <c:v>16610996.360750247</c:v>
                </c:pt>
                <c:pt idx="128">
                  <c:v>16533212.047840901</c:v>
                </c:pt>
                <c:pt idx="129">
                  <c:v>16453395.683983641</c:v>
                </c:pt>
                <c:pt idx="130">
                  <c:v>16371582.967445768</c:v>
                </c:pt>
                <c:pt idx="131">
                  <c:v>16088873.431134176</c:v>
                </c:pt>
                <c:pt idx="132">
                  <c:v>15575782.04767113</c:v>
                </c:pt>
                <c:pt idx="133">
                  <c:v>15065281.893991388</c:v>
                </c:pt>
                <c:pt idx="134">
                  <c:v>14557359.883787118</c:v>
                </c:pt>
                <c:pt idx="135">
                  <c:v>14052002.996839359</c:v>
                </c:pt>
                <c:pt idx="136">
                  <c:v>13549198.278684258</c:v>
                </c:pt>
                <c:pt idx="137">
                  <c:v>13048932.840280995</c:v>
                </c:pt>
                <c:pt idx="138">
                  <c:v>12551193.857681369</c:v>
                </c:pt>
                <c:pt idx="139">
                  <c:v>12055968.571701083</c:v>
                </c:pt>
                <c:pt idx="140">
                  <c:v>11563244.287592659</c:v>
                </c:pt>
                <c:pt idx="141">
                  <c:v>11073008.37472002</c:v>
                </c:pt>
                <c:pt idx="142">
                  <c:v>10585248.266234715</c:v>
                </c:pt>
                <c:pt idx="143">
                  <c:v>10099951.45875377</c:v>
                </c:pt>
                <c:pt idx="144">
                  <c:v>9617105.5120391864</c:v>
                </c:pt>
                <c:pt idx="145">
                  <c:v>9136698.0486790277</c:v>
                </c:pt>
                <c:pt idx="146">
                  <c:v>8658716.7537701465</c:v>
                </c:pt>
                <c:pt idx="147">
                  <c:v>8183149.3746024929</c:v>
                </c:pt>
                <c:pt idx="148">
                  <c:v>7709983.7203450287</c:v>
                </c:pt>
                <c:pt idx="149">
                  <c:v>7239207.6617332231</c:v>
                </c:pt>
                <c:pt idx="150">
                  <c:v>6770809.1307581272</c:v>
                </c:pt>
                <c:pt idx="151">
                  <c:v>6304776.1203570198</c:v>
                </c:pt>
                <c:pt idx="152">
                  <c:v>5841096.6841056151</c:v>
                </c:pt>
                <c:pt idx="153">
                  <c:v>5379758.935911824</c:v>
                </c:pt>
                <c:pt idx="154">
                  <c:v>4920751.0497110635</c:v>
                </c:pt>
                <c:pt idx="155">
                  <c:v>4464061.2591631021</c:v>
                </c:pt>
                <c:pt idx="156">
                  <c:v>4009677.8573504407</c:v>
                </c:pt>
                <c:pt idx="157">
                  <c:v>3557589.1964782113</c:v>
                </c:pt>
                <c:pt idx="158">
                  <c:v>3107783.6875755964</c:v>
                </c:pt>
                <c:pt idx="159">
                  <c:v>2660249.8001987524</c:v>
                </c:pt>
                <c:pt idx="160">
                  <c:v>2214976.0621352363</c:v>
                </c:pt>
                <c:pt idx="161">
                  <c:v>1771951.0591099223</c:v>
                </c:pt>
                <c:pt idx="162">
                  <c:v>1331163.434492406</c:v>
                </c:pt>
                <c:pt idx="163">
                  <c:v>892601.88900588453</c:v>
                </c:pt>
                <c:pt idx="164">
                  <c:v>456255.18043750845</c:v>
                </c:pt>
                <c:pt idx="165">
                  <c:v>22112.123350194888</c:v>
                </c:pt>
                <c:pt idx="166">
                  <c:v>-7.4505805969238281E-9</c:v>
                </c:pt>
                <c:pt idx="167">
                  <c:v>-7.4505805969238281E-9</c:v>
                </c:pt>
                <c:pt idx="168">
                  <c:v>-7.4505805969238281E-9</c:v>
                </c:pt>
                <c:pt idx="169">
                  <c:v>-7.4505805969238281E-9</c:v>
                </c:pt>
                <c:pt idx="170">
                  <c:v>-7.4505805969238281E-9</c:v>
                </c:pt>
                <c:pt idx="171">
                  <c:v>-7.4505805969238281E-9</c:v>
                </c:pt>
                <c:pt idx="172">
                  <c:v>-7.4505805969238281E-9</c:v>
                </c:pt>
                <c:pt idx="173">
                  <c:v>-7.4505805969238281E-9</c:v>
                </c:pt>
                <c:pt idx="174">
                  <c:v>-7.4505805969238281E-9</c:v>
                </c:pt>
                <c:pt idx="175">
                  <c:v>-7.4505805969238281E-9</c:v>
                </c:pt>
                <c:pt idx="176">
                  <c:v>-7.4505805969238281E-9</c:v>
                </c:pt>
                <c:pt idx="177">
                  <c:v>-7.4505805969238281E-9</c:v>
                </c:pt>
                <c:pt idx="178">
                  <c:v>-7.4505805969238281E-9</c:v>
                </c:pt>
                <c:pt idx="179">
                  <c:v>-7.4505805969238281E-9</c:v>
                </c:pt>
                <c:pt idx="180">
                  <c:v>-7.4505805969238281E-9</c:v>
                </c:pt>
                <c:pt idx="181">
                  <c:v>-7.4505805969238281E-9</c:v>
                </c:pt>
                <c:pt idx="182">
                  <c:v>-7.4505805969238281E-9</c:v>
                </c:pt>
                <c:pt idx="183">
                  <c:v>-7.4505805969238281E-9</c:v>
                </c:pt>
                <c:pt idx="184">
                  <c:v>-7.4505805969238281E-9</c:v>
                </c:pt>
                <c:pt idx="185">
                  <c:v>-7.4505805969238281E-9</c:v>
                </c:pt>
                <c:pt idx="186">
                  <c:v>-7.4505805969238281E-9</c:v>
                </c:pt>
                <c:pt idx="187">
                  <c:v>-7.4505805969238281E-9</c:v>
                </c:pt>
                <c:pt idx="188">
                  <c:v>-7.4505805969238281E-9</c:v>
                </c:pt>
                <c:pt idx="189">
                  <c:v>-7.4505805969238281E-9</c:v>
                </c:pt>
                <c:pt idx="190">
                  <c:v>-7.4505805969238281E-9</c:v>
                </c:pt>
                <c:pt idx="191">
                  <c:v>-7.4505805969238281E-9</c:v>
                </c:pt>
                <c:pt idx="192">
                  <c:v>-7.4505805969238281E-9</c:v>
                </c:pt>
                <c:pt idx="193">
                  <c:v>-7.4505805969238281E-9</c:v>
                </c:pt>
                <c:pt idx="194">
                  <c:v>-7.4505805969238281E-9</c:v>
                </c:pt>
                <c:pt idx="195">
                  <c:v>-7.4505805969238281E-9</c:v>
                </c:pt>
                <c:pt idx="196">
                  <c:v>-7.4505805969238281E-9</c:v>
                </c:pt>
                <c:pt idx="197">
                  <c:v>-7.4505805969238281E-9</c:v>
                </c:pt>
                <c:pt idx="198">
                  <c:v>-7.4505805969238281E-9</c:v>
                </c:pt>
                <c:pt idx="199">
                  <c:v>-7.4505805969238281E-9</c:v>
                </c:pt>
                <c:pt idx="200">
                  <c:v>-7.4505805969238281E-9</c:v>
                </c:pt>
                <c:pt idx="201">
                  <c:v>-7.4505805969238281E-9</c:v>
                </c:pt>
                <c:pt idx="202">
                  <c:v>-7.4505805969238281E-9</c:v>
                </c:pt>
                <c:pt idx="203">
                  <c:v>-7.4505805969238281E-9</c:v>
                </c:pt>
                <c:pt idx="204">
                  <c:v>-7.4505805969238281E-9</c:v>
                </c:pt>
                <c:pt idx="205">
                  <c:v>-7.4505805969238281E-9</c:v>
                </c:pt>
                <c:pt idx="206">
                  <c:v>-7.4505805969238281E-9</c:v>
                </c:pt>
                <c:pt idx="207">
                  <c:v>-7.4505805969238281E-9</c:v>
                </c:pt>
                <c:pt idx="208">
                  <c:v>-7.4505805969238281E-9</c:v>
                </c:pt>
                <c:pt idx="209">
                  <c:v>-7.4505805969238281E-9</c:v>
                </c:pt>
                <c:pt idx="210">
                  <c:v>-7.4505805969238281E-9</c:v>
                </c:pt>
                <c:pt idx="211">
                  <c:v>-7.4505805969238281E-9</c:v>
                </c:pt>
                <c:pt idx="212">
                  <c:v>-7.4505805969238281E-9</c:v>
                </c:pt>
                <c:pt idx="213">
                  <c:v>-7.4505805969238281E-9</c:v>
                </c:pt>
                <c:pt idx="214">
                  <c:v>-7.4505805969238281E-9</c:v>
                </c:pt>
                <c:pt idx="215">
                  <c:v>-7.4505805969238281E-9</c:v>
                </c:pt>
                <c:pt idx="216">
                  <c:v>-7.4505805969238281E-9</c:v>
                </c:pt>
                <c:pt idx="217">
                  <c:v>-7.4505805969238281E-9</c:v>
                </c:pt>
                <c:pt idx="218">
                  <c:v>-7.4505805969238281E-9</c:v>
                </c:pt>
                <c:pt idx="219">
                  <c:v>-7.4505805969238281E-9</c:v>
                </c:pt>
                <c:pt idx="220">
                  <c:v>-7.4505805969238281E-9</c:v>
                </c:pt>
                <c:pt idx="221">
                  <c:v>-7.4505805969238281E-9</c:v>
                </c:pt>
                <c:pt idx="222">
                  <c:v>-7.4505805969238281E-9</c:v>
                </c:pt>
                <c:pt idx="223">
                  <c:v>-7.4505805969238281E-9</c:v>
                </c:pt>
                <c:pt idx="224">
                  <c:v>-7.4505805969238281E-9</c:v>
                </c:pt>
                <c:pt idx="225">
                  <c:v>-7.4505805969238281E-9</c:v>
                </c:pt>
                <c:pt idx="226">
                  <c:v>-7.4505805969238281E-9</c:v>
                </c:pt>
                <c:pt idx="227">
                  <c:v>-7.4505805969238281E-9</c:v>
                </c:pt>
                <c:pt idx="228">
                  <c:v>-7.4505805969238281E-9</c:v>
                </c:pt>
                <c:pt idx="229">
                  <c:v>-7.4505805969238281E-9</c:v>
                </c:pt>
                <c:pt idx="230">
                  <c:v>-7.4505805969238281E-9</c:v>
                </c:pt>
                <c:pt idx="231">
                  <c:v>-7.4505805969238281E-9</c:v>
                </c:pt>
                <c:pt idx="232">
                  <c:v>-7.4505805969238281E-9</c:v>
                </c:pt>
                <c:pt idx="233">
                  <c:v>-7.4505805969238281E-9</c:v>
                </c:pt>
                <c:pt idx="234">
                  <c:v>-7.4505805969238281E-9</c:v>
                </c:pt>
                <c:pt idx="235">
                  <c:v>-7.4505805969238281E-9</c:v>
                </c:pt>
                <c:pt idx="236">
                  <c:v>-7.4505805969238281E-9</c:v>
                </c:pt>
                <c:pt idx="237">
                  <c:v>-7.4505805969238281E-9</c:v>
                </c:pt>
                <c:pt idx="238">
                  <c:v>-7.4505805969238281E-9</c:v>
                </c:pt>
                <c:pt idx="239">
                  <c:v>-7.4505805969238281E-9</c:v>
                </c:pt>
                <c:pt idx="240">
                  <c:v>-7.4505805969238281E-9</c:v>
                </c:pt>
                <c:pt idx="241">
                  <c:v>-7.4505805969238281E-9</c:v>
                </c:pt>
                <c:pt idx="242">
                  <c:v>-7.4505805969238281E-9</c:v>
                </c:pt>
                <c:pt idx="243">
                  <c:v>-7.4505805969238281E-9</c:v>
                </c:pt>
                <c:pt idx="244">
                  <c:v>-7.4505805969238281E-9</c:v>
                </c:pt>
                <c:pt idx="245">
                  <c:v>-7.4505805969238281E-9</c:v>
                </c:pt>
                <c:pt idx="246">
                  <c:v>-7.4505805969238281E-9</c:v>
                </c:pt>
                <c:pt idx="247">
                  <c:v>-7.4505805969238281E-9</c:v>
                </c:pt>
                <c:pt idx="248">
                  <c:v>-7.4505805969238281E-9</c:v>
                </c:pt>
                <c:pt idx="249">
                  <c:v>-7.4505805969238281E-9</c:v>
                </c:pt>
                <c:pt idx="250">
                  <c:v>-7.4505805969238281E-9</c:v>
                </c:pt>
                <c:pt idx="251">
                  <c:v>-7.4505805969238281E-9</c:v>
                </c:pt>
                <c:pt idx="252">
                  <c:v>-7.4505805969238281E-9</c:v>
                </c:pt>
                <c:pt idx="253">
                  <c:v>-7.4505805969238281E-9</c:v>
                </c:pt>
                <c:pt idx="254">
                  <c:v>-7.4505805969238281E-9</c:v>
                </c:pt>
                <c:pt idx="255">
                  <c:v>-7.4505805969238281E-9</c:v>
                </c:pt>
                <c:pt idx="256">
                  <c:v>-7.4505805969238281E-9</c:v>
                </c:pt>
                <c:pt idx="257">
                  <c:v>-7.4505805969238281E-9</c:v>
                </c:pt>
                <c:pt idx="258">
                  <c:v>-7.4505805969238281E-9</c:v>
                </c:pt>
                <c:pt idx="259">
                  <c:v>-7.4505805969238281E-9</c:v>
                </c:pt>
                <c:pt idx="260">
                  <c:v>-7.4505805969238281E-9</c:v>
                </c:pt>
                <c:pt idx="261">
                  <c:v>-7.4505805969238281E-9</c:v>
                </c:pt>
                <c:pt idx="262">
                  <c:v>-7.4505805969238281E-9</c:v>
                </c:pt>
                <c:pt idx="263">
                  <c:v>-7.4505805969238281E-9</c:v>
                </c:pt>
                <c:pt idx="264">
                  <c:v>-7.4505805969238281E-9</c:v>
                </c:pt>
                <c:pt idx="265">
                  <c:v>-7.4505805969238281E-9</c:v>
                </c:pt>
                <c:pt idx="266">
                  <c:v>-7.4505805969238281E-9</c:v>
                </c:pt>
                <c:pt idx="267">
                  <c:v>-7.4505805969238281E-9</c:v>
                </c:pt>
                <c:pt idx="268">
                  <c:v>-7.4505805969238281E-9</c:v>
                </c:pt>
                <c:pt idx="269">
                  <c:v>-7.4505805969238281E-9</c:v>
                </c:pt>
                <c:pt idx="270">
                  <c:v>-7.4505805969238281E-9</c:v>
                </c:pt>
                <c:pt idx="271">
                  <c:v>-7.4505805969238281E-9</c:v>
                </c:pt>
                <c:pt idx="272">
                  <c:v>-7.4505805969238281E-9</c:v>
                </c:pt>
                <c:pt idx="273">
                  <c:v>-7.4505805969238281E-9</c:v>
                </c:pt>
                <c:pt idx="274">
                  <c:v>-7.4505805969238281E-9</c:v>
                </c:pt>
                <c:pt idx="275">
                  <c:v>-7.4505805969238281E-9</c:v>
                </c:pt>
                <c:pt idx="276">
                  <c:v>-7.4505805969238281E-9</c:v>
                </c:pt>
                <c:pt idx="277">
                  <c:v>-7.4505805969238281E-9</c:v>
                </c:pt>
                <c:pt idx="278">
                  <c:v>-7.4505805969238281E-9</c:v>
                </c:pt>
                <c:pt idx="279">
                  <c:v>-7.4505805969238281E-9</c:v>
                </c:pt>
                <c:pt idx="280">
                  <c:v>-7.4505805969238281E-9</c:v>
                </c:pt>
                <c:pt idx="281">
                  <c:v>-7.4505805969238281E-9</c:v>
                </c:pt>
                <c:pt idx="282">
                  <c:v>-7.4505805969238281E-9</c:v>
                </c:pt>
                <c:pt idx="283">
                  <c:v>-7.4505805969238281E-9</c:v>
                </c:pt>
                <c:pt idx="284">
                  <c:v>-7.4505805969238281E-9</c:v>
                </c:pt>
                <c:pt idx="285">
                  <c:v>-7.4505805969238281E-9</c:v>
                </c:pt>
                <c:pt idx="286">
                  <c:v>-7.4505805969238281E-9</c:v>
                </c:pt>
                <c:pt idx="287">
                  <c:v>-7.4505805969238281E-9</c:v>
                </c:pt>
                <c:pt idx="288">
                  <c:v>-7.4505805969238281E-9</c:v>
                </c:pt>
                <c:pt idx="289">
                  <c:v>-7.4505805969238281E-9</c:v>
                </c:pt>
                <c:pt idx="290">
                  <c:v>-7.4505805969238281E-9</c:v>
                </c:pt>
                <c:pt idx="291">
                  <c:v>-7.4505805969238281E-9</c:v>
                </c:pt>
                <c:pt idx="292">
                  <c:v>-7.4505805969238281E-9</c:v>
                </c:pt>
                <c:pt idx="293">
                  <c:v>-7.4505805969238281E-9</c:v>
                </c:pt>
                <c:pt idx="294">
                  <c:v>-7.4505805969238281E-9</c:v>
                </c:pt>
                <c:pt idx="295">
                  <c:v>-7.4505805969238281E-9</c:v>
                </c:pt>
                <c:pt idx="296">
                  <c:v>-7.4505805969238281E-9</c:v>
                </c:pt>
                <c:pt idx="297">
                  <c:v>-7.4505805969238281E-9</c:v>
                </c:pt>
                <c:pt idx="298">
                  <c:v>-7.4505805969238281E-9</c:v>
                </c:pt>
                <c:pt idx="299">
                  <c:v>-7.4505805969238281E-9</c:v>
                </c:pt>
                <c:pt idx="300">
                  <c:v>-7.4505805969238281E-9</c:v>
                </c:pt>
                <c:pt idx="301">
                  <c:v>-7.4505805969238281E-9</c:v>
                </c:pt>
                <c:pt idx="302">
                  <c:v>-7.4505805969238281E-9</c:v>
                </c:pt>
                <c:pt idx="303">
                  <c:v>-7.4505805969238281E-9</c:v>
                </c:pt>
                <c:pt idx="304">
                  <c:v>-7.4505805969238281E-9</c:v>
                </c:pt>
                <c:pt idx="305">
                  <c:v>-7.4505805969238281E-9</c:v>
                </c:pt>
                <c:pt idx="306">
                  <c:v>-7.4505805969238281E-9</c:v>
                </c:pt>
                <c:pt idx="307">
                  <c:v>-7.4505805969238281E-9</c:v>
                </c:pt>
                <c:pt idx="308">
                  <c:v>-7.4505805969238281E-9</c:v>
                </c:pt>
                <c:pt idx="309">
                  <c:v>-7.4505805969238281E-9</c:v>
                </c:pt>
                <c:pt idx="310">
                  <c:v>-7.4505805969238281E-9</c:v>
                </c:pt>
                <c:pt idx="311">
                  <c:v>-7.4505805969238281E-9</c:v>
                </c:pt>
                <c:pt idx="312">
                  <c:v>-7.4505805969238281E-9</c:v>
                </c:pt>
                <c:pt idx="313">
                  <c:v>-7.4505805969238281E-9</c:v>
                </c:pt>
                <c:pt idx="314">
                  <c:v>-7.4505805969238281E-9</c:v>
                </c:pt>
                <c:pt idx="315">
                  <c:v>-7.4505805969238281E-9</c:v>
                </c:pt>
                <c:pt idx="316">
                  <c:v>-7.4505805969238281E-9</c:v>
                </c:pt>
                <c:pt idx="317">
                  <c:v>-7.4505805969238281E-9</c:v>
                </c:pt>
                <c:pt idx="318">
                  <c:v>-7.4505805969238281E-9</c:v>
                </c:pt>
                <c:pt idx="319">
                  <c:v>-7.4505805969238281E-9</c:v>
                </c:pt>
                <c:pt idx="320">
                  <c:v>-7.4505805969238281E-9</c:v>
                </c:pt>
                <c:pt idx="321">
                  <c:v>-7.4505805969238281E-9</c:v>
                </c:pt>
                <c:pt idx="322">
                  <c:v>-7.4505805969238281E-9</c:v>
                </c:pt>
                <c:pt idx="323">
                  <c:v>-7.4505805969238281E-9</c:v>
                </c:pt>
                <c:pt idx="324">
                  <c:v>-7.4505805969238281E-9</c:v>
                </c:pt>
                <c:pt idx="325">
                  <c:v>-7.4505805969238281E-9</c:v>
                </c:pt>
                <c:pt idx="326">
                  <c:v>-7.4505805969238281E-9</c:v>
                </c:pt>
                <c:pt idx="327">
                  <c:v>-7.4505805969238281E-9</c:v>
                </c:pt>
                <c:pt idx="328">
                  <c:v>-7.4505805969238281E-9</c:v>
                </c:pt>
                <c:pt idx="329">
                  <c:v>-7.4505805969238281E-9</c:v>
                </c:pt>
                <c:pt idx="330">
                  <c:v>-7.4505805969238281E-9</c:v>
                </c:pt>
                <c:pt idx="331">
                  <c:v>-7.4505805969238281E-9</c:v>
                </c:pt>
                <c:pt idx="332">
                  <c:v>-7.4505805969238281E-9</c:v>
                </c:pt>
                <c:pt idx="333">
                  <c:v>-7.4505805969238281E-9</c:v>
                </c:pt>
                <c:pt idx="334">
                  <c:v>-7.4505805969238281E-9</c:v>
                </c:pt>
                <c:pt idx="335">
                  <c:v>-7.4505805969238281E-9</c:v>
                </c:pt>
                <c:pt idx="336">
                  <c:v>-7.4505805969238281E-9</c:v>
                </c:pt>
                <c:pt idx="337">
                  <c:v>-7.4505805969238281E-9</c:v>
                </c:pt>
                <c:pt idx="338">
                  <c:v>-7.4505805969238281E-9</c:v>
                </c:pt>
                <c:pt idx="339">
                  <c:v>-7.4505805969238281E-9</c:v>
                </c:pt>
                <c:pt idx="340">
                  <c:v>-7.4505805969238281E-9</c:v>
                </c:pt>
                <c:pt idx="341">
                  <c:v>-7.4505805969238281E-9</c:v>
                </c:pt>
                <c:pt idx="342">
                  <c:v>-7.4505805969238281E-9</c:v>
                </c:pt>
                <c:pt idx="343">
                  <c:v>-7.4505805969238281E-9</c:v>
                </c:pt>
                <c:pt idx="344">
                  <c:v>-7.4505805969238281E-9</c:v>
                </c:pt>
                <c:pt idx="345">
                  <c:v>-7.4505805969238281E-9</c:v>
                </c:pt>
                <c:pt idx="346">
                  <c:v>-7.4505805969238281E-9</c:v>
                </c:pt>
                <c:pt idx="347">
                  <c:v>-7.4505805969238281E-9</c:v>
                </c:pt>
                <c:pt idx="348">
                  <c:v>-7.4505805969238281E-9</c:v>
                </c:pt>
                <c:pt idx="349">
                  <c:v>-7.4505805969238281E-9</c:v>
                </c:pt>
                <c:pt idx="350">
                  <c:v>-7.4505805969238281E-9</c:v>
                </c:pt>
                <c:pt idx="351">
                  <c:v>-7.4505805969238281E-9</c:v>
                </c:pt>
                <c:pt idx="352">
                  <c:v>-7.4505805969238281E-9</c:v>
                </c:pt>
                <c:pt idx="353">
                  <c:v>-7.4505805969238281E-9</c:v>
                </c:pt>
                <c:pt idx="354">
                  <c:v>-7.4505805969238281E-9</c:v>
                </c:pt>
                <c:pt idx="355">
                  <c:v>-7.4505805969238281E-9</c:v>
                </c:pt>
                <c:pt idx="356">
                  <c:v>-7.4505805969238281E-9</c:v>
                </c:pt>
                <c:pt idx="357">
                  <c:v>-7.4505805969238281E-9</c:v>
                </c:pt>
                <c:pt idx="358">
                  <c:v>-7.4505805969238281E-9</c:v>
                </c:pt>
                <c:pt idx="359">
                  <c:v>-7.4505805969238281E-9</c:v>
                </c:pt>
                <c:pt idx="360">
                  <c:v>-7.4505805969238281E-9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9172480"/>
        <c:axId val="119190656"/>
      </c:barChart>
      <c:catAx>
        <c:axId val="119172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19190656"/>
        <c:crosses val="autoZero"/>
        <c:auto val="1"/>
        <c:lblAlgn val="ctr"/>
        <c:lblOffset val="100"/>
        <c:noMultiLvlLbl val="0"/>
      </c:catAx>
      <c:valAx>
        <c:axId val="11919065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9172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0</xdr:row>
      <xdr:rowOff>0</xdr:rowOff>
    </xdr:from>
    <xdr:to>
      <xdr:col>11</xdr:col>
      <xdr:colOff>464820</xdr:colOff>
      <xdr:row>9</xdr:row>
      <xdr:rowOff>30480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662940</xdr:colOff>
      <xdr:row>0</xdr:row>
      <xdr:rowOff>0</xdr:rowOff>
    </xdr:from>
    <xdr:to>
      <xdr:col>16</xdr:col>
      <xdr:colOff>601980</xdr:colOff>
      <xdr:row>9</xdr:row>
      <xdr:rowOff>15240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167640</xdr:colOff>
      <xdr:row>0</xdr:row>
      <xdr:rowOff>0</xdr:rowOff>
    </xdr:from>
    <xdr:to>
      <xdr:col>22</xdr:col>
      <xdr:colOff>548640</xdr:colOff>
      <xdr:row>9</xdr:row>
      <xdr:rowOff>7620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68580</xdr:colOff>
      <xdr:row>0</xdr:row>
      <xdr:rowOff>0</xdr:rowOff>
    </xdr:from>
    <xdr:to>
      <xdr:col>29</xdr:col>
      <xdr:colOff>243840</xdr:colOff>
      <xdr:row>8</xdr:row>
      <xdr:rowOff>175260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533400</xdr:colOff>
      <xdr:row>0</xdr:row>
      <xdr:rowOff>0</xdr:rowOff>
    </xdr:from>
    <xdr:to>
      <xdr:col>36</xdr:col>
      <xdr:colOff>358140</xdr:colOff>
      <xdr:row>9</xdr:row>
      <xdr:rowOff>15240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83820</xdr:colOff>
      <xdr:row>0</xdr:row>
      <xdr:rowOff>0</xdr:rowOff>
    </xdr:from>
    <xdr:to>
      <xdr:col>12</xdr:col>
      <xdr:colOff>160020</xdr:colOff>
      <xdr:row>8</xdr:row>
      <xdr:rowOff>106680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2"/>
  <sheetViews>
    <sheetView workbookViewId="0"/>
  </sheetViews>
  <sheetFormatPr defaultRowHeight="14.4" x14ac:dyDescent="0.3"/>
  <cols>
    <col min="1" max="1" width="18.21875" customWidth="1"/>
    <col min="2" max="2" width="13.77734375" customWidth="1"/>
    <col min="3" max="3" width="13.44140625" customWidth="1"/>
    <col min="4" max="4" width="12.88671875" customWidth="1"/>
    <col min="5" max="5" width="15.6640625" customWidth="1"/>
    <col min="6" max="6" width="12.77734375" customWidth="1"/>
    <col min="7" max="7" width="11.109375" customWidth="1"/>
    <col min="8" max="8" width="13.77734375" customWidth="1"/>
    <col min="9" max="9" width="14.88671875" customWidth="1"/>
  </cols>
  <sheetData>
    <row r="1" spans="1:9" x14ac:dyDescent="0.3">
      <c r="A1" s="4" t="s">
        <v>1</v>
      </c>
      <c r="B1">
        <v>100000000</v>
      </c>
      <c r="E1" t="s">
        <v>7</v>
      </c>
      <c r="F1" s="6">
        <f>ABS(PMT((B2)/12,B4,B1,0))</f>
        <v>435206.3190723806</v>
      </c>
    </row>
    <row r="2" spans="1:9" x14ac:dyDescent="0.3">
      <c r="A2" s="4" t="s">
        <v>0</v>
      </c>
      <c r="B2">
        <f>3.25%</f>
        <v>3.2500000000000001E-2</v>
      </c>
    </row>
    <row r="3" spans="1:9" s="1" customFormat="1" ht="29.4" customHeight="1" x14ac:dyDescent="0.3">
      <c r="A3" s="5" t="s">
        <v>2</v>
      </c>
      <c r="B3" s="2">
        <v>7.0000000000000001E-3</v>
      </c>
    </row>
    <row r="4" spans="1:9" x14ac:dyDescent="0.3">
      <c r="A4" s="4" t="s">
        <v>3</v>
      </c>
      <c r="B4">
        <v>360</v>
      </c>
    </row>
    <row r="5" spans="1:9" x14ac:dyDescent="0.3">
      <c r="A5" s="4" t="s">
        <v>4</v>
      </c>
      <c r="B5">
        <v>0</v>
      </c>
    </row>
    <row r="11" spans="1:9" s="3" customFormat="1" ht="30" customHeight="1" x14ac:dyDescent="0.3">
      <c r="A11" s="3" t="s">
        <v>5</v>
      </c>
      <c r="B11" s="3" t="s">
        <v>6</v>
      </c>
      <c r="C11" s="3" t="s">
        <v>7</v>
      </c>
      <c r="D11" s="3" t="s">
        <v>8</v>
      </c>
      <c r="E11" s="3" t="s">
        <v>9</v>
      </c>
      <c r="F11" s="3" t="s">
        <v>11</v>
      </c>
      <c r="G11" s="3" t="s">
        <v>10</v>
      </c>
      <c r="H11" s="3" t="s">
        <v>12</v>
      </c>
      <c r="I11" s="3" t="s">
        <v>13</v>
      </c>
    </row>
    <row r="12" spans="1:9" x14ac:dyDescent="0.3">
      <c r="A12">
        <v>0</v>
      </c>
    </row>
    <row r="13" spans="1:9" x14ac:dyDescent="0.3">
      <c r="A13">
        <f>IF($B$4&gt;A12,A12+1, "")</f>
        <v>1</v>
      </c>
      <c r="B13">
        <f>$B$1</f>
        <v>100000000</v>
      </c>
      <c r="C13" s="6">
        <f>$F$1</f>
        <v>435206.3190723806</v>
      </c>
      <c r="D13">
        <f>B13*($B$2)/12</f>
        <v>270833.33333333331</v>
      </c>
      <c r="E13" s="6">
        <f>C13-D13</f>
        <v>164372.98573904729</v>
      </c>
      <c r="F13">
        <f>IF($B$5  &gt; 0, 0.2, 0)</f>
        <v>0</v>
      </c>
      <c r="G13">
        <f>IF(A13="","",(1-((1-(F13/100))^(1/12))))</f>
        <v>0</v>
      </c>
      <c r="H13">
        <f>(B13-E13)*G13</f>
        <v>0</v>
      </c>
      <c r="I13" s="6">
        <f>B13-E13-H13</f>
        <v>99835627.014260948</v>
      </c>
    </row>
    <row r="14" spans="1:9" x14ac:dyDescent="0.3">
      <c r="A14">
        <f t="shared" ref="A14:A77" si="0">IF($B$4&gt;A13,A13+1, "")</f>
        <v>2</v>
      </c>
      <c r="B14" s="6">
        <f>IF(A14="","",IF(I13&gt;0,I13,0))</f>
        <v>99835627.014260948</v>
      </c>
      <c r="C14" s="6">
        <f>IF(A14="","",$F$1)</f>
        <v>435206.3190723806</v>
      </c>
      <c r="D14">
        <f>IF(A14="","",($B$2/12)*B14)</f>
        <v>270388.15649695677</v>
      </c>
      <c r="E14">
        <f>IF(A14="","",IF((1+($B$2/12))*B14&gt;C14,(C14-D14),B14))</f>
        <v>164818.16257542383</v>
      </c>
      <c r="F14">
        <f>IF(A14="", "", IF(A14&lt;=30,(F13+(($B$5)*0.2/100)),F13))</f>
        <v>0</v>
      </c>
      <c r="G14">
        <f t="shared" ref="G14:G15" si="1">IF(A14="","",(1-((1-(F14/100))^(1/12))))</f>
        <v>0</v>
      </c>
      <c r="H14">
        <f>IF(A14="","",(B14-E14)*G14)</f>
        <v>0</v>
      </c>
      <c r="I14" s="6">
        <f>IF(A14="","",B14-E14-H14)</f>
        <v>99670808.851685524</v>
      </c>
    </row>
    <row r="15" spans="1:9" x14ac:dyDescent="0.3">
      <c r="A15">
        <f t="shared" si="0"/>
        <v>3</v>
      </c>
      <c r="B15" s="6">
        <f>IF(A15="","",IF(I14&gt;0,I14,0))</f>
        <v>99670808.851685524</v>
      </c>
      <c r="C15" s="6">
        <f>IF(A15="","",$F$1)</f>
        <v>435206.3190723806</v>
      </c>
      <c r="D15">
        <f>IF(A15="","",($B$2/12)*B15)</f>
        <v>269941.77397331496</v>
      </c>
      <c r="E15">
        <f>IF(A15="","",IF((1+($B$2/12))*B15&gt;C15,(C15-D15),B15))</f>
        <v>165264.54509906564</v>
      </c>
      <c r="F15">
        <f t="shared" ref="F15" si="2">IF(A15="", "", IF(A15&lt;=30,(F14+(($B$5)*0.2/100)),F14))</f>
        <v>0</v>
      </c>
      <c r="G15">
        <f t="shared" si="1"/>
        <v>0</v>
      </c>
      <c r="H15">
        <f>IF(A15="","",(B15-E15)*G15)</f>
        <v>0</v>
      </c>
      <c r="I15" s="6">
        <f>IF(A15="","",B15-E15-H15)</f>
        <v>99505544.306586459</v>
      </c>
    </row>
    <row r="16" spans="1:9" x14ac:dyDescent="0.3">
      <c r="A16">
        <f t="shared" si="0"/>
        <v>4</v>
      </c>
      <c r="B16" s="6">
        <f>IF(A16="","",IF(I15&gt;0,I15,0))</f>
        <v>99505544.306586459</v>
      </c>
      <c r="C16" s="6">
        <f>IF(A16="","",$F$1)</f>
        <v>435206.3190723806</v>
      </c>
      <c r="D16">
        <f>IF(A16="","",($B$2/12)*B16)</f>
        <v>269494.18249700498</v>
      </c>
      <c r="E16">
        <f>IF(A16="","",IF((1+($B$2/12))*B16&gt;C16,(C16-D16),B16))</f>
        <v>165712.13657537563</v>
      </c>
      <c r="F16">
        <f>IF(A16="", "", IF(A16&lt;=30,(F15+(($B$5)*0.2/100)),F15))</f>
        <v>0</v>
      </c>
      <c r="G16">
        <f t="shared" ref="G16:G18" si="3">IF(A16="","",(1-((1-(F16/100))^(1/12))))</f>
        <v>0</v>
      </c>
      <c r="H16">
        <f>IF(A16="","",(B16-E16)*G16)</f>
        <v>0</v>
      </c>
      <c r="I16" s="6">
        <f>IF(A16="","",B16-E16-H16)</f>
        <v>99339832.170011088</v>
      </c>
    </row>
    <row r="17" spans="1:9" x14ac:dyDescent="0.3">
      <c r="A17">
        <f t="shared" si="0"/>
        <v>5</v>
      </c>
      <c r="B17" s="6">
        <f t="shared" ref="B17:B80" si="4">IF(A17="","",IF(I16&gt;0,I16,0))</f>
        <v>99339832.170011088</v>
      </c>
      <c r="C17" s="6">
        <f t="shared" ref="C17:C80" si="5">IF(A17="","",$F$1)</f>
        <v>435206.3190723806</v>
      </c>
      <c r="D17">
        <f t="shared" ref="D17:D80" si="6">IF(A17="","",($B$2/12)*B17)</f>
        <v>269045.37879378005</v>
      </c>
      <c r="E17">
        <f t="shared" ref="E17:E80" si="7">IF(A17="","",IF((1+($B$2/12))*B17&gt;C17,(C17-D17),B17))</f>
        <v>166160.94027860055</v>
      </c>
      <c r="F17">
        <f t="shared" ref="F17:F80" si="8">IF(A17="", "", IF(A17&lt;=30,(F16+(($B$5)*0.2/100)),F16))</f>
        <v>0</v>
      </c>
      <c r="G17">
        <f t="shared" si="3"/>
        <v>0</v>
      </c>
      <c r="H17">
        <f t="shared" ref="H17:H80" si="9">IF(A17="","",(B17-E17)*G17)</f>
        <v>0</v>
      </c>
      <c r="I17" s="6">
        <f t="shared" ref="I17:I80" si="10">IF(A17="","",B17-E17-H17)</f>
        <v>99173671.229732484</v>
      </c>
    </row>
    <row r="18" spans="1:9" x14ac:dyDescent="0.3">
      <c r="A18">
        <f t="shared" si="0"/>
        <v>6</v>
      </c>
      <c r="B18" s="6">
        <f t="shared" si="4"/>
        <v>99173671.229732484</v>
      </c>
      <c r="C18" s="6">
        <f t="shared" si="5"/>
        <v>435206.3190723806</v>
      </c>
      <c r="D18">
        <f t="shared" si="6"/>
        <v>268595.35958052549</v>
      </c>
      <c r="E18">
        <f t="shared" si="7"/>
        <v>166610.95949185512</v>
      </c>
      <c r="F18">
        <f t="shared" si="8"/>
        <v>0</v>
      </c>
      <c r="G18">
        <f t="shared" si="3"/>
        <v>0</v>
      </c>
      <c r="H18">
        <f t="shared" si="9"/>
        <v>0</v>
      </c>
      <c r="I18" s="6">
        <f t="shared" si="10"/>
        <v>99007060.270240635</v>
      </c>
    </row>
    <row r="19" spans="1:9" x14ac:dyDescent="0.3">
      <c r="A19">
        <f t="shared" si="0"/>
        <v>7</v>
      </c>
      <c r="B19" s="6">
        <f t="shared" si="4"/>
        <v>99007060.270240635</v>
      </c>
      <c r="C19" s="6">
        <f t="shared" si="5"/>
        <v>435206.3190723806</v>
      </c>
      <c r="D19">
        <f t="shared" si="6"/>
        <v>268144.12156523508</v>
      </c>
      <c r="E19">
        <f t="shared" si="7"/>
        <v>167062.19750714552</v>
      </c>
      <c r="F19">
        <f t="shared" si="8"/>
        <v>0</v>
      </c>
      <c r="G19">
        <f t="shared" ref="G19:G82" si="11">IF(A19="","",(1-((1-(F19/100))^(1/12))))</f>
        <v>0</v>
      </c>
      <c r="H19">
        <f t="shared" si="9"/>
        <v>0</v>
      </c>
      <c r="I19" s="6">
        <f t="shared" si="10"/>
        <v>98839998.072733492</v>
      </c>
    </row>
    <row r="20" spans="1:9" x14ac:dyDescent="0.3">
      <c r="A20">
        <f t="shared" si="0"/>
        <v>8</v>
      </c>
      <c r="B20" s="6">
        <f t="shared" si="4"/>
        <v>98839998.072733492</v>
      </c>
      <c r="C20" s="6">
        <f t="shared" si="5"/>
        <v>435206.3190723806</v>
      </c>
      <c r="D20">
        <f t="shared" si="6"/>
        <v>267691.66144698655</v>
      </c>
      <c r="E20">
        <f t="shared" si="7"/>
        <v>167514.65762539406</v>
      </c>
      <c r="F20">
        <f t="shared" si="8"/>
        <v>0</v>
      </c>
      <c r="G20">
        <f t="shared" si="11"/>
        <v>0</v>
      </c>
      <c r="H20">
        <f t="shared" si="9"/>
        <v>0</v>
      </c>
      <c r="I20" s="6">
        <f t="shared" si="10"/>
        <v>98672483.4151081</v>
      </c>
    </row>
    <row r="21" spans="1:9" x14ac:dyDescent="0.3">
      <c r="A21">
        <f t="shared" si="0"/>
        <v>9</v>
      </c>
      <c r="B21" s="6">
        <f t="shared" si="4"/>
        <v>98672483.4151081</v>
      </c>
      <c r="C21" s="6">
        <f t="shared" si="5"/>
        <v>435206.3190723806</v>
      </c>
      <c r="D21">
        <f t="shared" si="6"/>
        <v>267237.97591591778</v>
      </c>
      <c r="E21">
        <f t="shared" si="7"/>
        <v>167968.34315646283</v>
      </c>
      <c r="F21">
        <f t="shared" si="8"/>
        <v>0</v>
      </c>
      <c r="G21">
        <f t="shared" si="11"/>
        <v>0</v>
      </c>
      <c r="H21">
        <f t="shared" si="9"/>
        <v>0</v>
      </c>
      <c r="I21" s="6">
        <f t="shared" si="10"/>
        <v>98504515.071951643</v>
      </c>
    </row>
    <row r="22" spans="1:9" x14ac:dyDescent="0.3">
      <c r="A22">
        <f t="shared" si="0"/>
        <v>10</v>
      </c>
      <c r="B22" s="6">
        <f t="shared" si="4"/>
        <v>98504515.071951643</v>
      </c>
      <c r="C22" s="6">
        <f t="shared" si="5"/>
        <v>435206.3190723806</v>
      </c>
      <c r="D22">
        <f t="shared" si="6"/>
        <v>266783.0616532024</v>
      </c>
      <c r="E22">
        <f t="shared" si="7"/>
        <v>168423.2574191782</v>
      </c>
      <c r="F22">
        <f t="shared" si="8"/>
        <v>0</v>
      </c>
      <c r="G22">
        <f t="shared" si="11"/>
        <v>0</v>
      </c>
      <c r="H22">
        <f t="shared" si="9"/>
        <v>0</v>
      </c>
      <c r="I22" s="6">
        <f t="shared" si="10"/>
        <v>98336091.814532459</v>
      </c>
    </row>
    <row r="23" spans="1:9" x14ac:dyDescent="0.3">
      <c r="A23">
        <f t="shared" si="0"/>
        <v>11</v>
      </c>
      <c r="B23" s="6">
        <f t="shared" si="4"/>
        <v>98336091.814532459</v>
      </c>
      <c r="C23" s="6">
        <f t="shared" si="5"/>
        <v>435206.3190723806</v>
      </c>
      <c r="D23">
        <f t="shared" si="6"/>
        <v>266326.91533102543</v>
      </c>
      <c r="E23">
        <f t="shared" si="7"/>
        <v>168879.40374135517</v>
      </c>
      <c r="F23">
        <f t="shared" si="8"/>
        <v>0</v>
      </c>
      <c r="G23">
        <f t="shared" si="11"/>
        <v>0</v>
      </c>
      <c r="H23">
        <f t="shared" si="9"/>
        <v>0</v>
      </c>
      <c r="I23" s="6">
        <f t="shared" si="10"/>
        <v>98167212.410791099</v>
      </c>
    </row>
    <row r="24" spans="1:9" x14ac:dyDescent="0.3">
      <c r="A24">
        <f t="shared" si="0"/>
        <v>12</v>
      </c>
      <c r="B24" s="6">
        <f t="shared" si="4"/>
        <v>98167212.410791099</v>
      </c>
      <c r="C24" s="6">
        <f t="shared" si="5"/>
        <v>435206.3190723806</v>
      </c>
      <c r="D24">
        <f t="shared" si="6"/>
        <v>265869.53361255926</v>
      </c>
      <c r="E24">
        <f t="shared" si="7"/>
        <v>169336.78545982135</v>
      </c>
      <c r="F24">
        <f t="shared" si="8"/>
        <v>0</v>
      </c>
      <c r="G24">
        <f t="shared" si="11"/>
        <v>0</v>
      </c>
      <c r="H24">
        <f t="shared" si="9"/>
        <v>0</v>
      </c>
      <c r="I24" s="6">
        <f t="shared" si="10"/>
        <v>97997875.625331283</v>
      </c>
    </row>
    <row r="25" spans="1:9" x14ac:dyDescent="0.3">
      <c r="A25">
        <f t="shared" si="0"/>
        <v>13</v>
      </c>
      <c r="B25" s="6">
        <f t="shared" si="4"/>
        <v>97997875.625331283</v>
      </c>
      <c r="C25" s="6">
        <f t="shared" si="5"/>
        <v>435206.3190723806</v>
      </c>
      <c r="D25">
        <f t="shared" si="6"/>
        <v>265410.91315193888</v>
      </c>
      <c r="E25">
        <f t="shared" si="7"/>
        <v>169795.40592044173</v>
      </c>
      <c r="F25">
        <f t="shared" si="8"/>
        <v>0</v>
      </c>
      <c r="G25">
        <f t="shared" si="11"/>
        <v>0</v>
      </c>
      <c r="H25">
        <f t="shared" si="9"/>
        <v>0</v>
      </c>
      <c r="I25" s="6">
        <f t="shared" si="10"/>
        <v>97828080.219410837</v>
      </c>
    </row>
    <row r="26" spans="1:9" x14ac:dyDescent="0.3">
      <c r="A26">
        <f t="shared" si="0"/>
        <v>14</v>
      </c>
      <c r="B26" s="6">
        <f t="shared" si="4"/>
        <v>97828080.219410837</v>
      </c>
      <c r="C26" s="6">
        <f t="shared" si="5"/>
        <v>435206.3190723806</v>
      </c>
      <c r="D26">
        <f t="shared" si="6"/>
        <v>264951.05059423769</v>
      </c>
      <c r="E26">
        <f t="shared" si="7"/>
        <v>170255.26847814291</v>
      </c>
      <c r="F26">
        <f t="shared" si="8"/>
        <v>0</v>
      </c>
      <c r="G26">
        <f t="shared" si="11"/>
        <v>0</v>
      </c>
      <c r="H26">
        <f t="shared" si="9"/>
        <v>0</v>
      </c>
      <c r="I26" s="6">
        <f t="shared" si="10"/>
        <v>97657824.950932696</v>
      </c>
    </row>
    <row r="27" spans="1:9" x14ac:dyDescent="0.3">
      <c r="A27">
        <f t="shared" si="0"/>
        <v>15</v>
      </c>
      <c r="B27" s="6">
        <f t="shared" si="4"/>
        <v>97657824.950932696</v>
      </c>
      <c r="C27" s="6">
        <f t="shared" si="5"/>
        <v>435206.3190723806</v>
      </c>
      <c r="D27">
        <f t="shared" si="6"/>
        <v>264489.94257544272</v>
      </c>
      <c r="E27">
        <f t="shared" si="7"/>
        <v>170716.37649693788</v>
      </c>
      <c r="F27">
        <f t="shared" si="8"/>
        <v>0</v>
      </c>
      <c r="G27">
        <f t="shared" si="11"/>
        <v>0</v>
      </c>
      <c r="H27">
        <f t="shared" si="9"/>
        <v>0</v>
      </c>
      <c r="I27" s="6">
        <f t="shared" si="10"/>
        <v>97487108.574435756</v>
      </c>
    </row>
    <row r="28" spans="1:9" x14ac:dyDescent="0.3">
      <c r="A28">
        <f t="shared" si="0"/>
        <v>16</v>
      </c>
      <c r="B28" s="6">
        <f t="shared" si="4"/>
        <v>97487108.574435756</v>
      </c>
      <c r="C28" s="6">
        <f t="shared" si="5"/>
        <v>435206.3190723806</v>
      </c>
      <c r="D28">
        <f t="shared" si="6"/>
        <v>264027.5857224302</v>
      </c>
      <c r="E28">
        <f t="shared" si="7"/>
        <v>171178.7333499504</v>
      </c>
      <c r="F28">
        <f t="shared" si="8"/>
        <v>0</v>
      </c>
      <c r="G28">
        <f t="shared" si="11"/>
        <v>0</v>
      </c>
      <c r="H28">
        <f t="shared" si="9"/>
        <v>0</v>
      </c>
      <c r="I28" s="6">
        <f t="shared" si="10"/>
        <v>97315929.841085806</v>
      </c>
    </row>
    <row r="29" spans="1:9" x14ac:dyDescent="0.3">
      <c r="A29">
        <f t="shared" si="0"/>
        <v>17</v>
      </c>
      <c r="B29" s="6">
        <f t="shared" si="4"/>
        <v>97315929.841085806</v>
      </c>
      <c r="C29" s="6">
        <f t="shared" si="5"/>
        <v>435206.3190723806</v>
      </c>
      <c r="D29">
        <f t="shared" si="6"/>
        <v>263563.97665294074</v>
      </c>
      <c r="E29">
        <f t="shared" si="7"/>
        <v>171642.34241943987</v>
      </c>
      <c r="F29">
        <f t="shared" si="8"/>
        <v>0</v>
      </c>
      <c r="G29">
        <f t="shared" si="11"/>
        <v>0</v>
      </c>
      <c r="H29">
        <f t="shared" si="9"/>
        <v>0</v>
      </c>
      <c r="I29" s="6">
        <f t="shared" si="10"/>
        <v>97144287.498666361</v>
      </c>
    </row>
    <row r="30" spans="1:9" x14ac:dyDescent="0.3">
      <c r="A30">
        <f t="shared" si="0"/>
        <v>18</v>
      </c>
      <c r="B30" s="6">
        <f t="shared" si="4"/>
        <v>97144287.498666361</v>
      </c>
      <c r="C30" s="6">
        <f t="shared" si="5"/>
        <v>435206.3190723806</v>
      </c>
      <c r="D30">
        <f t="shared" si="6"/>
        <v>263099.11197555473</v>
      </c>
      <c r="E30">
        <f t="shared" si="7"/>
        <v>172107.20709682588</v>
      </c>
      <c r="F30">
        <f t="shared" si="8"/>
        <v>0</v>
      </c>
      <c r="G30">
        <f t="shared" si="11"/>
        <v>0</v>
      </c>
      <c r="H30">
        <f t="shared" si="9"/>
        <v>0</v>
      </c>
      <c r="I30" s="6">
        <f t="shared" si="10"/>
        <v>96972180.291569531</v>
      </c>
    </row>
    <row r="31" spans="1:9" x14ac:dyDescent="0.3">
      <c r="A31">
        <f t="shared" si="0"/>
        <v>19</v>
      </c>
      <c r="B31" s="6">
        <f t="shared" si="4"/>
        <v>96972180.291569531</v>
      </c>
      <c r="C31" s="6">
        <f t="shared" si="5"/>
        <v>435206.3190723806</v>
      </c>
      <c r="D31">
        <f t="shared" si="6"/>
        <v>262632.98828966747</v>
      </c>
      <c r="E31">
        <f t="shared" si="7"/>
        <v>172573.33078271314</v>
      </c>
      <c r="F31">
        <f t="shared" si="8"/>
        <v>0</v>
      </c>
      <c r="G31">
        <f t="shared" si="11"/>
        <v>0</v>
      </c>
      <c r="H31">
        <f t="shared" si="9"/>
        <v>0</v>
      </c>
      <c r="I31" s="6">
        <f t="shared" si="10"/>
        <v>96799606.960786819</v>
      </c>
    </row>
    <row r="32" spans="1:9" x14ac:dyDescent="0.3">
      <c r="A32">
        <f t="shared" si="0"/>
        <v>20</v>
      </c>
      <c r="B32" s="6">
        <f t="shared" si="4"/>
        <v>96799606.960786819</v>
      </c>
      <c r="C32" s="6">
        <f t="shared" si="5"/>
        <v>435206.3190723806</v>
      </c>
      <c r="D32">
        <f t="shared" si="6"/>
        <v>262165.60218546429</v>
      </c>
      <c r="E32">
        <f t="shared" si="7"/>
        <v>173040.71688691631</v>
      </c>
      <c r="F32">
        <f t="shared" si="8"/>
        <v>0</v>
      </c>
      <c r="G32">
        <f t="shared" si="11"/>
        <v>0</v>
      </c>
      <c r="H32">
        <f t="shared" si="9"/>
        <v>0</v>
      </c>
      <c r="I32" s="6">
        <f t="shared" si="10"/>
        <v>96626566.243899897</v>
      </c>
    </row>
    <row r="33" spans="1:9" x14ac:dyDescent="0.3">
      <c r="A33">
        <f t="shared" si="0"/>
        <v>21</v>
      </c>
      <c r="B33" s="6">
        <f t="shared" si="4"/>
        <v>96626566.243899897</v>
      </c>
      <c r="C33" s="6">
        <f t="shared" si="5"/>
        <v>435206.3190723806</v>
      </c>
      <c r="D33">
        <f t="shared" si="6"/>
        <v>261696.95024389555</v>
      </c>
      <c r="E33">
        <f t="shared" si="7"/>
        <v>173509.36882848505</v>
      </c>
      <c r="F33">
        <f t="shared" si="8"/>
        <v>0</v>
      </c>
      <c r="G33">
        <f t="shared" si="11"/>
        <v>0</v>
      </c>
      <c r="H33">
        <f t="shared" si="9"/>
        <v>0</v>
      </c>
      <c r="I33" s="6">
        <f t="shared" si="10"/>
        <v>96453056.875071406</v>
      </c>
    </row>
    <row r="34" spans="1:9" x14ac:dyDescent="0.3">
      <c r="A34">
        <f t="shared" si="0"/>
        <v>22</v>
      </c>
      <c r="B34" s="6">
        <f t="shared" si="4"/>
        <v>96453056.875071406</v>
      </c>
      <c r="C34" s="6">
        <f t="shared" si="5"/>
        <v>435206.3190723806</v>
      </c>
      <c r="D34">
        <f t="shared" si="6"/>
        <v>261227.02903665174</v>
      </c>
      <c r="E34">
        <f t="shared" si="7"/>
        <v>173979.29003572886</v>
      </c>
      <c r="F34">
        <f t="shared" si="8"/>
        <v>0</v>
      </c>
      <c r="G34">
        <f t="shared" si="11"/>
        <v>0</v>
      </c>
      <c r="H34">
        <f t="shared" si="9"/>
        <v>0</v>
      </c>
      <c r="I34" s="6">
        <f t="shared" si="10"/>
        <v>96279077.585035682</v>
      </c>
    </row>
    <row r="35" spans="1:9" x14ac:dyDescent="0.3">
      <c r="A35">
        <f t="shared" si="0"/>
        <v>23</v>
      </c>
      <c r="B35" s="6">
        <f t="shared" si="4"/>
        <v>96279077.585035682</v>
      </c>
      <c r="C35" s="6">
        <f t="shared" si="5"/>
        <v>435206.3190723806</v>
      </c>
      <c r="D35">
        <f t="shared" si="6"/>
        <v>260755.83512613832</v>
      </c>
      <c r="E35">
        <f t="shared" si="7"/>
        <v>174450.48394624228</v>
      </c>
      <c r="F35">
        <f t="shared" si="8"/>
        <v>0</v>
      </c>
      <c r="G35">
        <f t="shared" si="11"/>
        <v>0</v>
      </c>
      <c r="H35">
        <f t="shared" si="9"/>
        <v>0</v>
      </c>
      <c r="I35" s="6">
        <f t="shared" si="10"/>
        <v>96104627.101089433</v>
      </c>
    </row>
    <row r="36" spans="1:9" x14ac:dyDescent="0.3">
      <c r="A36">
        <f t="shared" si="0"/>
        <v>24</v>
      </c>
      <c r="B36" s="6">
        <f t="shared" si="4"/>
        <v>96104627.101089433</v>
      </c>
      <c r="C36" s="6">
        <f t="shared" si="5"/>
        <v>435206.3190723806</v>
      </c>
      <c r="D36">
        <f t="shared" si="6"/>
        <v>260283.36506545055</v>
      </c>
      <c r="E36">
        <f t="shared" si="7"/>
        <v>174922.95400693006</v>
      </c>
      <c r="F36">
        <f t="shared" si="8"/>
        <v>0</v>
      </c>
      <c r="G36">
        <f t="shared" si="11"/>
        <v>0</v>
      </c>
      <c r="H36">
        <f t="shared" si="9"/>
        <v>0</v>
      </c>
      <c r="I36" s="6">
        <f t="shared" si="10"/>
        <v>95929704.147082508</v>
      </c>
    </row>
    <row r="37" spans="1:9" x14ac:dyDescent="0.3">
      <c r="A37">
        <f t="shared" si="0"/>
        <v>25</v>
      </c>
      <c r="B37" s="6">
        <f t="shared" si="4"/>
        <v>95929704.147082508</v>
      </c>
      <c r="C37" s="6">
        <f t="shared" si="5"/>
        <v>435206.3190723806</v>
      </c>
      <c r="D37">
        <f t="shared" si="6"/>
        <v>259809.61539834845</v>
      </c>
      <c r="E37">
        <f t="shared" si="7"/>
        <v>175396.70367403215</v>
      </c>
      <c r="F37">
        <f t="shared" si="8"/>
        <v>0</v>
      </c>
      <c r="G37">
        <f t="shared" si="11"/>
        <v>0</v>
      </c>
      <c r="H37">
        <f t="shared" si="9"/>
        <v>0</v>
      </c>
      <c r="I37" s="6">
        <f t="shared" si="10"/>
        <v>95754307.443408474</v>
      </c>
    </row>
    <row r="38" spans="1:9" x14ac:dyDescent="0.3">
      <c r="A38">
        <f t="shared" si="0"/>
        <v>26</v>
      </c>
      <c r="B38" s="6">
        <f t="shared" si="4"/>
        <v>95754307.443408474</v>
      </c>
      <c r="C38" s="6">
        <f t="shared" si="5"/>
        <v>435206.3190723806</v>
      </c>
      <c r="D38">
        <f t="shared" si="6"/>
        <v>259334.5826592313</v>
      </c>
      <c r="E38">
        <f t="shared" si="7"/>
        <v>175871.73641314931</v>
      </c>
      <c r="F38">
        <f t="shared" si="8"/>
        <v>0</v>
      </c>
      <c r="G38">
        <f t="shared" si="11"/>
        <v>0</v>
      </c>
      <c r="H38">
        <f t="shared" si="9"/>
        <v>0</v>
      </c>
      <c r="I38" s="6">
        <f t="shared" si="10"/>
        <v>95578435.706995323</v>
      </c>
    </row>
    <row r="39" spans="1:9" x14ac:dyDescent="0.3">
      <c r="A39">
        <f t="shared" si="0"/>
        <v>27</v>
      </c>
      <c r="B39" s="6">
        <f t="shared" si="4"/>
        <v>95578435.706995323</v>
      </c>
      <c r="C39" s="6">
        <f t="shared" si="5"/>
        <v>435206.3190723806</v>
      </c>
      <c r="D39">
        <f t="shared" si="6"/>
        <v>258858.26337311234</v>
      </c>
      <c r="E39">
        <f t="shared" si="7"/>
        <v>176348.05569926827</v>
      </c>
      <c r="F39">
        <f t="shared" si="8"/>
        <v>0</v>
      </c>
      <c r="G39">
        <f t="shared" si="11"/>
        <v>0</v>
      </c>
      <c r="H39">
        <f t="shared" si="9"/>
        <v>0</v>
      </c>
      <c r="I39" s="6">
        <f t="shared" si="10"/>
        <v>95402087.651296049</v>
      </c>
    </row>
    <row r="40" spans="1:9" x14ac:dyDescent="0.3">
      <c r="A40">
        <f t="shared" si="0"/>
        <v>28</v>
      </c>
      <c r="B40" s="6">
        <f t="shared" si="4"/>
        <v>95402087.651296049</v>
      </c>
      <c r="C40" s="6">
        <f t="shared" si="5"/>
        <v>435206.3190723806</v>
      </c>
      <c r="D40">
        <f t="shared" si="6"/>
        <v>258380.65405559348</v>
      </c>
      <c r="E40">
        <f t="shared" si="7"/>
        <v>176825.66501678713</v>
      </c>
      <c r="F40">
        <f t="shared" si="8"/>
        <v>0</v>
      </c>
      <c r="G40">
        <f t="shared" si="11"/>
        <v>0</v>
      </c>
      <c r="H40">
        <f t="shared" si="9"/>
        <v>0</v>
      </c>
      <c r="I40" s="6">
        <f t="shared" si="10"/>
        <v>95225261.986279264</v>
      </c>
    </row>
    <row r="41" spans="1:9" x14ac:dyDescent="0.3">
      <c r="A41">
        <f t="shared" si="0"/>
        <v>29</v>
      </c>
      <c r="B41" s="6">
        <f t="shared" si="4"/>
        <v>95225261.986279264</v>
      </c>
      <c r="C41" s="6">
        <f t="shared" si="5"/>
        <v>435206.3190723806</v>
      </c>
      <c r="D41">
        <f t="shared" si="6"/>
        <v>257901.75121283968</v>
      </c>
      <c r="E41">
        <f t="shared" si="7"/>
        <v>177304.56785954093</v>
      </c>
      <c r="F41">
        <f t="shared" si="8"/>
        <v>0</v>
      </c>
      <c r="G41">
        <f t="shared" si="11"/>
        <v>0</v>
      </c>
      <c r="H41">
        <f t="shared" si="9"/>
        <v>0</v>
      </c>
      <c r="I41" s="6">
        <f t="shared" si="10"/>
        <v>95047957.418419719</v>
      </c>
    </row>
    <row r="42" spans="1:9" x14ac:dyDescent="0.3">
      <c r="A42">
        <f t="shared" si="0"/>
        <v>30</v>
      </c>
      <c r="B42" s="6">
        <f t="shared" si="4"/>
        <v>95047957.418419719</v>
      </c>
      <c r="C42" s="6">
        <f t="shared" si="5"/>
        <v>435206.3190723806</v>
      </c>
      <c r="D42">
        <f t="shared" si="6"/>
        <v>257421.55134155342</v>
      </c>
      <c r="E42">
        <f t="shared" si="7"/>
        <v>177784.76773082718</v>
      </c>
      <c r="F42">
        <f t="shared" si="8"/>
        <v>0</v>
      </c>
      <c r="G42">
        <f t="shared" si="11"/>
        <v>0</v>
      </c>
      <c r="H42">
        <f t="shared" si="9"/>
        <v>0</v>
      </c>
      <c r="I42" s="6">
        <f t="shared" si="10"/>
        <v>94870172.650688887</v>
      </c>
    </row>
    <row r="43" spans="1:9" x14ac:dyDescent="0.3">
      <c r="A43">
        <f t="shared" si="0"/>
        <v>31</v>
      </c>
      <c r="B43" s="6">
        <f t="shared" si="4"/>
        <v>94870172.650688887</v>
      </c>
      <c r="C43" s="6">
        <f t="shared" si="5"/>
        <v>435206.3190723806</v>
      </c>
      <c r="D43">
        <f t="shared" si="6"/>
        <v>256940.05092894909</v>
      </c>
      <c r="E43">
        <f t="shared" si="7"/>
        <v>178266.26814343152</v>
      </c>
      <c r="F43">
        <f t="shared" si="8"/>
        <v>0</v>
      </c>
      <c r="G43">
        <f t="shared" si="11"/>
        <v>0</v>
      </c>
      <c r="H43">
        <f t="shared" si="9"/>
        <v>0</v>
      </c>
      <c r="I43" s="6">
        <f t="shared" si="10"/>
        <v>94691906.382545456</v>
      </c>
    </row>
    <row r="44" spans="1:9" x14ac:dyDescent="0.3">
      <c r="A44">
        <f t="shared" si="0"/>
        <v>32</v>
      </c>
      <c r="B44" s="6">
        <f t="shared" si="4"/>
        <v>94691906.382545456</v>
      </c>
      <c r="C44" s="6">
        <f t="shared" si="5"/>
        <v>435206.3190723806</v>
      </c>
      <c r="D44">
        <f t="shared" si="6"/>
        <v>256457.2464527273</v>
      </c>
      <c r="E44">
        <f t="shared" si="7"/>
        <v>178749.07261965331</v>
      </c>
      <c r="F44">
        <f t="shared" si="8"/>
        <v>0</v>
      </c>
      <c r="G44">
        <f t="shared" si="11"/>
        <v>0</v>
      </c>
      <c r="H44">
        <f t="shared" si="9"/>
        <v>0</v>
      </c>
      <c r="I44" s="6">
        <f t="shared" si="10"/>
        <v>94513157.30992581</v>
      </c>
    </row>
    <row r="45" spans="1:9" x14ac:dyDescent="0.3">
      <c r="A45">
        <f t="shared" si="0"/>
        <v>33</v>
      </c>
      <c r="B45" s="6">
        <f t="shared" si="4"/>
        <v>94513157.30992581</v>
      </c>
      <c r="C45" s="6">
        <f t="shared" si="5"/>
        <v>435206.3190723806</v>
      </c>
      <c r="D45">
        <f t="shared" si="6"/>
        <v>255973.13438104908</v>
      </c>
      <c r="E45">
        <f t="shared" si="7"/>
        <v>179233.18469133152</v>
      </c>
      <c r="F45">
        <f t="shared" si="8"/>
        <v>0</v>
      </c>
      <c r="G45">
        <f t="shared" si="11"/>
        <v>0</v>
      </c>
      <c r="H45">
        <f t="shared" si="9"/>
        <v>0</v>
      </c>
      <c r="I45" s="6">
        <f t="shared" si="10"/>
        <v>94333924.125234485</v>
      </c>
    </row>
    <row r="46" spans="1:9" x14ac:dyDescent="0.3">
      <c r="A46">
        <f t="shared" si="0"/>
        <v>34</v>
      </c>
      <c r="B46" s="6">
        <f t="shared" si="4"/>
        <v>94333924.125234485</v>
      </c>
      <c r="C46" s="6">
        <f t="shared" si="5"/>
        <v>435206.3190723806</v>
      </c>
      <c r="D46">
        <f t="shared" si="6"/>
        <v>255487.71117251008</v>
      </c>
      <c r="E46">
        <f t="shared" si="7"/>
        <v>179718.60789987052</v>
      </c>
      <c r="F46">
        <f t="shared" si="8"/>
        <v>0</v>
      </c>
      <c r="G46">
        <f t="shared" si="11"/>
        <v>0</v>
      </c>
      <c r="H46">
        <f t="shared" si="9"/>
        <v>0</v>
      </c>
      <c r="I46" s="6">
        <f t="shared" si="10"/>
        <v>94154205.51733461</v>
      </c>
    </row>
    <row r="47" spans="1:9" x14ac:dyDescent="0.3">
      <c r="A47">
        <f t="shared" si="0"/>
        <v>35</v>
      </c>
      <c r="B47" s="6">
        <f t="shared" si="4"/>
        <v>94154205.51733461</v>
      </c>
      <c r="C47" s="6">
        <f t="shared" si="5"/>
        <v>435206.3190723806</v>
      </c>
      <c r="D47">
        <f t="shared" si="6"/>
        <v>255000.97327611459</v>
      </c>
      <c r="E47">
        <f t="shared" si="7"/>
        <v>180205.34579626602</v>
      </c>
      <c r="F47">
        <f t="shared" si="8"/>
        <v>0</v>
      </c>
      <c r="G47">
        <f t="shared" si="11"/>
        <v>0</v>
      </c>
      <c r="H47">
        <f t="shared" si="9"/>
        <v>0</v>
      </c>
      <c r="I47" s="6">
        <f t="shared" si="10"/>
        <v>93974000.171538338</v>
      </c>
    </row>
    <row r="48" spans="1:9" x14ac:dyDescent="0.3">
      <c r="A48">
        <f t="shared" si="0"/>
        <v>36</v>
      </c>
      <c r="B48" s="6">
        <f t="shared" si="4"/>
        <v>93974000.171538338</v>
      </c>
      <c r="C48" s="6">
        <f t="shared" si="5"/>
        <v>435206.3190723806</v>
      </c>
      <c r="D48">
        <f t="shared" si="6"/>
        <v>254512.91713124968</v>
      </c>
      <c r="E48">
        <f t="shared" si="7"/>
        <v>180693.40194113093</v>
      </c>
      <c r="F48">
        <f t="shared" si="8"/>
        <v>0</v>
      </c>
      <c r="G48">
        <f t="shared" si="11"/>
        <v>0</v>
      </c>
      <c r="H48">
        <f t="shared" si="9"/>
        <v>0</v>
      </c>
      <c r="I48" s="6">
        <f t="shared" si="10"/>
        <v>93793306.769597203</v>
      </c>
    </row>
    <row r="49" spans="1:9" x14ac:dyDescent="0.3">
      <c r="A49">
        <f t="shared" si="0"/>
        <v>37</v>
      </c>
      <c r="B49" s="6">
        <f t="shared" si="4"/>
        <v>93793306.769597203</v>
      </c>
      <c r="C49" s="6">
        <f t="shared" si="5"/>
        <v>435206.3190723806</v>
      </c>
      <c r="D49">
        <f t="shared" si="6"/>
        <v>254023.5391676591</v>
      </c>
      <c r="E49">
        <f t="shared" si="7"/>
        <v>181182.77990472151</v>
      </c>
      <c r="F49">
        <f t="shared" si="8"/>
        <v>0</v>
      </c>
      <c r="G49">
        <f t="shared" si="11"/>
        <v>0</v>
      </c>
      <c r="H49">
        <f t="shared" si="9"/>
        <v>0</v>
      </c>
      <c r="I49" s="6">
        <f t="shared" si="10"/>
        <v>93612123.989692479</v>
      </c>
    </row>
    <row r="50" spans="1:9" x14ac:dyDescent="0.3">
      <c r="A50">
        <f t="shared" si="0"/>
        <v>38</v>
      </c>
      <c r="B50" s="6">
        <f t="shared" si="4"/>
        <v>93612123.989692479</v>
      </c>
      <c r="C50" s="6">
        <f t="shared" si="5"/>
        <v>435206.3190723806</v>
      </c>
      <c r="D50">
        <f t="shared" si="6"/>
        <v>253532.83580541713</v>
      </c>
      <c r="E50">
        <f t="shared" si="7"/>
        <v>181673.48326696348</v>
      </c>
      <c r="F50">
        <f t="shared" si="8"/>
        <v>0</v>
      </c>
      <c r="G50">
        <f t="shared" si="11"/>
        <v>0</v>
      </c>
      <c r="H50">
        <f t="shared" si="9"/>
        <v>0</v>
      </c>
      <c r="I50" s="6">
        <f t="shared" si="10"/>
        <v>93430450.506425515</v>
      </c>
    </row>
    <row r="51" spans="1:9" x14ac:dyDescent="0.3">
      <c r="A51">
        <f t="shared" si="0"/>
        <v>39</v>
      </c>
      <c r="B51" s="6">
        <f t="shared" si="4"/>
        <v>93430450.506425515</v>
      </c>
      <c r="C51" s="6">
        <f t="shared" si="5"/>
        <v>435206.3190723806</v>
      </c>
      <c r="D51">
        <f t="shared" si="6"/>
        <v>253040.80345490243</v>
      </c>
      <c r="E51">
        <f t="shared" si="7"/>
        <v>182165.51561747817</v>
      </c>
      <c r="F51">
        <f t="shared" si="8"/>
        <v>0</v>
      </c>
      <c r="G51">
        <f t="shared" si="11"/>
        <v>0</v>
      </c>
      <c r="H51">
        <f t="shared" si="9"/>
        <v>0</v>
      </c>
      <c r="I51" s="6">
        <f t="shared" si="10"/>
        <v>93248284.99080804</v>
      </c>
    </row>
    <row r="52" spans="1:9" x14ac:dyDescent="0.3">
      <c r="A52">
        <f t="shared" si="0"/>
        <v>40</v>
      </c>
      <c r="B52" s="6">
        <f t="shared" si="4"/>
        <v>93248284.99080804</v>
      </c>
      <c r="C52" s="6">
        <f t="shared" si="5"/>
        <v>435206.3190723806</v>
      </c>
      <c r="D52">
        <f t="shared" si="6"/>
        <v>252547.43851677177</v>
      </c>
      <c r="E52">
        <f t="shared" si="7"/>
        <v>182658.88055560883</v>
      </c>
      <c r="F52">
        <f t="shared" si="8"/>
        <v>0</v>
      </c>
      <c r="G52">
        <f t="shared" si="11"/>
        <v>0</v>
      </c>
      <c r="H52">
        <f t="shared" si="9"/>
        <v>0</v>
      </c>
      <c r="I52" s="6">
        <f t="shared" si="10"/>
        <v>93065626.110252425</v>
      </c>
    </row>
    <row r="53" spans="1:9" x14ac:dyDescent="0.3">
      <c r="A53">
        <f t="shared" si="0"/>
        <v>41</v>
      </c>
      <c r="B53" s="6">
        <f t="shared" si="4"/>
        <v>93065626.110252425</v>
      </c>
      <c r="C53" s="6">
        <f t="shared" si="5"/>
        <v>435206.3190723806</v>
      </c>
      <c r="D53">
        <f t="shared" si="6"/>
        <v>252052.73738193366</v>
      </c>
      <c r="E53">
        <f t="shared" si="7"/>
        <v>183153.58169044694</v>
      </c>
      <c r="F53">
        <f t="shared" si="8"/>
        <v>0</v>
      </c>
      <c r="G53">
        <f t="shared" si="11"/>
        <v>0</v>
      </c>
      <c r="H53">
        <f t="shared" si="9"/>
        <v>0</v>
      </c>
      <c r="I53" s="6">
        <f t="shared" si="10"/>
        <v>92882472.52856198</v>
      </c>
    </row>
    <row r="54" spans="1:9" x14ac:dyDescent="0.3">
      <c r="A54">
        <f t="shared" si="0"/>
        <v>42</v>
      </c>
      <c r="B54" s="6">
        <f t="shared" si="4"/>
        <v>92882472.52856198</v>
      </c>
      <c r="C54" s="6">
        <f t="shared" si="5"/>
        <v>435206.3190723806</v>
      </c>
      <c r="D54">
        <f t="shared" si="6"/>
        <v>251556.69643152202</v>
      </c>
      <c r="E54">
        <f t="shared" si="7"/>
        <v>183649.62264085858</v>
      </c>
      <c r="F54">
        <f t="shared" si="8"/>
        <v>0</v>
      </c>
      <c r="G54">
        <f t="shared" si="11"/>
        <v>0</v>
      </c>
      <c r="H54">
        <f t="shared" si="9"/>
        <v>0</v>
      </c>
      <c r="I54" s="6">
        <f t="shared" si="10"/>
        <v>92698822.905921116</v>
      </c>
    </row>
    <row r="55" spans="1:9" x14ac:dyDescent="0.3">
      <c r="A55">
        <f t="shared" si="0"/>
        <v>43</v>
      </c>
      <c r="B55" s="6">
        <f t="shared" si="4"/>
        <v>92698822.905921116</v>
      </c>
      <c r="C55" s="6">
        <f t="shared" si="5"/>
        <v>435206.3190723806</v>
      </c>
      <c r="D55">
        <f t="shared" si="6"/>
        <v>251059.3120368697</v>
      </c>
      <c r="E55">
        <f t="shared" si="7"/>
        <v>184147.00703551091</v>
      </c>
      <c r="F55">
        <f t="shared" si="8"/>
        <v>0</v>
      </c>
      <c r="G55">
        <f t="shared" si="11"/>
        <v>0</v>
      </c>
      <c r="H55">
        <f t="shared" si="9"/>
        <v>0</v>
      </c>
      <c r="I55" s="6">
        <f t="shared" si="10"/>
        <v>92514675.898885608</v>
      </c>
    </row>
    <row r="56" spans="1:9" x14ac:dyDescent="0.3">
      <c r="A56">
        <f t="shared" si="0"/>
        <v>44</v>
      </c>
      <c r="B56" s="6">
        <f t="shared" si="4"/>
        <v>92514675.898885608</v>
      </c>
      <c r="C56" s="6">
        <f t="shared" si="5"/>
        <v>435206.3190723806</v>
      </c>
      <c r="D56">
        <f t="shared" si="6"/>
        <v>250560.58055948187</v>
      </c>
      <c r="E56">
        <f t="shared" si="7"/>
        <v>184645.73851289874</v>
      </c>
      <c r="F56">
        <f t="shared" si="8"/>
        <v>0</v>
      </c>
      <c r="G56">
        <f t="shared" si="11"/>
        <v>0</v>
      </c>
      <c r="H56">
        <f t="shared" si="9"/>
        <v>0</v>
      </c>
      <c r="I56" s="6">
        <f t="shared" si="10"/>
        <v>92330030.160372704</v>
      </c>
    </row>
    <row r="57" spans="1:9" x14ac:dyDescent="0.3">
      <c r="A57">
        <f t="shared" si="0"/>
        <v>45</v>
      </c>
      <c r="B57" s="6">
        <f t="shared" si="4"/>
        <v>92330030.160372704</v>
      </c>
      <c r="C57" s="6">
        <f t="shared" si="5"/>
        <v>435206.3190723806</v>
      </c>
      <c r="D57">
        <f t="shared" si="6"/>
        <v>250060.49835100942</v>
      </c>
      <c r="E57">
        <f t="shared" si="7"/>
        <v>185145.82072137119</v>
      </c>
      <c r="F57">
        <f t="shared" si="8"/>
        <v>0</v>
      </c>
      <c r="G57">
        <f t="shared" si="11"/>
        <v>0</v>
      </c>
      <c r="H57">
        <f t="shared" si="9"/>
        <v>0</v>
      </c>
      <c r="I57" s="6">
        <f t="shared" si="10"/>
        <v>92144884.339651331</v>
      </c>
    </row>
    <row r="58" spans="1:9" x14ac:dyDescent="0.3">
      <c r="A58">
        <f t="shared" si="0"/>
        <v>46</v>
      </c>
      <c r="B58" s="6">
        <f t="shared" si="4"/>
        <v>92144884.339651331</v>
      </c>
      <c r="C58" s="6">
        <f t="shared" si="5"/>
        <v>435206.3190723806</v>
      </c>
      <c r="D58">
        <f t="shared" si="6"/>
        <v>249559.06175322237</v>
      </c>
      <c r="E58">
        <f t="shared" si="7"/>
        <v>185647.25731915823</v>
      </c>
      <c r="F58">
        <f t="shared" si="8"/>
        <v>0</v>
      </c>
      <c r="G58">
        <f t="shared" si="11"/>
        <v>0</v>
      </c>
      <c r="H58">
        <f t="shared" si="9"/>
        <v>0</v>
      </c>
      <c r="I58" s="6">
        <f t="shared" si="10"/>
        <v>91959237.082332179</v>
      </c>
    </row>
    <row r="59" spans="1:9" x14ac:dyDescent="0.3">
      <c r="A59">
        <f t="shared" si="0"/>
        <v>47</v>
      </c>
      <c r="B59" s="6">
        <f t="shared" si="4"/>
        <v>91959237.082332179</v>
      </c>
      <c r="C59" s="6">
        <f t="shared" si="5"/>
        <v>435206.3190723806</v>
      </c>
      <c r="D59">
        <f t="shared" si="6"/>
        <v>249056.26709798299</v>
      </c>
      <c r="E59">
        <f t="shared" si="7"/>
        <v>186150.05197439762</v>
      </c>
      <c r="F59">
        <f t="shared" si="8"/>
        <v>0</v>
      </c>
      <c r="G59">
        <f t="shared" si="11"/>
        <v>0</v>
      </c>
      <c r="H59">
        <f t="shared" si="9"/>
        <v>0</v>
      </c>
      <c r="I59" s="6">
        <f t="shared" si="10"/>
        <v>91773087.030357778</v>
      </c>
    </row>
    <row r="60" spans="1:9" x14ac:dyDescent="0.3">
      <c r="A60">
        <f t="shared" si="0"/>
        <v>48</v>
      </c>
      <c r="B60" s="6">
        <f t="shared" si="4"/>
        <v>91773087.030357778</v>
      </c>
      <c r="C60" s="6">
        <f t="shared" si="5"/>
        <v>435206.3190723806</v>
      </c>
      <c r="D60">
        <f t="shared" si="6"/>
        <v>248552.11070721899</v>
      </c>
      <c r="E60">
        <f t="shared" si="7"/>
        <v>186654.20836516161</v>
      </c>
      <c r="F60">
        <f t="shared" si="8"/>
        <v>0</v>
      </c>
      <c r="G60">
        <f t="shared" si="11"/>
        <v>0</v>
      </c>
      <c r="H60">
        <f t="shared" si="9"/>
        <v>0</v>
      </c>
      <c r="I60" s="6">
        <f t="shared" si="10"/>
        <v>91586432.821992621</v>
      </c>
    </row>
    <row r="61" spans="1:9" x14ac:dyDescent="0.3">
      <c r="A61">
        <f t="shared" si="0"/>
        <v>49</v>
      </c>
      <c r="B61" s="6">
        <f t="shared" si="4"/>
        <v>91586432.821992621</v>
      </c>
      <c r="C61" s="6">
        <f t="shared" si="5"/>
        <v>435206.3190723806</v>
      </c>
      <c r="D61">
        <f t="shared" si="6"/>
        <v>248046.58889289669</v>
      </c>
      <c r="E61">
        <f t="shared" si="7"/>
        <v>187159.73017948391</v>
      </c>
      <c r="F61">
        <f t="shared" si="8"/>
        <v>0</v>
      </c>
      <c r="G61">
        <f t="shared" si="11"/>
        <v>0</v>
      </c>
      <c r="H61">
        <f t="shared" si="9"/>
        <v>0</v>
      </c>
      <c r="I61" s="6">
        <f t="shared" si="10"/>
        <v>91399273.091813132</v>
      </c>
    </row>
    <row r="62" spans="1:9" x14ac:dyDescent="0.3">
      <c r="A62">
        <f t="shared" si="0"/>
        <v>50</v>
      </c>
      <c r="B62" s="6">
        <f t="shared" si="4"/>
        <v>91399273.091813132</v>
      </c>
      <c r="C62" s="6">
        <f t="shared" si="5"/>
        <v>435206.3190723806</v>
      </c>
      <c r="D62">
        <f t="shared" si="6"/>
        <v>247539.69795699391</v>
      </c>
      <c r="E62">
        <f t="shared" si="7"/>
        <v>187666.62111538669</v>
      </c>
      <c r="F62">
        <f t="shared" si="8"/>
        <v>0</v>
      </c>
      <c r="G62">
        <f t="shared" si="11"/>
        <v>0</v>
      </c>
      <c r="H62">
        <f t="shared" si="9"/>
        <v>0</v>
      </c>
      <c r="I62" s="6">
        <f t="shared" si="10"/>
        <v>91211606.470697746</v>
      </c>
    </row>
    <row r="63" spans="1:9" x14ac:dyDescent="0.3">
      <c r="A63">
        <f t="shared" si="0"/>
        <v>51</v>
      </c>
      <c r="B63" s="6">
        <f t="shared" si="4"/>
        <v>91211606.470697746</v>
      </c>
      <c r="C63" s="6">
        <f t="shared" si="5"/>
        <v>435206.3190723806</v>
      </c>
      <c r="D63">
        <f t="shared" si="6"/>
        <v>247031.43419147306</v>
      </c>
      <c r="E63">
        <f t="shared" si="7"/>
        <v>188174.88488090754</v>
      </c>
      <c r="F63">
        <f t="shared" si="8"/>
        <v>0</v>
      </c>
      <c r="G63">
        <f t="shared" si="11"/>
        <v>0</v>
      </c>
      <c r="H63">
        <f t="shared" si="9"/>
        <v>0</v>
      </c>
      <c r="I63" s="6">
        <f t="shared" si="10"/>
        <v>91023431.585816845</v>
      </c>
    </row>
    <row r="64" spans="1:9" x14ac:dyDescent="0.3">
      <c r="A64">
        <f t="shared" si="0"/>
        <v>52</v>
      </c>
      <c r="B64" s="6">
        <f t="shared" si="4"/>
        <v>91023431.585816845</v>
      </c>
      <c r="C64" s="6">
        <f t="shared" si="5"/>
        <v>435206.3190723806</v>
      </c>
      <c r="D64">
        <f t="shared" si="6"/>
        <v>246521.79387825396</v>
      </c>
      <c r="E64">
        <f t="shared" si="7"/>
        <v>188684.52519412665</v>
      </c>
      <c r="F64">
        <f t="shared" si="8"/>
        <v>0</v>
      </c>
      <c r="G64">
        <f t="shared" si="11"/>
        <v>0</v>
      </c>
      <c r="H64">
        <f t="shared" si="9"/>
        <v>0</v>
      </c>
      <c r="I64" s="6">
        <f t="shared" si="10"/>
        <v>90834747.060622722</v>
      </c>
    </row>
    <row r="65" spans="1:9" x14ac:dyDescent="0.3">
      <c r="A65">
        <f t="shared" si="0"/>
        <v>53</v>
      </c>
      <c r="B65" s="6">
        <f t="shared" si="4"/>
        <v>90834747.060622722</v>
      </c>
      <c r="C65" s="6">
        <f t="shared" si="5"/>
        <v>435206.3190723806</v>
      </c>
      <c r="D65">
        <f t="shared" si="6"/>
        <v>246010.77328918656</v>
      </c>
      <c r="E65">
        <f t="shared" si="7"/>
        <v>189195.54578319404</v>
      </c>
      <c r="F65">
        <f t="shared" si="8"/>
        <v>0</v>
      </c>
      <c r="G65">
        <f t="shared" si="11"/>
        <v>0</v>
      </c>
      <c r="H65">
        <f t="shared" si="9"/>
        <v>0</v>
      </c>
      <c r="I65" s="6">
        <f t="shared" si="10"/>
        <v>90645551.51483953</v>
      </c>
    </row>
    <row r="66" spans="1:9" x14ac:dyDescent="0.3">
      <c r="A66">
        <f t="shared" si="0"/>
        <v>54</v>
      </c>
      <c r="B66" s="6">
        <f t="shared" si="4"/>
        <v>90645551.51483953</v>
      </c>
      <c r="C66" s="6">
        <f t="shared" si="5"/>
        <v>435206.3190723806</v>
      </c>
      <c r="D66">
        <f t="shared" si="6"/>
        <v>245498.36868602372</v>
      </c>
      <c r="E66">
        <f t="shared" si="7"/>
        <v>189707.95038635688</v>
      </c>
      <c r="F66">
        <f t="shared" si="8"/>
        <v>0</v>
      </c>
      <c r="G66">
        <f t="shared" si="11"/>
        <v>0</v>
      </c>
      <c r="H66">
        <f t="shared" si="9"/>
        <v>0</v>
      </c>
      <c r="I66" s="6">
        <f t="shared" si="10"/>
        <v>90455843.56445317</v>
      </c>
    </row>
    <row r="67" spans="1:9" x14ac:dyDescent="0.3">
      <c r="A67">
        <f t="shared" si="0"/>
        <v>55</v>
      </c>
      <c r="B67" s="6">
        <f t="shared" si="4"/>
        <v>90455843.56445317</v>
      </c>
      <c r="C67" s="6">
        <f t="shared" si="5"/>
        <v>435206.3190723806</v>
      </c>
      <c r="D67">
        <f t="shared" si="6"/>
        <v>244984.576320394</v>
      </c>
      <c r="E67">
        <f t="shared" si="7"/>
        <v>190221.7427519866</v>
      </c>
      <c r="F67">
        <f t="shared" si="8"/>
        <v>0</v>
      </c>
      <c r="G67">
        <f t="shared" si="11"/>
        <v>0</v>
      </c>
      <c r="H67">
        <f t="shared" si="9"/>
        <v>0</v>
      </c>
      <c r="I67" s="6">
        <f t="shared" si="10"/>
        <v>90265621.821701184</v>
      </c>
    </row>
    <row r="68" spans="1:9" x14ac:dyDescent="0.3">
      <c r="A68">
        <f t="shared" si="0"/>
        <v>56</v>
      </c>
      <c r="B68" s="6">
        <f t="shared" si="4"/>
        <v>90265621.821701184</v>
      </c>
      <c r="C68" s="6">
        <f t="shared" si="5"/>
        <v>435206.3190723806</v>
      </c>
      <c r="D68">
        <f t="shared" si="6"/>
        <v>244469.39243377405</v>
      </c>
      <c r="E68">
        <f t="shared" si="7"/>
        <v>190736.92663860656</v>
      </c>
      <c r="F68">
        <f t="shared" si="8"/>
        <v>0</v>
      </c>
      <c r="G68">
        <f t="shared" si="11"/>
        <v>0</v>
      </c>
      <c r="H68">
        <f t="shared" si="9"/>
        <v>0</v>
      </c>
      <c r="I68" s="6">
        <f t="shared" si="10"/>
        <v>90074884.895062581</v>
      </c>
    </row>
    <row r="69" spans="1:9" x14ac:dyDescent="0.3">
      <c r="A69">
        <f t="shared" si="0"/>
        <v>57</v>
      </c>
      <c r="B69" s="6">
        <f t="shared" si="4"/>
        <v>90074884.895062581</v>
      </c>
      <c r="C69" s="6">
        <f t="shared" si="5"/>
        <v>435206.3190723806</v>
      </c>
      <c r="D69">
        <f t="shared" si="6"/>
        <v>243952.81325746115</v>
      </c>
      <c r="E69">
        <f t="shared" si="7"/>
        <v>191253.50581491945</v>
      </c>
      <c r="F69">
        <f t="shared" si="8"/>
        <v>0</v>
      </c>
      <c r="G69">
        <f t="shared" si="11"/>
        <v>0</v>
      </c>
      <c r="H69">
        <f t="shared" si="9"/>
        <v>0</v>
      </c>
      <c r="I69" s="6">
        <f t="shared" si="10"/>
        <v>89883631.389247656</v>
      </c>
    </row>
    <row r="70" spans="1:9" x14ac:dyDescent="0.3">
      <c r="A70">
        <f t="shared" si="0"/>
        <v>58</v>
      </c>
      <c r="B70" s="6">
        <f t="shared" si="4"/>
        <v>89883631.389247656</v>
      </c>
      <c r="C70" s="6">
        <f t="shared" si="5"/>
        <v>435206.3190723806</v>
      </c>
      <c r="D70">
        <f t="shared" si="6"/>
        <v>243434.83501254575</v>
      </c>
      <c r="E70">
        <f t="shared" si="7"/>
        <v>191771.48405983485</v>
      </c>
      <c r="F70">
        <f t="shared" si="8"/>
        <v>0</v>
      </c>
      <c r="G70">
        <f t="shared" si="11"/>
        <v>0</v>
      </c>
      <c r="H70">
        <f t="shared" si="9"/>
        <v>0</v>
      </c>
      <c r="I70" s="6">
        <f t="shared" si="10"/>
        <v>89691859.905187815</v>
      </c>
    </row>
    <row r="71" spans="1:9" x14ac:dyDescent="0.3">
      <c r="A71">
        <f t="shared" si="0"/>
        <v>59</v>
      </c>
      <c r="B71" s="6">
        <f t="shared" si="4"/>
        <v>89691859.905187815</v>
      </c>
      <c r="C71" s="6">
        <f t="shared" si="5"/>
        <v>435206.3190723806</v>
      </c>
      <c r="D71">
        <f t="shared" si="6"/>
        <v>242915.45390988368</v>
      </c>
      <c r="E71">
        <f t="shared" si="7"/>
        <v>192290.86516249692</v>
      </c>
      <c r="F71">
        <f t="shared" si="8"/>
        <v>0</v>
      </c>
      <c r="G71">
        <f t="shared" si="11"/>
        <v>0</v>
      </c>
      <c r="H71">
        <f t="shared" si="9"/>
        <v>0</v>
      </c>
      <c r="I71" s="6">
        <f t="shared" si="10"/>
        <v>89499569.040025324</v>
      </c>
    </row>
    <row r="72" spans="1:9" x14ac:dyDescent="0.3">
      <c r="A72">
        <f t="shared" si="0"/>
        <v>60</v>
      </c>
      <c r="B72" s="6">
        <f t="shared" si="4"/>
        <v>89499569.040025324</v>
      </c>
      <c r="C72" s="6">
        <f t="shared" si="5"/>
        <v>435206.3190723806</v>
      </c>
      <c r="D72">
        <f t="shared" si="6"/>
        <v>242394.6661500686</v>
      </c>
      <c r="E72">
        <f t="shared" si="7"/>
        <v>192811.652922312</v>
      </c>
      <c r="F72">
        <f t="shared" si="8"/>
        <v>0</v>
      </c>
      <c r="G72">
        <f t="shared" si="11"/>
        <v>0</v>
      </c>
      <c r="H72">
        <f t="shared" si="9"/>
        <v>0</v>
      </c>
      <c r="I72" s="6">
        <f t="shared" si="10"/>
        <v>89306757.387103006</v>
      </c>
    </row>
    <row r="73" spans="1:9" x14ac:dyDescent="0.3">
      <c r="A73">
        <f t="shared" si="0"/>
        <v>61</v>
      </c>
      <c r="B73" s="6">
        <f t="shared" si="4"/>
        <v>89306757.387103006</v>
      </c>
      <c r="C73" s="6">
        <f t="shared" si="5"/>
        <v>435206.3190723806</v>
      </c>
      <c r="D73">
        <f t="shared" si="6"/>
        <v>241872.46792340398</v>
      </c>
      <c r="E73">
        <f t="shared" si="7"/>
        <v>193333.85114897662</v>
      </c>
      <c r="F73">
        <f t="shared" si="8"/>
        <v>0</v>
      </c>
      <c r="G73">
        <f t="shared" si="11"/>
        <v>0</v>
      </c>
      <c r="H73">
        <f t="shared" si="9"/>
        <v>0</v>
      </c>
      <c r="I73" s="6">
        <f t="shared" si="10"/>
        <v>89113423.535954028</v>
      </c>
    </row>
    <row r="74" spans="1:9" x14ac:dyDescent="0.3">
      <c r="A74">
        <f t="shared" si="0"/>
        <v>62</v>
      </c>
      <c r="B74" s="6">
        <f t="shared" si="4"/>
        <v>89113423.535954028</v>
      </c>
      <c r="C74" s="6">
        <f t="shared" si="5"/>
        <v>435206.3190723806</v>
      </c>
      <c r="D74">
        <f t="shared" si="6"/>
        <v>241348.85540987551</v>
      </c>
      <c r="E74">
        <f t="shared" si="7"/>
        <v>193857.46366250509</v>
      </c>
      <c r="F74">
        <f t="shared" si="8"/>
        <v>0</v>
      </c>
      <c r="G74">
        <f t="shared" si="11"/>
        <v>0</v>
      </c>
      <c r="H74">
        <f t="shared" si="9"/>
        <v>0</v>
      </c>
      <c r="I74" s="6">
        <f t="shared" si="10"/>
        <v>88919566.072291523</v>
      </c>
    </row>
    <row r="75" spans="1:9" x14ac:dyDescent="0.3">
      <c r="A75">
        <f t="shared" si="0"/>
        <v>63</v>
      </c>
      <c r="B75" s="6">
        <f t="shared" si="4"/>
        <v>88919566.072291523</v>
      </c>
      <c r="C75" s="6">
        <f t="shared" si="5"/>
        <v>435206.3190723806</v>
      </c>
      <c r="D75">
        <f t="shared" si="6"/>
        <v>240823.82477912289</v>
      </c>
      <c r="E75">
        <f t="shared" si="7"/>
        <v>194382.49429325771</v>
      </c>
      <c r="F75">
        <f t="shared" si="8"/>
        <v>0</v>
      </c>
      <c r="G75">
        <f t="shared" si="11"/>
        <v>0</v>
      </c>
      <c r="H75">
        <f t="shared" si="9"/>
        <v>0</v>
      </c>
      <c r="I75" s="6">
        <f t="shared" si="10"/>
        <v>88725183.577998266</v>
      </c>
    </row>
    <row r="76" spans="1:9" x14ac:dyDescent="0.3">
      <c r="A76">
        <f t="shared" si="0"/>
        <v>64</v>
      </c>
      <c r="B76" s="6">
        <f t="shared" si="4"/>
        <v>88725183.577998266</v>
      </c>
      <c r="C76" s="6">
        <f t="shared" si="5"/>
        <v>435206.3190723806</v>
      </c>
      <c r="D76">
        <f t="shared" si="6"/>
        <v>240297.37219041199</v>
      </c>
      <c r="E76">
        <f t="shared" si="7"/>
        <v>194908.94688196862</v>
      </c>
      <c r="F76">
        <f t="shared" si="8"/>
        <v>0</v>
      </c>
      <c r="G76">
        <f t="shared" si="11"/>
        <v>0</v>
      </c>
      <c r="H76">
        <f t="shared" si="9"/>
        <v>0</v>
      </c>
      <c r="I76" s="6">
        <f t="shared" si="10"/>
        <v>88530274.631116301</v>
      </c>
    </row>
    <row r="77" spans="1:9" x14ac:dyDescent="0.3">
      <c r="A77">
        <f t="shared" si="0"/>
        <v>65</v>
      </c>
      <c r="B77" s="6">
        <f t="shared" si="4"/>
        <v>88530274.631116301</v>
      </c>
      <c r="C77" s="6">
        <f t="shared" si="5"/>
        <v>435206.3190723806</v>
      </c>
      <c r="D77">
        <f t="shared" si="6"/>
        <v>239769.49379260666</v>
      </c>
      <c r="E77">
        <f t="shared" si="7"/>
        <v>195436.82527977394</v>
      </c>
      <c r="F77">
        <f t="shared" si="8"/>
        <v>0</v>
      </c>
      <c r="G77">
        <f t="shared" si="11"/>
        <v>0</v>
      </c>
      <c r="H77">
        <f t="shared" si="9"/>
        <v>0</v>
      </c>
      <c r="I77" s="6">
        <f t="shared" si="10"/>
        <v>88334837.805836529</v>
      </c>
    </row>
    <row r="78" spans="1:9" x14ac:dyDescent="0.3">
      <c r="A78">
        <f t="shared" ref="A78:A141" si="12">IF($B$4&gt;A77,A77+1, "")</f>
        <v>66</v>
      </c>
      <c r="B78" s="6">
        <f t="shared" si="4"/>
        <v>88334837.805836529</v>
      </c>
      <c r="C78" s="6">
        <f t="shared" si="5"/>
        <v>435206.3190723806</v>
      </c>
      <c r="D78">
        <f t="shared" si="6"/>
        <v>239240.18572414061</v>
      </c>
      <c r="E78">
        <f t="shared" si="7"/>
        <v>195966.13334823999</v>
      </c>
      <c r="F78">
        <f t="shared" si="8"/>
        <v>0</v>
      </c>
      <c r="G78">
        <f t="shared" si="11"/>
        <v>0</v>
      </c>
      <c r="H78">
        <f t="shared" si="9"/>
        <v>0</v>
      </c>
      <c r="I78" s="6">
        <f t="shared" si="10"/>
        <v>88138871.672488287</v>
      </c>
    </row>
    <row r="79" spans="1:9" x14ac:dyDescent="0.3">
      <c r="A79">
        <f t="shared" si="12"/>
        <v>67</v>
      </c>
      <c r="B79" s="6">
        <f t="shared" si="4"/>
        <v>88138871.672488287</v>
      </c>
      <c r="C79" s="6">
        <f t="shared" si="5"/>
        <v>435206.3190723806</v>
      </c>
      <c r="D79">
        <f t="shared" si="6"/>
        <v>238709.44411298912</v>
      </c>
      <c r="E79">
        <f t="shared" si="7"/>
        <v>196496.87495939148</v>
      </c>
      <c r="F79">
        <f t="shared" si="8"/>
        <v>0</v>
      </c>
      <c r="G79">
        <f t="shared" si="11"/>
        <v>0</v>
      </c>
      <c r="H79">
        <f t="shared" si="9"/>
        <v>0</v>
      </c>
      <c r="I79" s="6">
        <f t="shared" si="10"/>
        <v>87942374.797528893</v>
      </c>
    </row>
    <row r="80" spans="1:9" x14ac:dyDescent="0.3">
      <c r="A80">
        <f t="shared" si="12"/>
        <v>68</v>
      </c>
      <c r="B80" s="6">
        <f t="shared" si="4"/>
        <v>87942374.797528893</v>
      </c>
      <c r="C80" s="6">
        <f t="shared" si="5"/>
        <v>435206.3190723806</v>
      </c>
      <c r="D80">
        <f t="shared" si="6"/>
        <v>238177.26507664076</v>
      </c>
      <c r="E80">
        <f t="shared" si="7"/>
        <v>197029.05399573984</v>
      </c>
      <c r="F80">
        <f t="shared" si="8"/>
        <v>0</v>
      </c>
      <c r="G80">
        <f t="shared" si="11"/>
        <v>0</v>
      </c>
      <c r="H80">
        <f t="shared" si="9"/>
        <v>0</v>
      </c>
      <c r="I80" s="6">
        <f t="shared" si="10"/>
        <v>87745345.743533149</v>
      </c>
    </row>
    <row r="81" spans="1:9" x14ac:dyDescent="0.3">
      <c r="A81">
        <f t="shared" si="12"/>
        <v>69</v>
      </c>
      <c r="B81" s="6">
        <f t="shared" ref="B81:B144" si="13">IF(A81="","",IF(I80&gt;0,I80,0))</f>
        <v>87745345.743533149</v>
      </c>
      <c r="C81" s="6">
        <f t="shared" ref="C81:C144" si="14">IF(A81="","",$F$1)</f>
        <v>435206.3190723806</v>
      </c>
      <c r="D81">
        <f t="shared" ref="D81:D144" si="15">IF(A81="","",($B$2/12)*B81)</f>
        <v>237643.64472206894</v>
      </c>
      <c r="E81">
        <f t="shared" ref="E81:E144" si="16">IF(A81="","",IF((1+($B$2/12))*B81&gt;C81,(C81-D81),B81))</f>
        <v>197562.67435031166</v>
      </c>
      <c r="F81">
        <f t="shared" ref="F81:F144" si="17">IF(A81="", "", IF(A81&lt;=30,(F80+(($B$5)*0.2/100)),F80))</f>
        <v>0</v>
      </c>
      <c r="G81">
        <f t="shared" si="11"/>
        <v>0</v>
      </c>
      <c r="H81">
        <f t="shared" ref="H81:H144" si="18">IF(A81="","",(B81-E81)*G81)</f>
        <v>0</v>
      </c>
      <c r="I81" s="6">
        <f t="shared" ref="I81:I144" si="19">IF(A81="","",B81-E81-H81)</f>
        <v>87547783.069182843</v>
      </c>
    </row>
    <row r="82" spans="1:9" x14ac:dyDescent="0.3">
      <c r="A82">
        <f t="shared" si="12"/>
        <v>70</v>
      </c>
      <c r="B82" s="6">
        <f t="shared" si="13"/>
        <v>87547783.069182843</v>
      </c>
      <c r="C82" s="6">
        <f t="shared" si="14"/>
        <v>435206.3190723806</v>
      </c>
      <c r="D82">
        <f t="shared" si="15"/>
        <v>237108.57914570355</v>
      </c>
      <c r="E82">
        <f t="shared" si="16"/>
        <v>198097.73992667705</v>
      </c>
      <c r="F82">
        <f t="shared" si="17"/>
        <v>0</v>
      </c>
      <c r="G82">
        <f t="shared" si="11"/>
        <v>0</v>
      </c>
      <c r="H82">
        <f t="shared" si="18"/>
        <v>0</v>
      </c>
      <c r="I82" s="6">
        <f t="shared" si="19"/>
        <v>87349685.329256162</v>
      </c>
    </row>
    <row r="83" spans="1:9" x14ac:dyDescent="0.3">
      <c r="A83">
        <f t="shared" si="12"/>
        <v>71</v>
      </c>
      <c r="B83" s="6">
        <f t="shared" si="13"/>
        <v>87349685.329256162</v>
      </c>
      <c r="C83" s="6">
        <f t="shared" si="14"/>
        <v>435206.3190723806</v>
      </c>
      <c r="D83">
        <f t="shared" si="15"/>
        <v>236572.06443340212</v>
      </c>
      <c r="E83">
        <f t="shared" si="16"/>
        <v>198634.25463897848</v>
      </c>
      <c r="F83">
        <f t="shared" si="17"/>
        <v>0</v>
      </c>
      <c r="G83">
        <f t="shared" ref="G83:G146" si="20">IF(A83="","",(1-((1-(F83/100))^(1/12))))</f>
        <v>0</v>
      </c>
      <c r="H83">
        <f t="shared" si="18"/>
        <v>0</v>
      </c>
      <c r="I83" s="6">
        <f t="shared" si="19"/>
        <v>87151051.074617177</v>
      </c>
    </row>
    <row r="84" spans="1:9" x14ac:dyDescent="0.3">
      <c r="A84">
        <f t="shared" si="12"/>
        <v>72</v>
      </c>
      <c r="B84" s="6">
        <f t="shared" si="13"/>
        <v>87151051.074617177</v>
      </c>
      <c r="C84" s="6">
        <f t="shared" si="14"/>
        <v>435206.3190723806</v>
      </c>
      <c r="D84">
        <f t="shared" si="15"/>
        <v>236034.09666042152</v>
      </c>
      <c r="E84">
        <f t="shared" si="16"/>
        <v>199172.22241195908</v>
      </c>
      <c r="F84">
        <f t="shared" si="17"/>
        <v>0</v>
      </c>
      <c r="G84">
        <f t="shared" si="20"/>
        <v>0</v>
      </c>
      <c r="H84">
        <f t="shared" si="18"/>
        <v>0</v>
      </c>
      <c r="I84" s="6">
        <f t="shared" si="19"/>
        <v>86951878.852205217</v>
      </c>
    </row>
    <row r="85" spans="1:9" x14ac:dyDescent="0.3">
      <c r="A85">
        <f t="shared" si="12"/>
        <v>73</v>
      </c>
      <c r="B85" s="6">
        <f t="shared" si="13"/>
        <v>86951878.852205217</v>
      </c>
      <c r="C85" s="6">
        <f t="shared" si="14"/>
        <v>435206.3190723806</v>
      </c>
      <c r="D85">
        <f t="shared" si="15"/>
        <v>235494.67189138912</v>
      </c>
      <c r="E85">
        <f t="shared" si="16"/>
        <v>199711.64718099148</v>
      </c>
      <c r="F85">
        <f t="shared" si="17"/>
        <v>0</v>
      </c>
      <c r="G85">
        <f t="shared" si="20"/>
        <v>0</v>
      </c>
      <c r="H85">
        <f t="shared" si="18"/>
        <v>0</v>
      </c>
      <c r="I85" s="6">
        <f t="shared" si="19"/>
        <v>86752167.205024227</v>
      </c>
    </row>
    <row r="86" spans="1:9" x14ac:dyDescent="0.3">
      <c r="A86">
        <f t="shared" si="12"/>
        <v>74</v>
      </c>
      <c r="B86" s="6">
        <f t="shared" si="13"/>
        <v>86752167.205024227</v>
      </c>
      <c r="C86" s="6">
        <f t="shared" si="14"/>
        <v>435206.3190723806</v>
      </c>
      <c r="D86">
        <f t="shared" si="15"/>
        <v>234953.78618027395</v>
      </c>
      <c r="E86">
        <f t="shared" si="16"/>
        <v>200252.53289210665</v>
      </c>
      <c r="F86">
        <f t="shared" si="17"/>
        <v>0</v>
      </c>
      <c r="G86">
        <f t="shared" si="20"/>
        <v>0</v>
      </c>
      <c r="H86">
        <f t="shared" si="18"/>
        <v>0</v>
      </c>
      <c r="I86" s="6">
        <f t="shared" si="19"/>
        <v>86551914.67213212</v>
      </c>
    </row>
    <row r="87" spans="1:9" x14ac:dyDescent="0.3">
      <c r="A87">
        <f t="shared" si="12"/>
        <v>75</v>
      </c>
      <c r="B87" s="6">
        <f t="shared" si="13"/>
        <v>86551914.67213212</v>
      </c>
      <c r="C87" s="6">
        <f t="shared" si="14"/>
        <v>435206.3190723806</v>
      </c>
      <c r="D87">
        <f t="shared" si="15"/>
        <v>234411.43557035783</v>
      </c>
      <c r="E87">
        <f t="shared" si="16"/>
        <v>200794.88350202277</v>
      </c>
      <c r="F87">
        <f t="shared" si="17"/>
        <v>0</v>
      </c>
      <c r="G87">
        <f t="shared" si="20"/>
        <v>0</v>
      </c>
      <c r="H87">
        <f t="shared" si="18"/>
        <v>0</v>
      </c>
      <c r="I87" s="6">
        <f t="shared" si="19"/>
        <v>86351119.788630098</v>
      </c>
    </row>
    <row r="88" spans="1:9" x14ac:dyDescent="0.3">
      <c r="A88">
        <f t="shared" si="12"/>
        <v>76</v>
      </c>
      <c r="B88" s="6">
        <f t="shared" si="13"/>
        <v>86351119.788630098</v>
      </c>
      <c r="C88" s="6">
        <f t="shared" si="14"/>
        <v>435206.3190723806</v>
      </c>
      <c r="D88">
        <f t="shared" si="15"/>
        <v>233867.61609420652</v>
      </c>
      <c r="E88">
        <f t="shared" si="16"/>
        <v>201338.70297817409</v>
      </c>
      <c r="F88">
        <f t="shared" si="17"/>
        <v>0</v>
      </c>
      <c r="G88">
        <f t="shared" si="20"/>
        <v>0</v>
      </c>
      <c r="H88">
        <f t="shared" si="18"/>
        <v>0</v>
      </c>
      <c r="I88" s="6">
        <f t="shared" si="19"/>
        <v>86149781.085651919</v>
      </c>
    </row>
    <row r="89" spans="1:9" x14ac:dyDescent="0.3">
      <c r="A89">
        <f t="shared" si="12"/>
        <v>77</v>
      </c>
      <c r="B89" s="6">
        <f t="shared" si="13"/>
        <v>86149781.085651919</v>
      </c>
      <c r="C89" s="6">
        <f t="shared" si="14"/>
        <v>435206.3190723806</v>
      </c>
      <c r="D89">
        <f t="shared" si="15"/>
        <v>233322.32377364062</v>
      </c>
      <c r="E89">
        <f t="shared" si="16"/>
        <v>201883.99529873999</v>
      </c>
      <c r="F89">
        <f t="shared" si="17"/>
        <v>0</v>
      </c>
      <c r="G89">
        <f t="shared" si="20"/>
        <v>0</v>
      </c>
      <c r="H89">
        <f t="shared" si="18"/>
        <v>0</v>
      </c>
      <c r="I89" s="6">
        <f t="shared" si="19"/>
        <v>85947897.090353176</v>
      </c>
    </row>
    <row r="90" spans="1:9" x14ac:dyDescent="0.3">
      <c r="A90">
        <f t="shared" si="12"/>
        <v>78</v>
      </c>
      <c r="B90" s="6">
        <f t="shared" si="13"/>
        <v>85947897.090353176</v>
      </c>
      <c r="C90" s="6">
        <f t="shared" si="14"/>
        <v>435206.3190723806</v>
      </c>
      <c r="D90">
        <f t="shared" si="15"/>
        <v>232775.55461970653</v>
      </c>
      <c r="E90">
        <f t="shared" si="16"/>
        <v>202430.76445267408</v>
      </c>
      <c r="F90">
        <f t="shared" si="17"/>
        <v>0</v>
      </c>
      <c r="G90">
        <f t="shared" si="20"/>
        <v>0</v>
      </c>
      <c r="H90">
        <f t="shared" si="18"/>
        <v>0</v>
      </c>
      <c r="I90" s="6">
        <f t="shared" si="19"/>
        <v>85745466.325900495</v>
      </c>
    </row>
    <row r="91" spans="1:9" x14ac:dyDescent="0.3">
      <c r="A91">
        <f t="shared" si="12"/>
        <v>79</v>
      </c>
      <c r="B91" s="6">
        <f t="shared" si="13"/>
        <v>85745466.325900495</v>
      </c>
      <c r="C91" s="6">
        <f t="shared" si="14"/>
        <v>435206.3190723806</v>
      </c>
      <c r="D91">
        <f t="shared" si="15"/>
        <v>232227.3046326472</v>
      </c>
      <c r="E91">
        <f t="shared" si="16"/>
        <v>202979.01443973341</v>
      </c>
      <c r="F91">
        <f t="shared" si="17"/>
        <v>0</v>
      </c>
      <c r="G91">
        <f t="shared" si="20"/>
        <v>0</v>
      </c>
      <c r="H91">
        <f t="shared" si="18"/>
        <v>0</v>
      </c>
      <c r="I91" s="6">
        <f t="shared" si="19"/>
        <v>85542487.311460763</v>
      </c>
    </row>
    <row r="92" spans="1:9" x14ac:dyDescent="0.3">
      <c r="A92">
        <f t="shared" si="12"/>
        <v>80</v>
      </c>
      <c r="B92" s="6">
        <f t="shared" si="13"/>
        <v>85542487.311460763</v>
      </c>
      <c r="C92" s="6">
        <f t="shared" si="14"/>
        <v>435206.3190723806</v>
      </c>
      <c r="D92">
        <f t="shared" si="15"/>
        <v>231677.56980187292</v>
      </c>
      <c r="E92">
        <f t="shared" si="16"/>
        <v>203528.74927050769</v>
      </c>
      <c r="F92">
        <f t="shared" si="17"/>
        <v>0</v>
      </c>
      <c r="G92">
        <f t="shared" si="20"/>
        <v>0</v>
      </c>
      <c r="H92">
        <f t="shared" si="18"/>
        <v>0</v>
      </c>
      <c r="I92" s="6">
        <f t="shared" si="19"/>
        <v>85338958.56219025</v>
      </c>
    </row>
    <row r="93" spans="1:9" x14ac:dyDescent="0.3">
      <c r="A93">
        <f t="shared" si="12"/>
        <v>81</v>
      </c>
      <c r="B93" s="6">
        <f t="shared" si="13"/>
        <v>85338958.56219025</v>
      </c>
      <c r="C93" s="6">
        <f t="shared" si="14"/>
        <v>435206.3190723806</v>
      </c>
      <c r="D93">
        <f t="shared" si="15"/>
        <v>231126.34610593194</v>
      </c>
      <c r="E93">
        <f t="shared" si="16"/>
        <v>204079.97296644867</v>
      </c>
      <c r="F93">
        <f t="shared" si="17"/>
        <v>0</v>
      </c>
      <c r="G93">
        <f t="shared" si="20"/>
        <v>0</v>
      </c>
      <c r="H93">
        <f t="shared" si="18"/>
        <v>0</v>
      </c>
      <c r="I93" s="6">
        <f t="shared" si="19"/>
        <v>85134878.589223802</v>
      </c>
    </row>
    <row r="94" spans="1:9" x14ac:dyDescent="0.3">
      <c r="A94">
        <f t="shared" si="12"/>
        <v>82</v>
      </c>
      <c r="B94" s="6">
        <f t="shared" si="13"/>
        <v>85134878.589223802</v>
      </c>
      <c r="C94" s="6">
        <f t="shared" si="14"/>
        <v>435206.3190723806</v>
      </c>
      <c r="D94">
        <f t="shared" si="15"/>
        <v>230573.62951248113</v>
      </c>
      <c r="E94">
        <f t="shared" si="16"/>
        <v>204632.68955989947</v>
      </c>
      <c r="F94">
        <f t="shared" si="17"/>
        <v>0</v>
      </c>
      <c r="G94">
        <f t="shared" si="20"/>
        <v>0</v>
      </c>
      <c r="H94">
        <f t="shared" si="18"/>
        <v>0</v>
      </c>
      <c r="I94" s="6">
        <f t="shared" si="19"/>
        <v>84930245.899663895</v>
      </c>
    </row>
    <row r="95" spans="1:9" x14ac:dyDescent="0.3">
      <c r="A95">
        <f t="shared" si="12"/>
        <v>83</v>
      </c>
      <c r="B95" s="6">
        <f t="shared" si="13"/>
        <v>84930245.899663895</v>
      </c>
      <c r="C95" s="6">
        <f t="shared" si="14"/>
        <v>435206.3190723806</v>
      </c>
      <c r="D95">
        <f t="shared" si="15"/>
        <v>230019.41597825638</v>
      </c>
      <c r="E95">
        <f t="shared" si="16"/>
        <v>205186.90309412422</v>
      </c>
      <c r="F95">
        <f t="shared" si="17"/>
        <v>0</v>
      </c>
      <c r="G95">
        <f t="shared" si="20"/>
        <v>0</v>
      </c>
      <c r="H95">
        <f t="shared" si="18"/>
        <v>0</v>
      </c>
      <c r="I95" s="6">
        <f t="shared" si="19"/>
        <v>84725058.996569768</v>
      </c>
    </row>
    <row r="96" spans="1:9" x14ac:dyDescent="0.3">
      <c r="A96">
        <f t="shared" si="12"/>
        <v>84</v>
      </c>
      <c r="B96" s="6">
        <f t="shared" si="13"/>
        <v>84725058.996569768</v>
      </c>
      <c r="C96" s="6">
        <f t="shared" si="14"/>
        <v>435206.3190723806</v>
      </c>
      <c r="D96">
        <f t="shared" si="15"/>
        <v>229463.70144904312</v>
      </c>
      <c r="E96">
        <f t="shared" si="16"/>
        <v>205742.61762333749</v>
      </c>
      <c r="F96">
        <f t="shared" si="17"/>
        <v>0</v>
      </c>
      <c r="G96">
        <f t="shared" si="20"/>
        <v>0</v>
      </c>
      <c r="H96">
        <f t="shared" si="18"/>
        <v>0</v>
      </c>
      <c r="I96" s="6">
        <f t="shared" si="19"/>
        <v>84519316.378946424</v>
      </c>
    </row>
    <row r="97" spans="1:9" x14ac:dyDescent="0.3">
      <c r="A97">
        <f t="shared" si="12"/>
        <v>85</v>
      </c>
      <c r="B97" s="6">
        <f t="shared" si="13"/>
        <v>84519316.378946424</v>
      </c>
      <c r="C97" s="6">
        <f t="shared" si="14"/>
        <v>435206.3190723806</v>
      </c>
      <c r="D97">
        <f t="shared" si="15"/>
        <v>228906.48185964656</v>
      </c>
      <c r="E97">
        <f t="shared" si="16"/>
        <v>206299.83721273404</v>
      </c>
      <c r="F97">
        <f t="shared" si="17"/>
        <v>0</v>
      </c>
      <c r="G97">
        <f t="shared" si="20"/>
        <v>0</v>
      </c>
      <c r="H97">
        <f t="shared" si="18"/>
        <v>0</v>
      </c>
      <c r="I97" s="6">
        <f t="shared" si="19"/>
        <v>84313016.541733682</v>
      </c>
    </row>
    <row r="98" spans="1:9" x14ac:dyDescent="0.3">
      <c r="A98">
        <f t="shared" si="12"/>
        <v>86</v>
      </c>
      <c r="B98" s="6">
        <f t="shared" si="13"/>
        <v>84313016.541733682</v>
      </c>
      <c r="C98" s="6">
        <f t="shared" si="14"/>
        <v>435206.3190723806</v>
      </c>
      <c r="D98">
        <f t="shared" si="15"/>
        <v>228347.75313386208</v>
      </c>
      <c r="E98">
        <f t="shared" si="16"/>
        <v>206858.56593851853</v>
      </c>
      <c r="F98">
        <f t="shared" si="17"/>
        <v>0</v>
      </c>
      <c r="G98">
        <f t="shared" si="20"/>
        <v>0</v>
      </c>
      <c r="H98">
        <f t="shared" si="18"/>
        <v>0</v>
      </c>
      <c r="I98" s="6">
        <f t="shared" si="19"/>
        <v>84106157.975795165</v>
      </c>
    </row>
    <row r="99" spans="1:9" x14ac:dyDescent="0.3">
      <c r="A99">
        <f t="shared" si="12"/>
        <v>87</v>
      </c>
      <c r="B99" s="6">
        <f t="shared" si="13"/>
        <v>84106157.975795165</v>
      </c>
      <c r="C99" s="6">
        <f t="shared" si="14"/>
        <v>435206.3190723806</v>
      </c>
      <c r="D99">
        <f t="shared" si="15"/>
        <v>227787.51118444523</v>
      </c>
      <c r="E99">
        <f t="shared" si="16"/>
        <v>207418.80788793537</v>
      </c>
      <c r="F99">
        <f t="shared" si="17"/>
        <v>0</v>
      </c>
      <c r="G99">
        <f t="shared" si="20"/>
        <v>0</v>
      </c>
      <c r="H99">
        <f t="shared" si="18"/>
        <v>0</v>
      </c>
      <c r="I99" s="6">
        <f t="shared" si="19"/>
        <v>83898739.167907223</v>
      </c>
    </row>
    <row r="100" spans="1:9" x14ac:dyDescent="0.3">
      <c r="A100">
        <f t="shared" si="12"/>
        <v>88</v>
      </c>
      <c r="B100" s="6">
        <f t="shared" si="13"/>
        <v>83898739.167907223</v>
      </c>
      <c r="C100" s="6">
        <f t="shared" si="14"/>
        <v>435206.3190723806</v>
      </c>
      <c r="D100">
        <f t="shared" si="15"/>
        <v>227225.75191308206</v>
      </c>
      <c r="E100">
        <f t="shared" si="16"/>
        <v>207980.56715929855</v>
      </c>
      <c r="F100">
        <f t="shared" si="17"/>
        <v>0</v>
      </c>
      <c r="G100">
        <f t="shared" si="20"/>
        <v>0</v>
      </c>
      <c r="H100">
        <f t="shared" si="18"/>
        <v>0</v>
      </c>
      <c r="I100" s="6">
        <f t="shared" si="19"/>
        <v>83690758.600747928</v>
      </c>
    </row>
    <row r="101" spans="1:9" x14ac:dyDescent="0.3">
      <c r="A101">
        <f t="shared" si="12"/>
        <v>89</v>
      </c>
      <c r="B101" s="6">
        <f t="shared" si="13"/>
        <v>83690758.600747928</v>
      </c>
      <c r="C101" s="6">
        <f t="shared" si="14"/>
        <v>435206.3190723806</v>
      </c>
      <c r="D101">
        <f t="shared" si="15"/>
        <v>226662.47121035898</v>
      </c>
      <c r="E101">
        <f t="shared" si="16"/>
        <v>208543.84786202162</v>
      </c>
      <c r="F101">
        <f t="shared" si="17"/>
        <v>0</v>
      </c>
      <c r="G101">
        <f t="shared" si="20"/>
        <v>0</v>
      </c>
      <c r="H101">
        <f t="shared" si="18"/>
        <v>0</v>
      </c>
      <c r="I101" s="6">
        <f t="shared" si="19"/>
        <v>83482214.752885908</v>
      </c>
    </row>
    <row r="102" spans="1:9" x14ac:dyDescent="0.3">
      <c r="A102">
        <f t="shared" si="12"/>
        <v>90</v>
      </c>
      <c r="B102" s="6">
        <f t="shared" si="13"/>
        <v>83482214.752885908</v>
      </c>
      <c r="C102" s="6">
        <f t="shared" si="14"/>
        <v>435206.3190723806</v>
      </c>
      <c r="D102">
        <f t="shared" si="15"/>
        <v>226097.66495573267</v>
      </c>
      <c r="E102">
        <f t="shared" si="16"/>
        <v>209108.65411664793</v>
      </c>
      <c r="F102">
        <f t="shared" si="17"/>
        <v>0</v>
      </c>
      <c r="G102">
        <f t="shared" si="20"/>
        <v>0</v>
      </c>
      <c r="H102">
        <f t="shared" si="18"/>
        <v>0</v>
      </c>
      <c r="I102" s="6">
        <f t="shared" si="19"/>
        <v>83273106.098769262</v>
      </c>
    </row>
    <row r="103" spans="1:9" x14ac:dyDescent="0.3">
      <c r="A103">
        <f t="shared" si="12"/>
        <v>91</v>
      </c>
      <c r="B103" s="6">
        <f t="shared" si="13"/>
        <v>83273106.098769262</v>
      </c>
      <c r="C103" s="6">
        <f t="shared" si="14"/>
        <v>435206.3190723806</v>
      </c>
      <c r="D103">
        <f t="shared" si="15"/>
        <v>225531.3290175001</v>
      </c>
      <c r="E103">
        <f t="shared" si="16"/>
        <v>209674.9900548805</v>
      </c>
      <c r="F103">
        <f t="shared" si="17"/>
        <v>0</v>
      </c>
      <c r="G103">
        <f t="shared" si="20"/>
        <v>0</v>
      </c>
      <c r="H103">
        <f t="shared" si="18"/>
        <v>0</v>
      </c>
      <c r="I103" s="6">
        <f t="shared" si="19"/>
        <v>83063431.108714387</v>
      </c>
    </row>
    <row r="104" spans="1:9" x14ac:dyDescent="0.3">
      <c r="A104">
        <f t="shared" si="12"/>
        <v>92</v>
      </c>
      <c r="B104" s="6">
        <f t="shared" si="13"/>
        <v>83063431.108714387</v>
      </c>
      <c r="C104" s="6">
        <f t="shared" si="14"/>
        <v>435206.3190723806</v>
      </c>
      <c r="D104">
        <f t="shared" si="15"/>
        <v>224963.45925276814</v>
      </c>
      <c r="E104">
        <f t="shared" si="16"/>
        <v>210242.85981961247</v>
      </c>
      <c r="F104">
        <f t="shared" si="17"/>
        <v>0</v>
      </c>
      <c r="G104">
        <f t="shared" si="20"/>
        <v>0</v>
      </c>
      <c r="H104">
        <f t="shared" si="18"/>
        <v>0</v>
      </c>
      <c r="I104" s="6">
        <f t="shared" si="19"/>
        <v>82853188.248894781</v>
      </c>
    </row>
    <row r="105" spans="1:9" x14ac:dyDescent="0.3">
      <c r="A105">
        <f t="shared" si="12"/>
        <v>93</v>
      </c>
      <c r="B105" s="6">
        <f t="shared" si="13"/>
        <v>82853188.248894781</v>
      </c>
      <c r="C105" s="6">
        <f t="shared" si="14"/>
        <v>435206.3190723806</v>
      </c>
      <c r="D105">
        <f t="shared" si="15"/>
        <v>224394.05150742337</v>
      </c>
      <c r="E105">
        <f t="shared" si="16"/>
        <v>210812.26756495723</v>
      </c>
      <c r="F105">
        <f t="shared" si="17"/>
        <v>0</v>
      </c>
      <c r="G105">
        <f t="shared" si="20"/>
        <v>0</v>
      </c>
      <c r="H105">
        <f t="shared" si="18"/>
        <v>0</v>
      </c>
      <c r="I105" s="6">
        <f t="shared" si="19"/>
        <v>82642375.981329829</v>
      </c>
    </row>
    <row r="106" spans="1:9" x14ac:dyDescent="0.3">
      <c r="A106">
        <f t="shared" si="12"/>
        <v>94</v>
      </c>
      <c r="B106" s="6">
        <f t="shared" si="13"/>
        <v>82642375.981329829</v>
      </c>
      <c r="C106" s="6">
        <f t="shared" si="14"/>
        <v>435206.3190723806</v>
      </c>
      <c r="D106">
        <f t="shared" si="15"/>
        <v>223823.10161610163</v>
      </c>
      <c r="E106">
        <f t="shared" si="16"/>
        <v>211383.21745627897</v>
      </c>
      <c r="F106">
        <f t="shared" si="17"/>
        <v>0</v>
      </c>
      <c r="G106">
        <f t="shared" si="20"/>
        <v>0</v>
      </c>
      <c r="H106">
        <f t="shared" si="18"/>
        <v>0</v>
      </c>
      <c r="I106" s="6">
        <f t="shared" si="19"/>
        <v>82430992.763873547</v>
      </c>
    </row>
    <row r="107" spans="1:9" x14ac:dyDescent="0.3">
      <c r="A107">
        <f t="shared" si="12"/>
        <v>95</v>
      </c>
      <c r="B107" s="6">
        <f t="shared" si="13"/>
        <v>82430992.763873547</v>
      </c>
      <c r="C107" s="6">
        <f t="shared" si="14"/>
        <v>435206.3190723806</v>
      </c>
      <c r="D107">
        <f t="shared" si="15"/>
        <v>223250.60540215753</v>
      </c>
      <c r="E107">
        <f t="shared" si="16"/>
        <v>211955.71367022308</v>
      </c>
      <c r="F107">
        <f t="shared" si="17"/>
        <v>0</v>
      </c>
      <c r="G107">
        <f t="shared" si="20"/>
        <v>0</v>
      </c>
      <c r="H107">
        <f t="shared" si="18"/>
        <v>0</v>
      </c>
      <c r="I107" s="6">
        <f t="shared" si="19"/>
        <v>82219037.050203323</v>
      </c>
    </row>
    <row r="108" spans="1:9" x14ac:dyDescent="0.3">
      <c r="A108">
        <f t="shared" si="12"/>
        <v>96</v>
      </c>
      <c r="B108" s="6">
        <f t="shared" si="13"/>
        <v>82219037.050203323</v>
      </c>
      <c r="C108" s="6">
        <f t="shared" si="14"/>
        <v>435206.3190723806</v>
      </c>
      <c r="D108">
        <f t="shared" si="15"/>
        <v>222676.55867763402</v>
      </c>
      <c r="E108">
        <f t="shared" si="16"/>
        <v>212529.76039474658</v>
      </c>
      <c r="F108">
        <f t="shared" si="17"/>
        <v>0</v>
      </c>
      <c r="G108">
        <f t="shared" si="20"/>
        <v>0</v>
      </c>
      <c r="H108">
        <f t="shared" si="18"/>
        <v>0</v>
      </c>
      <c r="I108" s="6">
        <f t="shared" si="19"/>
        <v>82006507.289808571</v>
      </c>
    </row>
    <row r="109" spans="1:9" x14ac:dyDescent="0.3">
      <c r="A109">
        <f t="shared" si="12"/>
        <v>97</v>
      </c>
      <c r="B109" s="6">
        <f t="shared" si="13"/>
        <v>82006507.289808571</v>
      </c>
      <c r="C109" s="6">
        <f t="shared" si="14"/>
        <v>435206.3190723806</v>
      </c>
      <c r="D109">
        <f t="shared" si="15"/>
        <v>222100.95724323156</v>
      </c>
      <c r="E109">
        <f t="shared" si="16"/>
        <v>213105.36182914904</v>
      </c>
      <c r="F109">
        <f t="shared" si="17"/>
        <v>0</v>
      </c>
      <c r="G109">
        <f t="shared" si="20"/>
        <v>0</v>
      </c>
      <c r="H109">
        <f t="shared" si="18"/>
        <v>0</v>
      </c>
      <c r="I109" s="6">
        <f t="shared" si="19"/>
        <v>81793401.927979425</v>
      </c>
    </row>
    <row r="110" spans="1:9" x14ac:dyDescent="0.3">
      <c r="A110">
        <f t="shared" si="12"/>
        <v>98</v>
      </c>
      <c r="B110" s="6">
        <f t="shared" si="13"/>
        <v>81793401.927979425</v>
      </c>
      <c r="C110" s="6">
        <f t="shared" si="14"/>
        <v>435206.3190723806</v>
      </c>
      <c r="D110">
        <f t="shared" si="15"/>
        <v>221523.7968882776</v>
      </c>
      <c r="E110">
        <f t="shared" si="16"/>
        <v>213682.522184103</v>
      </c>
      <c r="F110">
        <f t="shared" si="17"/>
        <v>0</v>
      </c>
      <c r="G110">
        <f t="shared" si="20"/>
        <v>0</v>
      </c>
      <c r="H110">
        <f t="shared" si="18"/>
        <v>0</v>
      </c>
      <c r="I110" s="6">
        <f t="shared" si="19"/>
        <v>81579719.405795321</v>
      </c>
    </row>
    <row r="111" spans="1:9" x14ac:dyDescent="0.3">
      <c r="A111">
        <f t="shared" si="12"/>
        <v>99</v>
      </c>
      <c r="B111" s="6">
        <f t="shared" si="13"/>
        <v>81579719.405795321</v>
      </c>
      <c r="C111" s="6">
        <f t="shared" si="14"/>
        <v>435206.3190723806</v>
      </c>
      <c r="D111">
        <f t="shared" si="15"/>
        <v>220945.07339069567</v>
      </c>
      <c r="E111">
        <f t="shared" si="16"/>
        <v>214261.24568168493</v>
      </c>
      <c r="F111">
        <f t="shared" si="17"/>
        <v>0</v>
      </c>
      <c r="G111">
        <f t="shared" si="20"/>
        <v>0</v>
      </c>
      <c r="H111">
        <f t="shared" si="18"/>
        <v>0</v>
      </c>
      <c r="I111" s="6">
        <f t="shared" si="19"/>
        <v>81365458.160113633</v>
      </c>
    </row>
    <row r="112" spans="1:9" x14ac:dyDescent="0.3">
      <c r="A112">
        <f t="shared" si="12"/>
        <v>100</v>
      </c>
      <c r="B112" s="6">
        <f t="shared" si="13"/>
        <v>81365458.160113633</v>
      </c>
      <c r="C112" s="6">
        <f t="shared" si="14"/>
        <v>435206.3190723806</v>
      </c>
      <c r="D112">
        <f t="shared" si="15"/>
        <v>220364.78251697443</v>
      </c>
      <c r="E112">
        <f t="shared" si="16"/>
        <v>214841.53655540617</v>
      </c>
      <c r="F112">
        <f t="shared" si="17"/>
        <v>0</v>
      </c>
      <c r="G112">
        <f t="shared" si="20"/>
        <v>0</v>
      </c>
      <c r="H112">
        <f t="shared" si="18"/>
        <v>0</v>
      </c>
      <c r="I112" s="6">
        <f t="shared" si="19"/>
        <v>81150616.623558223</v>
      </c>
    </row>
    <row r="113" spans="1:9" x14ac:dyDescent="0.3">
      <c r="A113">
        <f t="shared" si="12"/>
        <v>101</v>
      </c>
      <c r="B113" s="6">
        <f t="shared" si="13"/>
        <v>81150616.623558223</v>
      </c>
      <c r="C113" s="6">
        <f t="shared" si="14"/>
        <v>435206.3190723806</v>
      </c>
      <c r="D113">
        <f t="shared" si="15"/>
        <v>219782.92002213685</v>
      </c>
      <c r="E113">
        <f t="shared" si="16"/>
        <v>215423.39905024375</v>
      </c>
      <c r="F113">
        <f t="shared" si="17"/>
        <v>0</v>
      </c>
      <c r="G113">
        <f t="shared" si="20"/>
        <v>0</v>
      </c>
      <c r="H113">
        <f t="shared" si="18"/>
        <v>0</v>
      </c>
      <c r="I113" s="6">
        <f t="shared" si="19"/>
        <v>80935193.224507973</v>
      </c>
    </row>
    <row r="114" spans="1:9" x14ac:dyDescent="0.3">
      <c r="A114">
        <f t="shared" si="12"/>
        <v>102</v>
      </c>
      <c r="B114" s="6">
        <f t="shared" si="13"/>
        <v>80935193.224507973</v>
      </c>
      <c r="C114" s="6">
        <f t="shared" si="14"/>
        <v>435206.3190723806</v>
      </c>
      <c r="D114">
        <f t="shared" si="15"/>
        <v>219199.48164970911</v>
      </c>
      <c r="E114">
        <f t="shared" si="16"/>
        <v>216006.8374226715</v>
      </c>
      <c r="F114">
        <f t="shared" si="17"/>
        <v>0</v>
      </c>
      <c r="G114">
        <f t="shared" si="20"/>
        <v>0</v>
      </c>
      <c r="H114">
        <f t="shared" si="18"/>
        <v>0</v>
      </c>
      <c r="I114" s="6">
        <f t="shared" si="19"/>
        <v>80719186.387085304</v>
      </c>
    </row>
    <row r="115" spans="1:9" x14ac:dyDescent="0.3">
      <c r="A115">
        <f t="shared" si="12"/>
        <v>103</v>
      </c>
      <c r="B115" s="6">
        <f t="shared" si="13"/>
        <v>80719186.387085304</v>
      </c>
      <c r="C115" s="6">
        <f t="shared" si="14"/>
        <v>435206.3190723806</v>
      </c>
      <c r="D115">
        <f t="shared" si="15"/>
        <v>218614.46313168938</v>
      </c>
      <c r="E115">
        <f t="shared" si="16"/>
        <v>216591.85594069122</v>
      </c>
      <c r="F115">
        <f t="shared" si="17"/>
        <v>0</v>
      </c>
      <c r="G115">
        <f t="shared" si="20"/>
        <v>0</v>
      </c>
      <c r="H115">
        <f t="shared" si="18"/>
        <v>0</v>
      </c>
      <c r="I115" s="6">
        <f t="shared" si="19"/>
        <v>80502594.531144619</v>
      </c>
    </row>
    <row r="116" spans="1:9" x14ac:dyDescent="0.3">
      <c r="A116">
        <f t="shared" si="12"/>
        <v>104</v>
      </c>
      <c r="B116" s="6">
        <f t="shared" si="13"/>
        <v>80502594.531144619</v>
      </c>
      <c r="C116" s="6">
        <f t="shared" si="14"/>
        <v>435206.3190723806</v>
      </c>
      <c r="D116">
        <f t="shared" si="15"/>
        <v>218027.86018851667</v>
      </c>
      <c r="E116">
        <f t="shared" si="16"/>
        <v>217178.45888386393</v>
      </c>
      <c r="F116">
        <f t="shared" si="17"/>
        <v>0</v>
      </c>
      <c r="G116">
        <f t="shared" si="20"/>
        <v>0</v>
      </c>
      <c r="H116">
        <f t="shared" si="18"/>
        <v>0</v>
      </c>
      <c r="I116" s="6">
        <f t="shared" si="19"/>
        <v>80285416.072260752</v>
      </c>
    </row>
    <row r="117" spans="1:9" x14ac:dyDescent="0.3">
      <c r="A117">
        <f t="shared" si="12"/>
        <v>105</v>
      </c>
      <c r="B117" s="6">
        <f t="shared" si="13"/>
        <v>80285416.072260752</v>
      </c>
      <c r="C117" s="6">
        <f t="shared" si="14"/>
        <v>435206.3190723806</v>
      </c>
      <c r="D117">
        <f t="shared" si="15"/>
        <v>217439.66852903954</v>
      </c>
      <c r="E117">
        <f t="shared" si="16"/>
        <v>217766.65054334106</v>
      </c>
      <c r="F117">
        <f t="shared" si="17"/>
        <v>0</v>
      </c>
      <c r="G117">
        <f t="shared" si="20"/>
        <v>0</v>
      </c>
      <c r="H117">
        <f t="shared" si="18"/>
        <v>0</v>
      </c>
      <c r="I117" s="6">
        <f t="shared" si="19"/>
        <v>80067649.421717405</v>
      </c>
    </row>
    <row r="118" spans="1:9" x14ac:dyDescent="0.3">
      <c r="A118">
        <f t="shared" si="12"/>
        <v>106</v>
      </c>
      <c r="B118" s="6">
        <f t="shared" si="13"/>
        <v>80067649.421717405</v>
      </c>
      <c r="C118" s="6">
        <f t="shared" si="14"/>
        <v>435206.3190723806</v>
      </c>
      <c r="D118">
        <f t="shared" si="15"/>
        <v>216849.88385048465</v>
      </c>
      <c r="E118">
        <f t="shared" si="16"/>
        <v>218356.43522189595</v>
      </c>
      <c r="F118">
        <f t="shared" si="17"/>
        <v>0</v>
      </c>
      <c r="G118">
        <f t="shared" si="20"/>
        <v>0</v>
      </c>
      <c r="H118">
        <f t="shared" si="18"/>
        <v>0</v>
      </c>
      <c r="I118" s="6">
        <f t="shared" si="19"/>
        <v>79849292.98649551</v>
      </c>
    </row>
    <row r="119" spans="1:9" x14ac:dyDescent="0.3">
      <c r="A119">
        <f t="shared" si="12"/>
        <v>107</v>
      </c>
      <c r="B119" s="6">
        <f t="shared" si="13"/>
        <v>79849292.98649551</v>
      </c>
      <c r="C119" s="6">
        <f t="shared" si="14"/>
        <v>435206.3190723806</v>
      </c>
      <c r="D119">
        <f t="shared" si="15"/>
        <v>216258.50183842535</v>
      </c>
      <c r="E119">
        <f t="shared" si="16"/>
        <v>218947.81723395525</v>
      </c>
      <c r="F119">
        <f t="shared" si="17"/>
        <v>0</v>
      </c>
      <c r="G119">
        <f t="shared" si="20"/>
        <v>0</v>
      </c>
      <c r="H119">
        <f t="shared" si="18"/>
        <v>0</v>
      </c>
      <c r="I119" s="6">
        <f t="shared" si="19"/>
        <v>79630345.16926156</v>
      </c>
    </row>
    <row r="120" spans="1:9" x14ac:dyDescent="0.3">
      <c r="A120">
        <f t="shared" si="12"/>
        <v>108</v>
      </c>
      <c r="B120" s="6">
        <f t="shared" si="13"/>
        <v>79630345.16926156</v>
      </c>
      <c r="C120" s="6">
        <f t="shared" si="14"/>
        <v>435206.3190723806</v>
      </c>
      <c r="D120">
        <f t="shared" si="15"/>
        <v>215665.51816675006</v>
      </c>
      <c r="E120">
        <f t="shared" si="16"/>
        <v>219540.80090563055</v>
      </c>
      <c r="F120">
        <f t="shared" si="17"/>
        <v>0</v>
      </c>
      <c r="G120">
        <f t="shared" si="20"/>
        <v>0</v>
      </c>
      <c r="H120">
        <f t="shared" si="18"/>
        <v>0</v>
      </c>
      <c r="I120" s="6">
        <f t="shared" si="19"/>
        <v>79410804.36835593</v>
      </c>
    </row>
    <row r="121" spans="1:9" x14ac:dyDescent="0.3">
      <c r="A121">
        <f t="shared" si="12"/>
        <v>109</v>
      </c>
      <c r="B121" s="6">
        <f t="shared" si="13"/>
        <v>79410804.36835593</v>
      </c>
      <c r="C121" s="6">
        <f t="shared" si="14"/>
        <v>435206.3190723806</v>
      </c>
      <c r="D121">
        <f t="shared" si="15"/>
        <v>215070.92849763064</v>
      </c>
      <c r="E121">
        <f t="shared" si="16"/>
        <v>220135.39057474997</v>
      </c>
      <c r="F121">
        <f t="shared" si="17"/>
        <v>0</v>
      </c>
      <c r="G121">
        <f t="shared" si="20"/>
        <v>0</v>
      </c>
      <c r="H121">
        <f t="shared" si="18"/>
        <v>0</v>
      </c>
      <c r="I121" s="6">
        <f t="shared" si="19"/>
        <v>79190668.977781177</v>
      </c>
    </row>
    <row r="122" spans="1:9" x14ac:dyDescent="0.3">
      <c r="A122">
        <f t="shared" si="12"/>
        <v>110</v>
      </c>
      <c r="B122" s="6">
        <f t="shared" si="13"/>
        <v>79190668.977781177</v>
      </c>
      <c r="C122" s="6">
        <f t="shared" si="14"/>
        <v>435206.3190723806</v>
      </c>
      <c r="D122">
        <f t="shared" si="15"/>
        <v>214474.72848149069</v>
      </c>
      <c r="E122">
        <f t="shared" si="16"/>
        <v>220731.59059088991</v>
      </c>
      <c r="F122">
        <f t="shared" si="17"/>
        <v>0</v>
      </c>
      <c r="G122">
        <f t="shared" si="20"/>
        <v>0</v>
      </c>
      <c r="H122">
        <f t="shared" si="18"/>
        <v>0</v>
      </c>
      <c r="I122" s="6">
        <f t="shared" si="19"/>
        <v>78969937.387190282</v>
      </c>
    </row>
    <row r="123" spans="1:9" x14ac:dyDescent="0.3">
      <c r="A123">
        <f t="shared" si="12"/>
        <v>111</v>
      </c>
      <c r="B123" s="6">
        <f t="shared" si="13"/>
        <v>78969937.387190282</v>
      </c>
      <c r="C123" s="6">
        <f t="shared" si="14"/>
        <v>435206.3190723806</v>
      </c>
      <c r="D123">
        <f t="shared" si="15"/>
        <v>213876.91375697369</v>
      </c>
      <c r="E123">
        <f t="shared" si="16"/>
        <v>221329.40531540691</v>
      </c>
      <c r="F123">
        <f t="shared" si="17"/>
        <v>0</v>
      </c>
      <c r="G123">
        <f t="shared" si="20"/>
        <v>0</v>
      </c>
      <c r="H123">
        <f t="shared" si="18"/>
        <v>0</v>
      </c>
      <c r="I123" s="6">
        <f t="shared" si="19"/>
        <v>78748607.981874868</v>
      </c>
    </row>
    <row r="124" spans="1:9" x14ac:dyDescent="0.3">
      <c r="A124">
        <f t="shared" si="12"/>
        <v>112</v>
      </c>
      <c r="B124" s="6">
        <f t="shared" si="13"/>
        <v>78748607.981874868</v>
      </c>
      <c r="C124" s="6">
        <f t="shared" si="14"/>
        <v>435206.3190723806</v>
      </c>
      <c r="D124">
        <f t="shared" si="15"/>
        <v>213277.4799509111</v>
      </c>
      <c r="E124">
        <f t="shared" si="16"/>
        <v>221928.8391214695</v>
      </c>
      <c r="F124">
        <f t="shared" si="17"/>
        <v>0</v>
      </c>
      <c r="G124">
        <f t="shared" si="20"/>
        <v>0</v>
      </c>
      <c r="H124">
        <f t="shared" si="18"/>
        <v>0</v>
      </c>
      <c r="I124" s="6">
        <f t="shared" si="19"/>
        <v>78526679.142753392</v>
      </c>
    </row>
    <row r="125" spans="1:9" x14ac:dyDescent="0.3">
      <c r="A125">
        <f t="shared" si="12"/>
        <v>113</v>
      </c>
      <c r="B125" s="6">
        <f t="shared" si="13"/>
        <v>78526679.142753392</v>
      </c>
      <c r="C125" s="6">
        <f t="shared" si="14"/>
        <v>435206.3190723806</v>
      </c>
      <c r="D125">
        <f t="shared" si="15"/>
        <v>212676.42267829046</v>
      </c>
      <c r="E125">
        <f t="shared" si="16"/>
        <v>222529.89639409014</v>
      </c>
      <c r="F125">
        <f t="shared" si="17"/>
        <v>0</v>
      </c>
      <c r="G125">
        <f t="shared" si="20"/>
        <v>0</v>
      </c>
      <c r="H125">
        <f t="shared" si="18"/>
        <v>0</v>
      </c>
      <c r="I125" s="6">
        <f t="shared" si="19"/>
        <v>78304149.246359304</v>
      </c>
    </row>
    <row r="126" spans="1:9" x14ac:dyDescent="0.3">
      <c r="A126">
        <f t="shared" si="12"/>
        <v>114</v>
      </c>
      <c r="B126" s="6">
        <f t="shared" si="13"/>
        <v>78304149.246359304</v>
      </c>
      <c r="C126" s="6">
        <f t="shared" si="14"/>
        <v>435206.3190723806</v>
      </c>
      <c r="D126">
        <f t="shared" si="15"/>
        <v>212073.73754222313</v>
      </c>
      <c r="E126">
        <f t="shared" si="16"/>
        <v>223132.58153015748</v>
      </c>
      <c r="F126">
        <f t="shared" si="17"/>
        <v>0</v>
      </c>
      <c r="G126">
        <f t="shared" si="20"/>
        <v>0</v>
      </c>
      <c r="H126">
        <f t="shared" si="18"/>
        <v>0</v>
      </c>
      <c r="I126" s="6">
        <f t="shared" si="19"/>
        <v>78081016.66482915</v>
      </c>
    </row>
    <row r="127" spans="1:9" x14ac:dyDescent="0.3">
      <c r="A127">
        <f t="shared" si="12"/>
        <v>115</v>
      </c>
      <c r="B127" s="6">
        <f t="shared" si="13"/>
        <v>78081016.66482915</v>
      </c>
      <c r="C127" s="6">
        <f t="shared" si="14"/>
        <v>435206.3190723806</v>
      </c>
      <c r="D127">
        <f t="shared" si="15"/>
        <v>211469.4201339123</v>
      </c>
      <c r="E127">
        <f t="shared" si="16"/>
        <v>223736.89893846831</v>
      </c>
      <c r="F127">
        <f t="shared" si="17"/>
        <v>0</v>
      </c>
      <c r="G127">
        <f t="shared" si="20"/>
        <v>0</v>
      </c>
      <c r="H127">
        <f t="shared" si="18"/>
        <v>0</v>
      </c>
      <c r="I127" s="6">
        <f t="shared" si="19"/>
        <v>77857279.765890688</v>
      </c>
    </row>
    <row r="128" spans="1:9" x14ac:dyDescent="0.3">
      <c r="A128">
        <f t="shared" si="12"/>
        <v>116</v>
      </c>
      <c r="B128" s="6">
        <f t="shared" si="13"/>
        <v>77857279.765890688</v>
      </c>
      <c r="C128" s="6">
        <f t="shared" si="14"/>
        <v>435206.3190723806</v>
      </c>
      <c r="D128">
        <f t="shared" si="15"/>
        <v>210863.46603262061</v>
      </c>
      <c r="E128">
        <f t="shared" si="16"/>
        <v>224342.85303976</v>
      </c>
      <c r="F128">
        <f t="shared" si="17"/>
        <v>0</v>
      </c>
      <c r="G128">
        <f t="shared" si="20"/>
        <v>0</v>
      </c>
      <c r="H128">
        <f t="shared" si="18"/>
        <v>0</v>
      </c>
      <c r="I128" s="6">
        <f t="shared" si="19"/>
        <v>77632936.912850931</v>
      </c>
    </row>
    <row r="129" spans="1:9" x14ac:dyDescent="0.3">
      <c r="A129">
        <f t="shared" si="12"/>
        <v>117</v>
      </c>
      <c r="B129" s="6">
        <f t="shared" si="13"/>
        <v>77632936.912850931</v>
      </c>
      <c r="C129" s="6">
        <f t="shared" si="14"/>
        <v>435206.3190723806</v>
      </c>
      <c r="D129">
        <f t="shared" si="15"/>
        <v>210255.87080563794</v>
      </c>
      <c r="E129">
        <f t="shared" si="16"/>
        <v>224950.44826674266</v>
      </c>
      <c r="F129">
        <f t="shared" si="17"/>
        <v>0</v>
      </c>
      <c r="G129">
        <f t="shared" si="20"/>
        <v>0</v>
      </c>
      <c r="H129">
        <f t="shared" si="18"/>
        <v>0</v>
      </c>
      <c r="I129" s="6">
        <f t="shared" si="19"/>
        <v>77407986.464584187</v>
      </c>
    </row>
    <row r="130" spans="1:9" x14ac:dyDescent="0.3">
      <c r="A130">
        <f t="shared" si="12"/>
        <v>118</v>
      </c>
      <c r="B130" s="6">
        <f t="shared" si="13"/>
        <v>77407986.464584187</v>
      </c>
      <c r="C130" s="6">
        <f t="shared" si="14"/>
        <v>435206.3190723806</v>
      </c>
      <c r="D130">
        <f t="shared" si="15"/>
        <v>209646.63000824885</v>
      </c>
      <c r="E130">
        <f t="shared" si="16"/>
        <v>225559.68906413176</v>
      </c>
      <c r="F130">
        <f t="shared" si="17"/>
        <v>0</v>
      </c>
      <c r="G130">
        <f t="shared" si="20"/>
        <v>0</v>
      </c>
      <c r="H130">
        <f t="shared" si="18"/>
        <v>0</v>
      </c>
      <c r="I130" s="6">
        <f t="shared" si="19"/>
        <v>77182426.775520056</v>
      </c>
    </row>
    <row r="131" spans="1:9" x14ac:dyDescent="0.3">
      <c r="A131">
        <f t="shared" si="12"/>
        <v>119</v>
      </c>
      <c r="B131" s="6">
        <f t="shared" si="13"/>
        <v>77182426.775520056</v>
      </c>
      <c r="C131" s="6">
        <f t="shared" si="14"/>
        <v>435206.3190723806</v>
      </c>
      <c r="D131">
        <f t="shared" si="15"/>
        <v>209035.73918370015</v>
      </c>
      <c r="E131">
        <f t="shared" si="16"/>
        <v>226170.57988868046</v>
      </c>
      <c r="F131">
        <f t="shared" si="17"/>
        <v>0</v>
      </c>
      <c r="G131">
        <f t="shared" si="20"/>
        <v>0</v>
      </c>
      <c r="H131">
        <f t="shared" si="18"/>
        <v>0</v>
      </c>
      <c r="I131" s="6">
        <f t="shared" si="19"/>
        <v>76956256.19563137</v>
      </c>
    </row>
    <row r="132" spans="1:9" x14ac:dyDescent="0.3">
      <c r="A132">
        <f t="shared" si="12"/>
        <v>120</v>
      </c>
      <c r="B132" s="6">
        <f t="shared" si="13"/>
        <v>76956256.19563137</v>
      </c>
      <c r="C132" s="6">
        <f t="shared" si="14"/>
        <v>435206.3190723806</v>
      </c>
      <c r="D132">
        <f t="shared" si="15"/>
        <v>208423.1938631683</v>
      </c>
      <c r="E132">
        <f t="shared" si="16"/>
        <v>226783.1252092123</v>
      </c>
      <c r="F132">
        <f t="shared" si="17"/>
        <v>0</v>
      </c>
      <c r="G132">
        <f t="shared" si="20"/>
        <v>0</v>
      </c>
      <c r="H132">
        <f t="shared" si="18"/>
        <v>0</v>
      </c>
      <c r="I132" s="6">
        <f t="shared" si="19"/>
        <v>76729473.070422158</v>
      </c>
    </row>
    <row r="133" spans="1:9" x14ac:dyDescent="0.3">
      <c r="A133">
        <f t="shared" si="12"/>
        <v>121</v>
      </c>
      <c r="B133" s="6">
        <f t="shared" si="13"/>
        <v>76729473.070422158</v>
      </c>
      <c r="C133" s="6">
        <f t="shared" si="14"/>
        <v>435206.3190723806</v>
      </c>
      <c r="D133">
        <f t="shared" si="15"/>
        <v>207808.98956572669</v>
      </c>
      <c r="E133">
        <f t="shared" si="16"/>
        <v>227397.32950665391</v>
      </c>
      <c r="F133">
        <f t="shared" si="17"/>
        <v>0</v>
      </c>
      <c r="G133">
        <f t="shared" si="20"/>
        <v>0</v>
      </c>
      <c r="H133">
        <f t="shared" si="18"/>
        <v>0</v>
      </c>
      <c r="I133" s="6">
        <f t="shared" si="19"/>
        <v>76502075.740915507</v>
      </c>
    </row>
    <row r="134" spans="1:9" x14ac:dyDescent="0.3">
      <c r="A134">
        <f t="shared" si="12"/>
        <v>122</v>
      </c>
      <c r="B134" s="6">
        <f t="shared" si="13"/>
        <v>76502075.740915507</v>
      </c>
      <c r="C134" s="6">
        <f t="shared" si="14"/>
        <v>435206.3190723806</v>
      </c>
      <c r="D134">
        <f t="shared" si="15"/>
        <v>207193.12179831284</v>
      </c>
      <c r="E134">
        <f t="shared" si="16"/>
        <v>228013.19727406776</v>
      </c>
      <c r="F134">
        <f t="shared" si="17"/>
        <v>0</v>
      </c>
      <c r="G134">
        <f t="shared" si="20"/>
        <v>0</v>
      </c>
      <c r="H134">
        <f t="shared" si="18"/>
        <v>0</v>
      </c>
      <c r="I134" s="6">
        <f t="shared" si="19"/>
        <v>76274062.543641433</v>
      </c>
    </row>
    <row r="135" spans="1:9" x14ac:dyDescent="0.3">
      <c r="A135">
        <f t="shared" si="12"/>
        <v>123</v>
      </c>
      <c r="B135" s="6">
        <f t="shared" si="13"/>
        <v>76274062.543641433</v>
      </c>
      <c r="C135" s="6">
        <f t="shared" si="14"/>
        <v>435206.3190723806</v>
      </c>
      <c r="D135">
        <f t="shared" si="15"/>
        <v>206575.58605569554</v>
      </c>
      <c r="E135">
        <f t="shared" si="16"/>
        <v>228630.73301668506</v>
      </c>
      <c r="F135">
        <f t="shared" si="17"/>
        <v>0</v>
      </c>
      <c r="G135">
        <f t="shared" si="20"/>
        <v>0</v>
      </c>
      <c r="H135">
        <f t="shared" si="18"/>
        <v>0</v>
      </c>
      <c r="I135" s="6">
        <f t="shared" si="19"/>
        <v>76045431.810624748</v>
      </c>
    </row>
    <row r="136" spans="1:9" x14ac:dyDescent="0.3">
      <c r="A136">
        <f t="shared" si="12"/>
        <v>124</v>
      </c>
      <c r="B136" s="6">
        <f t="shared" si="13"/>
        <v>76045431.810624748</v>
      </c>
      <c r="C136" s="6">
        <f t="shared" si="14"/>
        <v>435206.3190723806</v>
      </c>
      <c r="D136">
        <f t="shared" si="15"/>
        <v>205956.37782044202</v>
      </c>
      <c r="E136">
        <f t="shared" si="16"/>
        <v>229249.94125193858</v>
      </c>
      <c r="F136">
        <f t="shared" si="17"/>
        <v>0</v>
      </c>
      <c r="G136">
        <f t="shared" si="20"/>
        <v>0</v>
      </c>
      <c r="H136">
        <f t="shared" si="18"/>
        <v>0</v>
      </c>
      <c r="I136" s="6">
        <f t="shared" si="19"/>
        <v>75816181.869372815</v>
      </c>
    </row>
    <row r="137" spans="1:9" x14ac:dyDescent="0.3">
      <c r="A137">
        <f t="shared" si="12"/>
        <v>125</v>
      </c>
      <c r="B137" s="6">
        <f t="shared" si="13"/>
        <v>75816181.869372815</v>
      </c>
      <c r="C137" s="6">
        <f t="shared" si="14"/>
        <v>435206.3190723806</v>
      </c>
      <c r="D137">
        <f t="shared" si="15"/>
        <v>205335.49256288473</v>
      </c>
      <c r="E137">
        <f t="shared" si="16"/>
        <v>229870.82650949588</v>
      </c>
      <c r="F137">
        <f t="shared" si="17"/>
        <v>0</v>
      </c>
      <c r="G137">
        <f t="shared" si="20"/>
        <v>0</v>
      </c>
      <c r="H137">
        <f t="shared" si="18"/>
        <v>0</v>
      </c>
      <c r="I137" s="6">
        <f t="shared" si="19"/>
        <v>75586311.042863324</v>
      </c>
    </row>
    <row r="138" spans="1:9" x14ac:dyDescent="0.3">
      <c r="A138">
        <f t="shared" si="12"/>
        <v>126</v>
      </c>
      <c r="B138" s="6">
        <f t="shared" si="13"/>
        <v>75586311.042863324</v>
      </c>
      <c r="C138" s="6">
        <f t="shared" si="14"/>
        <v>435206.3190723806</v>
      </c>
      <c r="D138">
        <f t="shared" si="15"/>
        <v>204712.92574108817</v>
      </c>
      <c r="E138">
        <f t="shared" si="16"/>
        <v>230493.39333129243</v>
      </c>
      <c r="F138">
        <f t="shared" si="17"/>
        <v>0</v>
      </c>
      <c r="G138">
        <f t="shared" si="20"/>
        <v>0</v>
      </c>
      <c r="H138">
        <f t="shared" si="18"/>
        <v>0</v>
      </c>
      <c r="I138" s="6">
        <f t="shared" si="19"/>
        <v>75355817.649532035</v>
      </c>
    </row>
    <row r="139" spans="1:9" x14ac:dyDescent="0.3">
      <c r="A139">
        <f t="shared" si="12"/>
        <v>127</v>
      </c>
      <c r="B139" s="6">
        <f t="shared" si="13"/>
        <v>75355817.649532035</v>
      </c>
      <c r="C139" s="6">
        <f t="shared" si="14"/>
        <v>435206.3190723806</v>
      </c>
      <c r="D139">
        <f t="shared" si="15"/>
        <v>204088.67280081593</v>
      </c>
      <c r="E139">
        <f t="shared" si="16"/>
        <v>231117.64627156468</v>
      </c>
      <c r="F139">
        <f t="shared" si="17"/>
        <v>0</v>
      </c>
      <c r="G139">
        <f t="shared" si="20"/>
        <v>0</v>
      </c>
      <c r="H139">
        <f t="shared" si="18"/>
        <v>0</v>
      </c>
      <c r="I139" s="6">
        <f t="shared" si="19"/>
        <v>75124700.003260463</v>
      </c>
    </row>
    <row r="140" spans="1:9" x14ac:dyDescent="0.3">
      <c r="A140">
        <f t="shared" si="12"/>
        <v>128</v>
      </c>
      <c r="B140" s="6">
        <f t="shared" si="13"/>
        <v>75124700.003260463</v>
      </c>
      <c r="C140" s="6">
        <f t="shared" si="14"/>
        <v>435206.3190723806</v>
      </c>
      <c r="D140">
        <f t="shared" si="15"/>
        <v>203462.72917549711</v>
      </c>
      <c r="E140">
        <f t="shared" si="16"/>
        <v>231743.5898968835</v>
      </c>
      <c r="F140">
        <f t="shared" si="17"/>
        <v>0</v>
      </c>
      <c r="G140">
        <f t="shared" si="20"/>
        <v>0</v>
      </c>
      <c r="H140">
        <f t="shared" si="18"/>
        <v>0</v>
      </c>
      <c r="I140" s="6">
        <f t="shared" si="19"/>
        <v>74892956.413363576</v>
      </c>
    </row>
    <row r="141" spans="1:9" x14ac:dyDescent="0.3">
      <c r="A141">
        <f t="shared" si="12"/>
        <v>129</v>
      </c>
      <c r="B141" s="6">
        <f t="shared" si="13"/>
        <v>74892956.413363576</v>
      </c>
      <c r="C141" s="6">
        <f t="shared" si="14"/>
        <v>435206.3190723806</v>
      </c>
      <c r="D141">
        <f t="shared" si="15"/>
        <v>202835.09028619304</v>
      </c>
      <c r="E141">
        <f t="shared" si="16"/>
        <v>232371.22878618757</v>
      </c>
      <c r="F141">
        <f t="shared" si="17"/>
        <v>0</v>
      </c>
      <c r="G141">
        <f t="shared" si="20"/>
        <v>0</v>
      </c>
      <c r="H141">
        <f t="shared" si="18"/>
        <v>0</v>
      </c>
      <c r="I141" s="6">
        <f t="shared" si="19"/>
        <v>74660585.184577391</v>
      </c>
    </row>
    <row r="142" spans="1:9" x14ac:dyDescent="0.3">
      <c r="A142">
        <f t="shared" ref="A142:A205" si="21">IF($B$4&gt;A141,A141+1, "")</f>
        <v>130</v>
      </c>
      <c r="B142" s="6">
        <f t="shared" si="13"/>
        <v>74660585.184577391</v>
      </c>
      <c r="C142" s="6">
        <f t="shared" si="14"/>
        <v>435206.3190723806</v>
      </c>
      <c r="D142">
        <f t="shared" si="15"/>
        <v>202205.75154156378</v>
      </c>
      <c r="E142">
        <f t="shared" si="16"/>
        <v>233000.56753081683</v>
      </c>
      <c r="F142">
        <f t="shared" si="17"/>
        <v>0</v>
      </c>
      <c r="G142">
        <f t="shared" si="20"/>
        <v>0</v>
      </c>
      <c r="H142">
        <f t="shared" si="18"/>
        <v>0</v>
      </c>
      <c r="I142" s="6">
        <f t="shared" si="19"/>
        <v>74427584.61704658</v>
      </c>
    </row>
    <row r="143" spans="1:9" x14ac:dyDescent="0.3">
      <c r="A143">
        <f t="shared" si="21"/>
        <v>131</v>
      </c>
      <c r="B143" s="6">
        <f t="shared" si="13"/>
        <v>74427584.61704658</v>
      </c>
      <c r="C143" s="6">
        <f t="shared" si="14"/>
        <v>435206.3190723806</v>
      </c>
      <c r="D143">
        <f t="shared" si="15"/>
        <v>201574.70833783448</v>
      </c>
      <c r="E143">
        <f t="shared" si="16"/>
        <v>233631.61073454612</v>
      </c>
      <c r="F143">
        <f t="shared" si="17"/>
        <v>0</v>
      </c>
      <c r="G143">
        <f t="shared" si="20"/>
        <v>0</v>
      </c>
      <c r="H143">
        <f t="shared" si="18"/>
        <v>0</v>
      </c>
      <c r="I143" s="6">
        <f t="shared" si="19"/>
        <v>74193953.006312028</v>
      </c>
    </row>
    <row r="144" spans="1:9" x14ac:dyDescent="0.3">
      <c r="A144">
        <f t="shared" si="21"/>
        <v>132</v>
      </c>
      <c r="B144" s="6">
        <f t="shared" si="13"/>
        <v>74193953.006312028</v>
      </c>
      <c r="C144" s="6">
        <f t="shared" si="14"/>
        <v>435206.3190723806</v>
      </c>
      <c r="D144">
        <f t="shared" si="15"/>
        <v>200941.95605876175</v>
      </c>
      <c r="E144">
        <f t="shared" si="16"/>
        <v>234264.36301361886</v>
      </c>
      <c r="F144">
        <f t="shared" si="17"/>
        <v>0</v>
      </c>
      <c r="G144">
        <f t="shared" si="20"/>
        <v>0</v>
      </c>
      <c r="H144">
        <f t="shared" si="18"/>
        <v>0</v>
      </c>
      <c r="I144" s="6">
        <f t="shared" si="19"/>
        <v>73959688.643298402</v>
      </c>
    </row>
    <row r="145" spans="1:9" x14ac:dyDescent="0.3">
      <c r="A145">
        <f t="shared" si="21"/>
        <v>133</v>
      </c>
      <c r="B145" s="6">
        <f t="shared" ref="B145:B208" si="22">IF(A145="","",IF(I144&gt;0,I144,0))</f>
        <v>73959688.643298402</v>
      </c>
      <c r="C145" s="6">
        <f t="shared" ref="C145:C208" si="23">IF(A145="","",$F$1)</f>
        <v>435206.3190723806</v>
      </c>
      <c r="D145">
        <f t="shared" ref="D145:D208" si="24">IF(A145="","",($B$2/12)*B145)</f>
        <v>200307.49007559984</v>
      </c>
      <c r="E145">
        <f t="shared" ref="E145:E208" si="25">IF(A145="","",IF((1+($B$2/12))*B145&gt;C145,(C145-D145),B145))</f>
        <v>234898.82899678077</v>
      </c>
      <c r="F145">
        <f t="shared" ref="F145:F208" si="26">IF(A145="", "", IF(A145&lt;=30,(F144+(($B$5)*0.2/100)),F144))</f>
        <v>0</v>
      </c>
      <c r="G145">
        <f t="shared" si="20"/>
        <v>0</v>
      </c>
      <c r="H145">
        <f t="shared" ref="H145:H208" si="27">IF(A145="","",(B145-E145)*G145)</f>
        <v>0</v>
      </c>
      <c r="I145" s="6">
        <f t="shared" ref="I145:I208" si="28">IF(A145="","",B145-E145-H145)</f>
        <v>73724789.814301625</v>
      </c>
    </row>
    <row r="146" spans="1:9" x14ac:dyDescent="0.3">
      <c r="A146">
        <f t="shared" si="21"/>
        <v>134</v>
      </c>
      <c r="B146" s="6">
        <f t="shared" si="22"/>
        <v>73724789.814301625</v>
      </c>
      <c r="C146" s="6">
        <f t="shared" si="23"/>
        <v>435206.3190723806</v>
      </c>
      <c r="D146">
        <f t="shared" si="24"/>
        <v>199671.30574706692</v>
      </c>
      <c r="E146">
        <f t="shared" si="25"/>
        <v>235535.01332531369</v>
      </c>
      <c r="F146">
        <f t="shared" si="26"/>
        <v>0</v>
      </c>
      <c r="G146">
        <f t="shared" si="20"/>
        <v>0</v>
      </c>
      <c r="H146">
        <f t="shared" si="27"/>
        <v>0</v>
      </c>
      <c r="I146" s="6">
        <f t="shared" si="28"/>
        <v>73489254.800976306</v>
      </c>
    </row>
    <row r="147" spans="1:9" x14ac:dyDescent="0.3">
      <c r="A147">
        <f t="shared" si="21"/>
        <v>135</v>
      </c>
      <c r="B147" s="6">
        <f t="shared" si="22"/>
        <v>73489254.800976306</v>
      </c>
      <c r="C147" s="6">
        <f t="shared" si="23"/>
        <v>435206.3190723806</v>
      </c>
      <c r="D147">
        <f t="shared" si="24"/>
        <v>199033.39841931083</v>
      </c>
      <c r="E147">
        <f t="shared" si="25"/>
        <v>236172.92065306977</v>
      </c>
      <c r="F147">
        <f t="shared" si="26"/>
        <v>0</v>
      </c>
      <c r="G147">
        <f t="shared" ref="G147:G210" si="29">IF(A147="","",(1-((1-(F147/100))^(1/12))))</f>
        <v>0</v>
      </c>
      <c r="H147">
        <f t="shared" si="27"/>
        <v>0</v>
      </c>
      <c r="I147" s="6">
        <f t="shared" si="28"/>
        <v>73253081.880323231</v>
      </c>
    </row>
    <row r="148" spans="1:9" x14ac:dyDescent="0.3">
      <c r="A148">
        <f t="shared" si="21"/>
        <v>136</v>
      </c>
      <c r="B148" s="6">
        <f t="shared" si="22"/>
        <v>73253081.880323231</v>
      </c>
      <c r="C148" s="6">
        <f t="shared" si="23"/>
        <v>435206.3190723806</v>
      </c>
      <c r="D148">
        <f t="shared" si="24"/>
        <v>198393.76342587543</v>
      </c>
      <c r="E148">
        <f t="shared" si="25"/>
        <v>236812.55564650518</v>
      </c>
      <c r="F148">
        <f t="shared" si="26"/>
        <v>0</v>
      </c>
      <c r="G148">
        <f t="shared" si="29"/>
        <v>0</v>
      </c>
      <c r="H148">
        <f t="shared" si="27"/>
        <v>0</v>
      </c>
      <c r="I148" s="6">
        <f t="shared" si="28"/>
        <v>73016269.324676722</v>
      </c>
    </row>
    <row r="149" spans="1:9" x14ac:dyDescent="0.3">
      <c r="A149">
        <f t="shared" si="21"/>
        <v>137</v>
      </c>
      <c r="B149" s="6">
        <f t="shared" si="22"/>
        <v>73016269.324676722</v>
      </c>
      <c r="C149" s="6">
        <f t="shared" si="23"/>
        <v>435206.3190723806</v>
      </c>
      <c r="D149">
        <f t="shared" si="24"/>
        <v>197752.39608766613</v>
      </c>
      <c r="E149">
        <f t="shared" si="25"/>
        <v>237453.92298471447</v>
      </c>
      <c r="F149">
        <f t="shared" si="26"/>
        <v>0</v>
      </c>
      <c r="G149">
        <f t="shared" si="29"/>
        <v>0</v>
      </c>
      <c r="H149">
        <f t="shared" si="27"/>
        <v>0</v>
      </c>
      <c r="I149" s="6">
        <f t="shared" si="28"/>
        <v>72778815.401692003</v>
      </c>
    </row>
    <row r="150" spans="1:9" x14ac:dyDescent="0.3">
      <c r="A150">
        <f t="shared" si="21"/>
        <v>138</v>
      </c>
      <c r="B150" s="6">
        <f t="shared" si="22"/>
        <v>72778815.401692003</v>
      </c>
      <c r="C150" s="6">
        <f t="shared" si="23"/>
        <v>435206.3190723806</v>
      </c>
      <c r="D150">
        <f t="shared" si="24"/>
        <v>197109.29171291584</v>
      </c>
      <c r="E150">
        <f t="shared" si="25"/>
        <v>238097.02735946476</v>
      </c>
      <c r="F150">
        <f t="shared" si="26"/>
        <v>0</v>
      </c>
      <c r="G150">
        <f t="shared" si="29"/>
        <v>0</v>
      </c>
      <c r="H150">
        <f t="shared" si="27"/>
        <v>0</v>
      </c>
      <c r="I150" s="6">
        <f t="shared" si="28"/>
        <v>72540718.374332532</v>
      </c>
    </row>
    <row r="151" spans="1:9" x14ac:dyDescent="0.3">
      <c r="A151">
        <f t="shared" si="21"/>
        <v>139</v>
      </c>
      <c r="B151" s="6">
        <f t="shared" si="22"/>
        <v>72540718.374332532</v>
      </c>
      <c r="C151" s="6">
        <f t="shared" si="23"/>
        <v>435206.3190723806</v>
      </c>
      <c r="D151">
        <f t="shared" si="24"/>
        <v>196464.44559715062</v>
      </c>
      <c r="E151">
        <f t="shared" si="25"/>
        <v>238741.87347522998</v>
      </c>
      <c r="F151">
        <f t="shared" si="26"/>
        <v>0</v>
      </c>
      <c r="G151">
        <f t="shared" si="29"/>
        <v>0</v>
      </c>
      <c r="H151">
        <f t="shared" si="27"/>
        <v>0</v>
      </c>
      <c r="I151" s="6">
        <f t="shared" si="28"/>
        <v>72301976.500857309</v>
      </c>
    </row>
    <row r="152" spans="1:9" x14ac:dyDescent="0.3">
      <c r="A152">
        <f t="shared" si="21"/>
        <v>140</v>
      </c>
      <c r="B152" s="6">
        <f t="shared" si="22"/>
        <v>72301976.500857309</v>
      </c>
      <c r="C152" s="6">
        <f t="shared" si="23"/>
        <v>435206.3190723806</v>
      </c>
      <c r="D152">
        <f t="shared" si="24"/>
        <v>195817.85302315521</v>
      </c>
      <c r="E152">
        <f t="shared" si="25"/>
        <v>239388.46604922539</v>
      </c>
      <c r="F152">
        <f t="shared" si="26"/>
        <v>0</v>
      </c>
      <c r="G152">
        <f t="shared" si="29"/>
        <v>0</v>
      </c>
      <c r="H152">
        <f t="shared" si="27"/>
        <v>0</v>
      </c>
      <c r="I152" s="6">
        <f t="shared" si="28"/>
        <v>72062588.034808084</v>
      </c>
    </row>
    <row r="153" spans="1:9" x14ac:dyDescent="0.3">
      <c r="A153">
        <f t="shared" si="21"/>
        <v>141</v>
      </c>
      <c r="B153" s="6">
        <f t="shared" si="22"/>
        <v>72062588.034808084</v>
      </c>
      <c r="C153" s="6">
        <f t="shared" si="23"/>
        <v>435206.3190723806</v>
      </c>
      <c r="D153">
        <f t="shared" si="24"/>
        <v>195169.50926093856</v>
      </c>
      <c r="E153">
        <f t="shared" si="25"/>
        <v>240036.80981144204</v>
      </c>
      <c r="F153">
        <f t="shared" si="26"/>
        <v>0</v>
      </c>
      <c r="G153">
        <f t="shared" si="29"/>
        <v>0</v>
      </c>
      <c r="H153">
        <f t="shared" si="27"/>
        <v>0</v>
      </c>
      <c r="I153" s="6">
        <f t="shared" si="28"/>
        <v>71822551.224996641</v>
      </c>
    </row>
    <row r="154" spans="1:9" x14ac:dyDescent="0.3">
      <c r="A154">
        <f t="shared" si="21"/>
        <v>142</v>
      </c>
      <c r="B154" s="6">
        <f t="shared" si="22"/>
        <v>71822551.224996641</v>
      </c>
      <c r="C154" s="6">
        <f t="shared" si="23"/>
        <v>435206.3190723806</v>
      </c>
      <c r="D154">
        <f t="shared" si="24"/>
        <v>194519.40956769924</v>
      </c>
      <c r="E154">
        <f t="shared" si="25"/>
        <v>240686.90950468136</v>
      </c>
      <c r="F154">
        <f t="shared" si="26"/>
        <v>0</v>
      </c>
      <c r="G154">
        <f t="shared" si="29"/>
        <v>0</v>
      </c>
      <c r="H154">
        <f t="shared" si="27"/>
        <v>0</v>
      </c>
      <c r="I154" s="6">
        <f t="shared" si="28"/>
        <v>71581864.315491959</v>
      </c>
    </row>
    <row r="155" spans="1:9" x14ac:dyDescent="0.3">
      <c r="A155">
        <f t="shared" si="21"/>
        <v>143</v>
      </c>
      <c r="B155" s="6">
        <f t="shared" si="22"/>
        <v>71581864.315491959</v>
      </c>
      <c r="C155" s="6">
        <f t="shared" si="23"/>
        <v>435206.3190723806</v>
      </c>
      <c r="D155">
        <f t="shared" si="24"/>
        <v>193867.54918779072</v>
      </c>
      <c r="E155">
        <f t="shared" si="25"/>
        <v>241338.76988458988</v>
      </c>
      <c r="F155">
        <f t="shared" si="26"/>
        <v>0</v>
      </c>
      <c r="G155">
        <f t="shared" si="29"/>
        <v>0</v>
      </c>
      <c r="H155">
        <f t="shared" si="27"/>
        <v>0</v>
      </c>
      <c r="I155" s="6">
        <f t="shared" si="28"/>
        <v>71340525.545607373</v>
      </c>
    </row>
    <row r="156" spans="1:9" x14ac:dyDescent="0.3">
      <c r="A156">
        <f t="shared" si="21"/>
        <v>144</v>
      </c>
      <c r="B156" s="6">
        <f t="shared" si="22"/>
        <v>71340525.545607373</v>
      </c>
      <c r="C156" s="6">
        <f t="shared" si="23"/>
        <v>435206.3190723806</v>
      </c>
      <c r="D156">
        <f t="shared" si="24"/>
        <v>193213.92335268663</v>
      </c>
      <c r="E156">
        <f t="shared" si="25"/>
        <v>241992.39571969397</v>
      </c>
      <c r="F156">
        <f t="shared" si="26"/>
        <v>0</v>
      </c>
      <c r="G156">
        <f t="shared" si="29"/>
        <v>0</v>
      </c>
      <c r="H156">
        <f t="shared" si="27"/>
        <v>0</v>
      </c>
      <c r="I156" s="6">
        <f t="shared" si="28"/>
        <v>71098533.149887681</v>
      </c>
    </row>
    <row r="157" spans="1:9" x14ac:dyDescent="0.3">
      <c r="A157">
        <f t="shared" si="21"/>
        <v>145</v>
      </c>
      <c r="B157" s="6">
        <f t="shared" si="22"/>
        <v>71098533.149887681</v>
      </c>
      <c r="C157" s="6">
        <f t="shared" si="23"/>
        <v>435206.3190723806</v>
      </c>
      <c r="D157">
        <f t="shared" si="24"/>
        <v>192558.5272809458</v>
      </c>
      <c r="E157">
        <f t="shared" si="25"/>
        <v>242647.79179143481</v>
      </c>
      <c r="F157">
        <f t="shared" si="26"/>
        <v>0</v>
      </c>
      <c r="G157">
        <f t="shared" si="29"/>
        <v>0</v>
      </c>
      <c r="H157">
        <f t="shared" si="27"/>
        <v>0</v>
      </c>
      <c r="I157" s="6">
        <f t="shared" si="28"/>
        <v>70855885.358096242</v>
      </c>
    </row>
    <row r="158" spans="1:9" x14ac:dyDescent="0.3">
      <c r="A158">
        <f t="shared" si="21"/>
        <v>146</v>
      </c>
      <c r="B158" s="6">
        <f t="shared" si="22"/>
        <v>70855885.358096242</v>
      </c>
      <c r="C158" s="6">
        <f t="shared" si="23"/>
        <v>435206.3190723806</v>
      </c>
      <c r="D158">
        <f t="shared" si="24"/>
        <v>191901.35617817732</v>
      </c>
      <c r="E158">
        <f t="shared" si="25"/>
        <v>243304.96289420329</v>
      </c>
      <c r="F158">
        <f t="shared" si="26"/>
        <v>0</v>
      </c>
      <c r="G158">
        <f t="shared" si="29"/>
        <v>0</v>
      </c>
      <c r="H158">
        <f t="shared" si="27"/>
        <v>0</v>
      </c>
      <c r="I158" s="6">
        <f t="shared" si="28"/>
        <v>70612580.395202041</v>
      </c>
    </row>
    <row r="159" spans="1:9" x14ac:dyDescent="0.3">
      <c r="A159">
        <f t="shared" si="21"/>
        <v>147</v>
      </c>
      <c r="B159" s="6">
        <f t="shared" si="22"/>
        <v>70612580.395202041</v>
      </c>
      <c r="C159" s="6">
        <f t="shared" si="23"/>
        <v>435206.3190723806</v>
      </c>
      <c r="D159">
        <f t="shared" si="24"/>
        <v>191242.40523700553</v>
      </c>
      <c r="E159">
        <f t="shared" si="25"/>
        <v>243963.91383537507</v>
      </c>
      <c r="F159">
        <f t="shared" si="26"/>
        <v>0</v>
      </c>
      <c r="G159">
        <f t="shared" si="29"/>
        <v>0</v>
      </c>
      <c r="H159">
        <f t="shared" si="27"/>
        <v>0</v>
      </c>
      <c r="I159" s="6">
        <f t="shared" si="28"/>
        <v>70368616.481366664</v>
      </c>
    </row>
    <row r="160" spans="1:9" x14ac:dyDescent="0.3">
      <c r="A160">
        <f t="shared" si="21"/>
        <v>148</v>
      </c>
      <c r="B160" s="6">
        <f t="shared" si="22"/>
        <v>70368616.481366664</v>
      </c>
      <c r="C160" s="6">
        <f t="shared" si="23"/>
        <v>435206.3190723806</v>
      </c>
      <c r="D160">
        <f t="shared" si="24"/>
        <v>190581.66963703473</v>
      </c>
      <c r="E160">
        <f t="shared" si="25"/>
        <v>244624.64943534587</v>
      </c>
      <c r="F160">
        <f t="shared" si="26"/>
        <v>0</v>
      </c>
      <c r="G160">
        <f t="shared" si="29"/>
        <v>0</v>
      </c>
      <c r="H160">
        <f t="shared" si="27"/>
        <v>0</v>
      </c>
      <c r="I160" s="6">
        <f t="shared" si="28"/>
        <v>70123991.831931323</v>
      </c>
    </row>
    <row r="161" spans="1:9" x14ac:dyDescent="0.3">
      <c r="A161">
        <f t="shared" si="21"/>
        <v>149</v>
      </c>
      <c r="B161" s="6">
        <f t="shared" si="22"/>
        <v>70123991.831931323</v>
      </c>
      <c r="C161" s="6">
        <f t="shared" si="23"/>
        <v>435206.3190723806</v>
      </c>
      <c r="D161">
        <f t="shared" si="24"/>
        <v>189919.14454481401</v>
      </c>
      <c r="E161">
        <f t="shared" si="25"/>
        <v>245287.17452756659</v>
      </c>
      <c r="F161">
        <f t="shared" si="26"/>
        <v>0</v>
      </c>
      <c r="G161">
        <f t="shared" si="29"/>
        <v>0</v>
      </c>
      <c r="H161">
        <f t="shared" si="27"/>
        <v>0</v>
      </c>
      <c r="I161" s="6">
        <f t="shared" si="28"/>
        <v>69878704.657403752</v>
      </c>
    </row>
    <row r="162" spans="1:9" x14ac:dyDescent="0.3">
      <c r="A162">
        <f t="shared" si="21"/>
        <v>150</v>
      </c>
      <c r="B162" s="6">
        <f t="shared" si="22"/>
        <v>69878704.657403752</v>
      </c>
      <c r="C162" s="6">
        <f t="shared" si="23"/>
        <v>435206.3190723806</v>
      </c>
      <c r="D162">
        <f t="shared" si="24"/>
        <v>189254.82511380184</v>
      </c>
      <c r="E162">
        <f t="shared" si="25"/>
        <v>245951.49395857877</v>
      </c>
      <c r="F162">
        <f t="shared" si="26"/>
        <v>0</v>
      </c>
      <c r="G162">
        <f t="shared" si="29"/>
        <v>0</v>
      </c>
      <c r="H162">
        <f t="shared" si="27"/>
        <v>0</v>
      </c>
      <c r="I162" s="6">
        <f t="shared" si="28"/>
        <v>69632753.163445175</v>
      </c>
    </row>
    <row r="163" spans="1:9" x14ac:dyDescent="0.3">
      <c r="A163">
        <f t="shared" si="21"/>
        <v>151</v>
      </c>
      <c r="B163" s="6">
        <f t="shared" si="22"/>
        <v>69632753.163445175</v>
      </c>
      <c r="C163" s="6">
        <f t="shared" si="23"/>
        <v>435206.3190723806</v>
      </c>
      <c r="D163">
        <f t="shared" si="24"/>
        <v>188588.7064843307</v>
      </c>
      <c r="E163">
        <f t="shared" si="25"/>
        <v>246617.6125880499</v>
      </c>
      <c r="F163">
        <f t="shared" si="26"/>
        <v>0</v>
      </c>
      <c r="G163">
        <f t="shared" si="29"/>
        <v>0</v>
      </c>
      <c r="H163">
        <f t="shared" si="27"/>
        <v>0</v>
      </c>
      <c r="I163" s="6">
        <f t="shared" si="28"/>
        <v>69386135.550857127</v>
      </c>
    </row>
    <row r="164" spans="1:9" x14ac:dyDescent="0.3">
      <c r="A164">
        <f t="shared" si="21"/>
        <v>152</v>
      </c>
      <c r="B164" s="6">
        <f t="shared" si="22"/>
        <v>69386135.550857127</v>
      </c>
      <c r="C164" s="6">
        <f t="shared" si="23"/>
        <v>435206.3190723806</v>
      </c>
      <c r="D164">
        <f t="shared" si="24"/>
        <v>187920.78378357139</v>
      </c>
      <c r="E164">
        <f t="shared" si="25"/>
        <v>247285.53528880922</v>
      </c>
      <c r="F164">
        <f t="shared" si="26"/>
        <v>0</v>
      </c>
      <c r="G164">
        <f t="shared" si="29"/>
        <v>0</v>
      </c>
      <c r="H164">
        <f t="shared" si="27"/>
        <v>0</v>
      </c>
      <c r="I164" s="6">
        <f t="shared" si="28"/>
        <v>69138850.015568316</v>
      </c>
    </row>
    <row r="165" spans="1:9" x14ac:dyDescent="0.3">
      <c r="A165">
        <f t="shared" si="21"/>
        <v>153</v>
      </c>
      <c r="B165" s="6">
        <f t="shared" si="22"/>
        <v>69138850.015568316</v>
      </c>
      <c r="C165" s="6">
        <f t="shared" si="23"/>
        <v>435206.3190723806</v>
      </c>
      <c r="D165">
        <f t="shared" si="24"/>
        <v>187251.05212549752</v>
      </c>
      <c r="E165">
        <f t="shared" si="25"/>
        <v>247955.26694688309</v>
      </c>
      <c r="F165">
        <f t="shared" si="26"/>
        <v>0</v>
      </c>
      <c r="G165">
        <f t="shared" si="29"/>
        <v>0</v>
      </c>
      <c r="H165">
        <f t="shared" si="27"/>
        <v>0</v>
      </c>
      <c r="I165" s="6">
        <f t="shared" si="28"/>
        <v>68890894.748621434</v>
      </c>
    </row>
    <row r="166" spans="1:9" x14ac:dyDescent="0.3">
      <c r="A166">
        <f t="shared" si="21"/>
        <v>154</v>
      </c>
      <c r="B166" s="6">
        <f t="shared" si="22"/>
        <v>68890894.748621434</v>
      </c>
      <c r="C166" s="6">
        <f t="shared" si="23"/>
        <v>435206.3190723806</v>
      </c>
      <c r="D166">
        <f t="shared" si="24"/>
        <v>186579.50661084973</v>
      </c>
      <c r="E166">
        <f t="shared" si="25"/>
        <v>248626.81246153088</v>
      </c>
      <c r="F166">
        <f t="shared" si="26"/>
        <v>0</v>
      </c>
      <c r="G166">
        <f t="shared" si="29"/>
        <v>0</v>
      </c>
      <c r="H166">
        <f t="shared" si="27"/>
        <v>0</v>
      </c>
      <c r="I166" s="6">
        <f t="shared" si="28"/>
        <v>68642267.936159909</v>
      </c>
    </row>
    <row r="167" spans="1:9" x14ac:dyDescent="0.3">
      <c r="A167">
        <f t="shared" si="21"/>
        <v>155</v>
      </c>
      <c r="B167" s="6">
        <f t="shared" si="22"/>
        <v>68642267.936159909</v>
      </c>
      <c r="C167" s="6">
        <f t="shared" si="23"/>
        <v>435206.3190723806</v>
      </c>
      <c r="D167">
        <f t="shared" si="24"/>
        <v>185906.14232709975</v>
      </c>
      <c r="E167">
        <f t="shared" si="25"/>
        <v>249300.17674528086</v>
      </c>
      <c r="F167">
        <f t="shared" si="26"/>
        <v>0</v>
      </c>
      <c r="G167">
        <f t="shared" si="29"/>
        <v>0</v>
      </c>
      <c r="H167">
        <f t="shared" si="27"/>
        <v>0</v>
      </c>
      <c r="I167" s="6">
        <f t="shared" si="28"/>
        <v>68392967.759414628</v>
      </c>
    </row>
    <row r="168" spans="1:9" x14ac:dyDescent="0.3">
      <c r="A168">
        <f t="shared" si="21"/>
        <v>156</v>
      </c>
      <c r="B168" s="6">
        <f t="shared" si="22"/>
        <v>68392967.759414628</v>
      </c>
      <c r="C168" s="6">
        <f t="shared" si="23"/>
        <v>435206.3190723806</v>
      </c>
      <c r="D168">
        <f t="shared" si="24"/>
        <v>185230.95434841461</v>
      </c>
      <c r="E168">
        <f t="shared" si="25"/>
        <v>249975.36472396599</v>
      </c>
      <c r="F168">
        <f t="shared" si="26"/>
        <v>0</v>
      </c>
      <c r="G168">
        <f t="shared" si="29"/>
        <v>0</v>
      </c>
      <c r="H168">
        <f t="shared" si="27"/>
        <v>0</v>
      </c>
      <c r="I168" s="6">
        <f t="shared" si="28"/>
        <v>68142992.394690663</v>
      </c>
    </row>
    <row r="169" spans="1:9" x14ac:dyDescent="0.3">
      <c r="A169">
        <f t="shared" si="21"/>
        <v>157</v>
      </c>
      <c r="B169" s="6">
        <f t="shared" si="22"/>
        <v>68142992.394690663</v>
      </c>
      <c r="C169" s="6">
        <f t="shared" si="23"/>
        <v>435206.3190723806</v>
      </c>
      <c r="D169">
        <f t="shared" si="24"/>
        <v>184553.93773562054</v>
      </c>
      <c r="E169">
        <f t="shared" si="25"/>
        <v>250652.38133676007</v>
      </c>
      <c r="F169">
        <f t="shared" si="26"/>
        <v>0</v>
      </c>
      <c r="G169">
        <f t="shared" si="29"/>
        <v>0</v>
      </c>
      <c r="H169">
        <f t="shared" si="27"/>
        <v>0</v>
      </c>
      <c r="I169" s="6">
        <f t="shared" si="28"/>
        <v>67892340.013353899</v>
      </c>
    </row>
    <row r="170" spans="1:9" x14ac:dyDescent="0.3">
      <c r="A170">
        <f t="shared" si="21"/>
        <v>158</v>
      </c>
      <c r="B170" s="6">
        <f t="shared" si="22"/>
        <v>67892340.013353899</v>
      </c>
      <c r="C170" s="6">
        <f t="shared" si="23"/>
        <v>435206.3190723806</v>
      </c>
      <c r="D170">
        <f t="shared" si="24"/>
        <v>183875.08753616683</v>
      </c>
      <c r="E170">
        <f t="shared" si="25"/>
        <v>251331.23153621377</v>
      </c>
      <c r="F170">
        <f t="shared" si="26"/>
        <v>0</v>
      </c>
      <c r="G170">
        <f t="shared" si="29"/>
        <v>0</v>
      </c>
      <c r="H170">
        <f t="shared" si="27"/>
        <v>0</v>
      </c>
      <c r="I170" s="6">
        <f t="shared" si="28"/>
        <v>67641008.78181769</v>
      </c>
    </row>
    <row r="171" spans="1:9" x14ac:dyDescent="0.3">
      <c r="A171">
        <f t="shared" si="21"/>
        <v>159</v>
      </c>
      <c r="B171" s="6">
        <f t="shared" si="22"/>
        <v>67641008.78181769</v>
      </c>
      <c r="C171" s="6">
        <f t="shared" si="23"/>
        <v>435206.3190723806</v>
      </c>
      <c r="D171">
        <f t="shared" si="24"/>
        <v>183194.39878408957</v>
      </c>
      <c r="E171">
        <f t="shared" si="25"/>
        <v>252011.92028829103</v>
      </c>
      <c r="F171">
        <f t="shared" si="26"/>
        <v>0</v>
      </c>
      <c r="G171">
        <f t="shared" si="29"/>
        <v>0</v>
      </c>
      <c r="H171">
        <f t="shared" si="27"/>
        <v>0</v>
      </c>
      <c r="I171" s="6">
        <f t="shared" si="28"/>
        <v>67388996.861529395</v>
      </c>
    </row>
    <row r="172" spans="1:9" x14ac:dyDescent="0.3">
      <c r="A172">
        <f t="shared" si="21"/>
        <v>160</v>
      </c>
      <c r="B172" s="6">
        <f t="shared" si="22"/>
        <v>67388996.861529395</v>
      </c>
      <c r="C172" s="6">
        <f t="shared" si="23"/>
        <v>435206.3190723806</v>
      </c>
      <c r="D172">
        <f t="shared" si="24"/>
        <v>182511.86649997544</v>
      </c>
      <c r="E172">
        <f t="shared" si="25"/>
        <v>252694.45257240516</v>
      </c>
      <c r="F172">
        <f t="shared" si="26"/>
        <v>0</v>
      </c>
      <c r="G172">
        <f t="shared" si="29"/>
        <v>0</v>
      </c>
      <c r="H172">
        <f t="shared" si="27"/>
        <v>0</v>
      </c>
      <c r="I172" s="6">
        <f t="shared" si="28"/>
        <v>67136302.40895699</v>
      </c>
    </row>
    <row r="173" spans="1:9" x14ac:dyDescent="0.3">
      <c r="A173">
        <f t="shared" si="21"/>
        <v>161</v>
      </c>
      <c r="B173" s="6">
        <f t="shared" si="22"/>
        <v>67136302.40895699</v>
      </c>
      <c r="C173" s="6">
        <f t="shared" si="23"/>
        <v>435206.3190723806</v>
      </c>
      <c r="D173">
        <f t="shared" si="24"/>
        <v>181827.48569092518</v>
      </c>
      <c r="E173">
        <f t="shared" si="25"/>
        <v>253378.83338145542</v>
      </c>
      <c r="F173">
        <f t="shared" si="26"/>
        <v>0</v>
      </c>
      <c r="G173">
        <f t="shared" si="29"/>
        <v>0</v>
      </c>
      <c r="H173">
        <f t="shared" si="27"/>
        <v>0</v>
      </c>
      <c r="I173" s="6">
        <f t="shared" si="28"/>
        <v>66882923.575575531</v>
      </c>
    </row>
    <row r="174" spans="1:9" x14ac:dyDescent="0.3">
      <c r="A174">
        <f t="shared" si="21"/>
        <v>162</v>
      </c>
      <c r="B174" s="6">
        <f t="shared" si="22"/>
        <v>66882923.575575531</v>
      </c>
      <c r="C174" s="6">
        <f t="shared" si="23"/>
        <v>435206.3190723806</v>
      </c>
      <c r="D174">
        <f t="shared" si="24"/>
        <v>181141.25135051706</v>
      </c>
      <c r="E174">
        <f t="shared" si="25"/>
        <v>254065.06772186354</v>
      </c>
      <c r="F174">
        <f t="shared" si="26"/>
        <v>0</v>
      </c>
      <c r="G174">
        <f t="shared" si="29"/>
        <v>0</v>
      </c>
      <c r="H174">
        <f t="shared" si="27"/>
        <v>0</v>
      </c>
      <c r="I174" s="6">
        <f t="shared" si="28"/>
        <v>66628858.507853664</v>
      </c>
    </row>
    <row r="175" spans="1:9" x14ac:dyDescent="0.3">
      <c r="A175">
        <f t="shared" si="21"/>
        <v>163</v>
      </c>
      <c r="B175" s="6">
        <f t="shared" si="22"/>
        <v>66628858.507853664</v>
      </c>
      <c r="C175" s="6">
        <f t="shared" si="23"/>
        <v>435206.3190723806</v>
      </c>
      <c r="D175">
        <f t="shared" si="24"/>
        <v>180453.15845877034</v>
      </c>
      <c r="E175">
        <f t="shared" si="25"/>
        <v>254753.16061361026</v>
      </c>
      <c r="F175">
        <f t="shared" si="26"/>
        <v>0</v>
      </c>
      <c r="G175">
        <f t="shared" si="29"/>
        <v>0</v>
      </c>
      <c r="H175">
        <f t="shared" si="27"/>
        <v>0</v>
      </c>
      <c r="I175" s="6">
        <f t="shared" si="28"/>
        <v>66374105.347240053</v>
      </c>
    </row>
    <row r="176" spans="1:9" x14ac:dyDescent="0.3">
      <c r="A176">
        <f t="shared" si="21"/>
        <v>164</v>
      </c>
      <c r="B176" s="6">
        <f t="shared" si="22"/>
        <v>66374105.347240053</v>
      </c>
      <c r="C176" s="6">
        <f t="shared" si="23"/>
        <v>435206.3190723806</v>
      </c>
      <c r="D176">
        <f t="shared" si="24"/>
        <v>179763.2019821085</v>
      </c>
      <c r="E176">
        <f t="shared" si="25"/>
        <v>255443.11709027211</v>
      </c>
      <c r="F176">
        <f t="shared" si="26"/>
        <v>0</v>
      </c>
      <c r="G176">
        <f t="shared" si="29"/>
        <v>0</v>
      </c>
      <c r="H176">
        <f t="shared" si="27"/>
        <v>0</v>
      </c>
      <c r="I176" s="6">
        <f t="shared" si="28"/>
        <v>66118662.230149783</v>
      </c>
    </row>
    <row r="177" spans="1:9" x14ac:dyDescent="0.3">
      <c r="A177">
        <f t="shared" si="21"/>
        <v>165</v>
      </c>
      <c r="B177" s="6">
        <f t="shared" si="22"/>
        <v>66118662.230149783</v>
      </c>
      <c r="C177" s="6">
        <f t="shared" si="23"/>
        <v>435206.3190723806</v>
      </c>
      <c r="D177">
        <f t="shared" si="24"/>
        <v>179071.37687332233</v>
      </c>
      <c r="E177">
        <f t="shared" si="25"/>
        <v>256134.94219905828</v>
      </c>
      <c r="F177">
        <f t="shared" si="26"/>
        <v>0</v>
      </c>
      <c r="G177">
        <f t="shared" si="29"/>
        <v>0</v>
      </c>
      <c r="H177">
        <f t="shared" si="27"/>
        <v>0</v>
      </c>
      <c r="I177" s="6">
        <f t="shared" si="28"/>
        <v>65862527.287950724</v>
      </c>
    </row>
    <row r="178" spans="1:9" x14ac:dyDescent="0.3">
      <c r="A178">
        <f t="shared" si="21"/>
        <v>166</v>
      </c>
      <c r="B178" s="6">
        <f t="shared" si="22"/>
        <v>65862527.287950724</v>
      </c>
      <c r="C178" s="6">
        <f t="shared" si="23"/>
        <v>435206.3190723806</v>
      </c>
      <c r="D178">
        <f t="shared" si="24"/>
        <v>178377.67807153321</v>
      </c>
      <c r="E178">
        <f t="shared" si="25"/>
        <v>256828.64100084739</v>
      </c>
      <c r="F178">
        <f t="shared" si="26"/>
        <v>0</v>
      </c>
      <c r="G178">
        <f t="shared" si="29"/>
        <v>0</v>
      </c>
      <c r="H178">
        <f t="shared" si="27"/>
        <v>0</v>
      </c>
      <c r="I178" s="6">
        <f t="shared" si="28"/>
        <v>65605698.64694988</v>
      </c>
    </row>
    <row r="179" spans="1:9" x14ac:dyDescent="0.3">
      <c r="A179">
        <f t="shared" si="21"/>
        <v>167</v>
      </c>
      <c r="B179" s="6">
        <f t="shared" si="22"/>
        <v>65605698.64694988</v>
      </c>
      <c r="C179" s="6">
        <f t="shared" si="23"/>
        <v>435206.3190723806</v>
      </c>
      <c r="D179">
        <f t="shared" si="24"/>
        <v>177682.10050215592</v>
      </c>
      <c r="E179">
        <f t="shared" si="25"/>
        <v>257524.21857022468</v>
      </c>
      <c r="F179">
        <f t="shared" si="26"/>
        <v>0</v>
      </c>
      <c r="G179">
        <f t="shared" si="29"/>
        <v>0</v>
      </c>
      <c r="H179">
        <f t="shared" si="27"/>
        <v>0</v>
      </c>
      <c r="I179" s="6">
        <f t="shared" si="28"/>
        <v>65348174.428379655</v>
      </c>
    </row>
    <row r="180" spans="1:9" x14ac:dyDescent="0.3">
      <c r="A180">
        <f t="shared" si="21"/>
        <v>168</v>
      </c>
      <c r="B180" s="6">
        <f t="shared" si="22"/>
        <v>65348174.428379655</v>
      </c>
      <c r="C180" s="6">
        <f t="shared" si="23"/>
        <v>435206.3190723806</v>
      </c>
      <c r="D180">
        <f t="shared" si="24"/>
        <v>176984.63907686158</v>
      </c>
      <c r="E180">
        <f t="shared" si="25"/>
        <v>258221.67999551902</v>
      </c>
      <c r="F180">
        <f t="shared" si="26"/>
        <v>0</v>
      </c>
      <c r="G180">
        <f t="shared" si="29"/>
        <v>0</v>
      </c>
      <c r="H180">
        <f t="shared" si="27"/>
        <v>0</v>
      </c>
      <c r="I180" s="6">
        <f t="shared" si="28"/>
        <v>65089952.748384133</v>
      </c>
    </row>
    <row r="181" spans="1:9" x14ac:dyDescent="0.3">
      <c r="A181">
        <f t="shared" si="21"/>
        <v>169</v>
      </c>
      <c r="B181" s="6">
        <f t="shared" si="22"/>
        <v>65089952.748384133</v>
      </c>
      <c r="C181" s="6">
        <f t="shared" si="23"/>
        <v>435206.3190723806</v>
      </c>
      <c r="D181">
        <f t="shared" si="24"/>
        <v>176285.28869354038</v>
      </c>
      <c r="E181">
        <f t="shared" si="25"/>
        <v>258921.03037884022</v>
      </c>
      <c r="F181">
        <f t="shared" si="26"/>
        <v>0</v>
      </c>
      <c r="G181">
        <f t="shared" si="29"/>
        <v>0</v>
      </c>
      <c r="H181">
        <f t="shared" si="27"/>
        <v>0</v>
      </c>
      <c r="I181" s="6">
        <f t="shared" si="28"/>
        <v>64831031.718005292</v>
      </c>
    </row>
    <row r="182" spans="1:9" x14ac:dyDescent="0.3">
      <c r="A182">
        <f t="shared" si="21"/>
        <v>170</v>
      </c>
      <c r="B182" s="6">
        <f t="shared" si="22"/>
        <v>64831031.718005292</v>
      </c>
      <c r="C182" s="6">
        <f t="shared" si="23"/>
        <v>435206.3190723806</v>
      </c>
      <c r="D182">
        <f t="shared" si="24"/>
        <v>175584.04423626434</v>
      </c>
      <c r="E182">
        <f t="shared" si="25"/>
        <v>259622.27483611627</v>
      </c>
      <c r="F182">
        <f t="shared" si="26"/>
        <v>0</v>
      </c>
      <c r="G182">
        <f t="shared" si="29"/>
        <v>0</v>
      </c>
      <c r="H182">
        <f t="shared" si="27"/>
        <v>0</v>
      </c>
      <c r="I182" s="6">
        <f t="shared" si="28"/>
        <v>64571409.443169177</v>
      </c>
    </row>
    <row r="183" spans="1:9" x14ac:dyDescent="0.3">
      <c r="A183">
        <f t="shared" si="21"/>
        <v>171</v>
      </c>
      <c r="B183" s="6">
        <f t="shared" si="22"/>
        <v>64571409.443169177</v>
      </c>
      <c r="C183" s="6">
        <f t="shared" si="23"/>
        <v>435206.3190723806</v>
      </c>
      <c r="D183">
        <f t="shared" si="24"/>
        <v>174880.90057524986</v>
      </c>
      <c r="E183">
        <f t="shared" si="25"/>
        <v>260325.41849713074</v>
      </c>
      <c r="F183">
        <f t="shared" si="26"/>
        <v>0</v>
      </c>
      <c r="G183">
        <f t="shared" si="29"/>
        <v>0</v>
      </c>
      <c r="H183">
        <f t="shared" si="27"/>
        <v>0</v>
      </c>
      <c r="I183" s="6">
        <f t="shared" si="28"/>
        <v>64311084.024672046</v>
      </c>
    </row>
    <row r="184" spans="1:9" x14ac:dyDescent="0.3">
      <c r="A184">
        <f t="shared" si="21"/>
        <v>172</v>
      </c>
      <c r="B184" s="6">
        <f t="shared" si="22"/>
        <v>64311084.024672046</v>
      </c>
      <c r="C184" s="6">
        <f t="shared" si="23"/>
        <v>435206.3190723806</v>
      </c>
      <c r="D184">
        <f t="shared" si="24"/>
        <v>174175.85256682013</v>
      </c>
      <c r="E184">
        <f t="shared" si="25"/>
        <v>261030.46650556047</v>
      </c>
      <c r="F184">
        <f t="shared" si="26"/>
        <v>0</v>
      </c>
      <c r="G184">
        <f t="shared" si="29"/>
        <v>0</v>
      </c>
      <c r="H184">
        <f t="shared" si="27"/>
        <v>0</v>
      </c>
      <c r="I184" s="6">
        <f t="shared" si="28"/>
        <v>64050053.558166489</v>
      </c>
    </row>
    <row r="185" spans="1:9" x14ac:dyDescent="0.3">
      <c r="A185">
        <f t="shared" si="21"/>
        <v>173</v>
      </c>
      <c r="B185" s="6">
        <f t="shared" si="22"/>
        <v>64050053.558166489</v>
      </c>
      <c r="C185" s="6">
        <f t="shared" si="23"/>
        <v>435206.3190723806</v>
      </c>
      <c r="D185">
        <f t="shared" si="24"/>
        <v>173468.89505336757</v>
      </c>
      <c r="E185">
        <f t="shared" si="25"/>
        <v>261737.42401901304</v>
      </c>
      <c r="F185">
        <f t="shared" si="26"/>
        <v>0</v>
      </c>
      <c r="G185">
        <f t="shared" si="29"/>
        <v>0</v>
      </c>
      <c r="H185">
        <f t="shared" si="27"/>
        <v>0</v>
      </c>
      <c r="I185" s="6">
        <f t="shared" si="28"/>
        <v>63788316.134147473</v>
      </c>
    </row>
    <row r="186" spans="1:9" x14ac:dyDescent="0.3">
      <c r="A186">
        <f t="shared" si="21"/>
        <v>174</v>
      </c>
      <c r="B186" s="6">
        <f t="shared" si="22"/>
        <v>63788316.134147473</v>
      </c>
      <c r="C186" s="6">
        <f t="shared" si="23"/>
        <v>435206.3190723806</v>
      </c>
      <c r="D186">
        <f t="shared" si="24"/>
        <v>172760.02286331609</v>
      </c>
      <c r="E186">
        <f t="shared" si="25"/>
        <v>262446.29620906455</v>
      </c>
      <c r="F186">
        <f t="shared" si="26"/>
        <v>0</v>
      </c>
      <c r="G186">
        <f t="shared" si="29"/>
        <v>0</v>
      </c>
      <c r="H186">
        <f t="shared" si="27"/>
        <v>0</v>
      </c>
      <c r="I186" s="6">
        <f t="shared" si="28"/>
        <v>63525869.837938406</v>
      </c>
    </row>
    <row r="187" spans="1:9" x14ac:dyDescent="0.3">
      <c r="A187">
        <f t="shared" si="21"/>
        <v>175</v>
      </c>
      <c r="B187" s="6">
        <f t="shared" si="22"/>
        <v>63525869.837938406</v>
      </c>
      <c r="C187" s="6">
        <f t="shared" si="23"/>
        <v>435206.3190723806</v>
      </c>
      <c r="D187">
        <f t="shared" si="24"/>
        <v>172049.23081108319</v>
      </c>
      <c r="E187">
        <f t="shared" si="25"/>
        <v>263157.08826129744</v>
      </c>
      <c r="F187">
        <f t="shared" si="26"/>
        <v>0</v>
      </c>
      <c r="G187">
        <f t="shared" si="29"/>
        <v>0</v>
      </c>
      <c r="H187">
        <f t="shared" si="27"/>
        <v>0</v>
      </c>
      <c r="I187" s="6">
        <f t="shared" si="28"/>
        <v>63262712.749677107</v>
      </c>
    </row>
    <row r="188" spans="1:9" x14ac:dyDescent="0.3">
      <c r="A188">
        <f t="shared" si="21"/>
        <v>176</v>
      </c>
      <c r="B188" s="6">
        <f t="shared" si="22"/>
        <v>63262712.749677107</v>
      </c>
      <c r="C188" s="6">
        <f t="shared" si="23"/>
        <v>435206.3190723806</v>
      </c>
      <c r="D188">
        <f t="shared" si="24"/>
        <v>171336.51369704216</v>
      </c>
      <c r="E188">
        <f t="shared" si="25"/>
        <v>263869.80537533842</v>
      </c>
      <c r="F188">
        <f t="shared" si="26"/>
        <v>0</v>
      </c>
      <c r="G188">
        <f t="shared" si="29"/>
        <v>0</v>
      </c>
      <c r="H188">
        <f t="shared" si="27"/>
        <v>0</v>
      </c>
      <c r="I188" s="6">
        <f t="shared" si="28"/>
        <v>62998842.944301769</v>
      </c>
    </row>
    <row r="189" spans="1:9" x14ac:dyDescent="0.3">
      <c r="A189">
        <f t="shared" si="21"/>
        <v>177</v>
      </c>
      <c r="B189" s="6">
        <f t="shared" si="22"/>
        <v>62998842.944301769</v>
      </c>
      <c r="C189" s="6">
        <f t="shared" si="23"/>
        <v>435206.3190723806</v>
      </c>
      <c r="D189">
        <f t="shared" si="24"/>
        <v>170621.86630748396</v>
      </c>
      <c r="E189">
        <f t="shared" si="25"/>
        <v>264584.45276489668</v>
      </c>
      <c r="F189">
        <f t="shared" si="26"/>
        <v>0</v>
      </c>
      <c r="G189">
        <f t="shared" si="29"/>
        <v>0</v>
      </c>
      <c r="H189">
        <f t="shared" si="27"/>
        <v>0</v>
      </c>
      <c r="I189" s="6">
        <f t="shared" si="28"/>
        <v>62734258.491536871</v>
      </c>
    </row>
    <row r="190" spans="1:9" x14ac:dyDescent="0.3">
      <c r="A190">
        <f t="shared" si="21"/>
        <v>178</v>
      </c>
      <c r="B190" s="6">
        <f t="shared" si="22"/>
        <v>62734258.491536871</v>
      </c>
      <c r="C190" s="6">
        <f t="shared" si="23"/>
        <v>435206.3190723806</v>
      </c>
      <c r="D190">
        <f t="shared" si="24"/>
        <v>169905.28341457903</v>
      </c>
      <c r="E190">
        <f t="shared" si="25"/>
        <v>265301.03565780155</v>
      </c>
      <c r="F190">
        <f t="shared" si="26"/>
        <v>0</v>
      </c>
      <c r="G190">
        <f t="shared" si="29"/>
        <v>0</v>
      </c>
      <c r="H190">
        <f t="shared" si="27"/>
        <v>0</v>
      </c>
      <c r="I190" s="6">
        <f t="shared" si="28"/>
        <v>62468957.45587907</v>
      </c>
    </row>
    <row r="191" spans="1:9" x14ac:dyDescent="0.3">
      <c r="A191">
        <f t="shared" si="21"/>
        <v>179</v>
      </c>
      <c r="B191" s="6">
        <f t="shared" si="22"/>
        <v>62468957.45587907</v>
      </c>
      <c r="C191" s="6">
        <f t="shared" si="23"/>
        <v>435206.3190723806</v>
      </c>
      <c r="D191">
        <f t="shared" si="24"/>
        <v>169186.75977633917</v>
      </c>
      <c r="E191">
        <f t="shared" si="25"/>
        <v>266019.55929604144</v>
      </c>
      <c r="F191">
        <f t="shared" si="26"/>
        <v>0</v>
      </c>
      <c r="G191">
        <f t="shared" si="29"/>
        <v>0</v>
      </c>
      <c r="H191">
        <f t="shared" si="27"/>
        <v>0</v>
      </c>
      <c r="I191" s="6">
        <f t="shared" si="28"/>
        <v>62202937.896583028</v>
      </c>
    </row>
    <row r="192" spans="1:9" x14ac:dyDescent="0.3">
      <c r="A192">
        <f t="shared" si="21"/>
        <v>180</v>
      </c>
      <c r="B192" s="6">
        <f t="shared" si="22"/>
        <v>62202937.896583028</v>
      </c>
      <c r="C192" s="6">
        <f t="shared" si="23"/>
        <v>435206.3190723806</v>
      </c>
      <c r="D192">
        <f t="shared" si="24"/>
        <v>168466.29013657905</v>
      </c>
      <c r="E192">
        <f t="shared" si="25"/>
        <v>266740.02893580159</v>
      </c>
      <c r="F192">
        <f t="shared" si="26"/>
        <v>0</v>
      </c>
      <c r="G192">
        <f t="shared" si="29"/>
        <v>0</v>
      </c>
      <c r="H192">
        <f t="shared" si="27"/>
        <v>0</v>
      </c>
      <c r="I192" s="6">
        <f t="shared" si="28"/>
        <v>61936197.867647223</v>
      </c>
    </row>
    <row r="193" spans="1:9" x14ac:dyDescent="0.3">
      <c r="A193">
        <f t="shared" si="21"/>
        <v>181</v>
      </c>
      <c r="B193" s="6">
        <f t="shared" si="22"/>
        <v>61936197.867647223</v>
      </c>
      <c r="C193" s="6">
        <f t="shared" si="23"/>
        <v>435206.3190723806</v>
      </c>
      <c r="D193">
        <f t="shared" si="24"/>
        <v>167743.86922487791</v>
      </c>
      <c r="E193">
        <f t="shared" si="25"/>
        <v>267462.44984750269</v>
      </c>
      <c r="F193">
        <f t="shared" si="26"/>
        <v>0</v>
      </c>
      <c r="G193">
        <f t="shared" si="29"/>
        <v>0</v>
      </c>
      <c r="H193">
        <f t="shared" si="27"/>
        <v>0</v>
      </c>
      <c r="I193" s="6">
        <f t="shared" si="28"/>
        <v>61668735.417799719</v>
      </c>
    </row>
    <row r="194" spans="1:9" x14ac:dyDescent="0.3">
      <c r="A194">
        <f t="shared" si="21"/>
        <v>182</v>
      </c>
      <c r="B194" s="6">
        <f t="shared" si="22"/>
        <v>61668735.417799719</v>
      </c>
      <c r="C194" s="6">
        <f t="shared" si="23"/>
        <v>435206.3190723806</v>
      </c>
      <c r="D194">
        <f t="shared" si="24"/>
        <v>167019.4917565409</v>
      </c>
      <c r="E194">
        <f t="shared" si="25"/>
        <v>268186.82731583971</v>
      </c>
      <c r="F194">
        <f t="shared" si="26"/>
        <v>0</v>
      </c>
      <c r="G194">
        <f t="shared" si="29"/>
        <v>0</v>
      </c>
      <c r="H194">
        <f t="shared" si="27"/>
        <v>0</v>
      </c>
      <c r="I194" s="6">
        <f t="shared" si="28"/>
        <v>61400548.590483882</v>
      </c>
    </row>
    <row r="195" spans="1:9" x14ac:dyDescent="0.3">
      <c r="A195">
        <f t="shared" si="21"/>
        <v>183</v>
      </c>
      <c r="B195" s="6">
        <f t="shared" si="22"/>
        <v>61400548.590483882</v>
      </c>
      <c r="C195" s="6">
        <f t="shared" si="23"/>
        <v>435206.3190723806</v>
      </c>
      <c r="D195">
        <f t="shared" si="24"/>
        <v>166293.15243256051</v>
      </c>
      <c r="E195">
        <f t="shared" si="25"/>
        <v>268913.16663982009</v>
      </c>
      <c r="F195">
        <f t="shared" si="26"/>
        <v>0</v>
      </c>
      <c r="G195">
        <f t="shared" si="29"/>
        <v>0</v>
      </c>
      <c r="H195">
        <f t="shared" si="27"/>
        <v>0</v>
      </c>
      <c r="I195" s="6">
        <f t="shared" si="28"/>
        <v>61131635.423844062</v>
      </c>
    </row>
    <row r="196" spans="1:9" x14ac:dyDescent="0.3">
      <c r="A196">
        <f t="shared" si="21"/>
        <v>184</v>
      </c>
      <c r="B196" s="6">
        <f t="shared" si="22"/>
        <v>61131635.423844062</v>
      </c>
      <c r="C196" s="6">
        <f t="shared" si="23"/>
        <v>435206.3190723806</v>
      </c>
      <c r="D196">
        <f t="shared" si="24"/>
        <v>165564.84593957767</v>
      </c>
      <c r="E196">
        <f t="shared" si="25"/>
        <v>269641.47313280293</v>
      </c>
      <c r="F196">
        <f t="shared" si="26"/>
        <v>0</v>
      </c>
      <c r="G196">
        <f t="shared" si="29"/>
        <v>0</v>
      </c>
      <c r="H196">
        <f t="shared" si="27"/>
        <v>0</v>
      </c>
      <c r="I196" s="6">
        <f t="shared" si="28"/>
        <v>60861993.950711258</v>
      </c>
    </row>
    <row r="197" spans="1:9" x14ac:dyDescent="0.3">
      <c r="A197">
        <f t="shared" si="21"/>
        <v>185</v>
      </c>
      <c r="B197" s="6">
        <f t="shared" si="22"/>
        <v>60861993.950711258</v>
      </c>
      <c r="C197" s="6">
        <f t="shared" si="23"/>
        <v>435206.3190723806</v>
      </c>
      <c r="D197">
        <f t="shared" si="24"/>
        <v>164834.56694984299</v>
      </c>
      <c r="E197">
        <f t="shared" si="25"/>
        <v>270371.75212253758</v>
      </c>
      <c r="F197">
        <f t="shared" si="26"/>
        <v>0</v>
      </c>
      <c r="G197">
        <f t="shared" si="29"/>
        <v>0</v>
      </c>
      <c r="H197">
        <f t="shared" si="27"/>
        <v>0</v>
      </c>
      <c r="I197" s="6">
        <f t="shared" si="28"/>
        <v>60591622.198588721</v>
      </c>
    </row>
    <row r="198" spans="1:9" x14ac:dyDescent="0.3">
      <c r="A198">
        <f t="shared" si="21"/>
        <v>186</v>
      </c>
      <c r="B198" s="6">
        <f t="shared" si="22"/>
        <v>60591622.198588721</v>
      </c>
      <c r="C198" s="6">
        <f t="shared" si="23"/>
        <v>435206.3190723806</v>
      </c>
      <c r="D198">
        <f t="shared" si="24"/>
        <v>164102.31012117778</v>
      </c>
      <c r="E198">
        <f t="shared" si="25"/>
        <v>271104.00895120285</v>
      </c>
      <c r="F198">
        <f t="shared" si="26"/>
        <v>0</v>
      </c>
      <c r="G198">
        <f t="shared" si="29"/>
        <v>0</v>
      </c>
      <c r="H198">
        <f t="shared" si="27"/>
        <v>0</v>
      </c>
      <c r="I198" s="6">
        <f t="shared" si="28"/>
        <v>60320518.189637519</v>
      </c>
    </row>
    <row r="199" spans="1:9" x14ac:dyDescent="0.3">
      <c r="A199">
        <f t="shared" si="21"/>
        <v>187</v>
      </c>
      <c r="B199" s="6">
        <f t="shared" si="22"/>
        <v>60320518.189637519</v>
      </c>
      <c r="C199" s="6">
        <f t="shared" si="23"/>
        <v>435206.3190723806</v>
      </c>
      <c r="D199">
        <f t="shared" si="24"/>
        <v>163368.07009693494</v>
      </c>
      <c r="E199">
        <f t="shared" si="25"/>
        <v>271838.24897544563</v>
      </c>
      <c r="F199">
        <f t="shared" si="26"/>
        <v>0</v>
      </c>
      <c r="G199">
        <f t="shared" si="29"/>
        <v>0</v>
      </c>
      <c r="H199">
        <f t="shared" si="27"/>
        <v>0</v>
      </c>
      <c r="I199" s="6">
        <f t="shared" si="28"/>
        <v>60048679.940662071</v>
      </c>
    </row>
    <row r="200" spans="1:9" x14ac:dyDescent="0.3">
      <c r="A200">
        <f t="shared" si="21"/>
        <v>188</v>
      </c>
      <c r="B200" s="6">
        <f t="shared" si="22"/>
        <v>60048679.940662071</v>
      </c>
      <c r="C200" s="6">
        <f t="shared" si="23"/>
        <v>435206.3190723806</v>
      </c>
      <c r="D200">
        <f t="shared" si="24"/>
        <v>162631.84150595978</v>
      </c>
      <c r="E200">
        <f t="shared" si="25"/>
        <v>272574.4775664208</v>
      </c>
      <c r="F200">
        <f t="shared" si="26"/>
        <v>0</v>
      </c>
      <c r="G200">
        <f t="shared" si="29"/>
        <v>0</v>
      </c>
      <c r="H200">
        <f t="shared" si="27"/>
        <v>0</v>
      </c>
      <c r="I200" s="6">
        <f t="shared" si="28"/>
        <v>59776105.46309565</v>
      </c>
    </row>
    <row r="201" spans="1:9" x14ac:dyDescent="0.3">
      <c r="A201">
        <f t="shared" si="21"/>
        <v>189</v>
      </c>
      <c r="B201" s="6">
        <f t="shared" si="22"/>
        <v>59776105.46309565</v>
      </c>
      <c r="C201" s="6">
        <f t="shared" si="23"/>
        <v>435206.3190723806</v>
      </c>
      <c r="D201">
        <f t="shared" si="24"/>
        <v>161893.61896255071</v>
      </c>
      <c r="E201">
        <f t="shared" si="25"/>
        <v>273312.70010982989</v>
      </c>
      <c r="F201">
        <f t="shared" si="26"/>
        <v>0</v>
      </c>
      <c r="G201">
        <f t="shared" si="29"/>
        <v>0</v>
      </c>
      <c r="H201">
        <f t="shared" si="27"/>
        <v>0</v>
      </c>
      <c r="I201" s="6">
        <f t="shared" si="28"/>
        <v>59502792.762985818</v>
      </c>
    </row>
    <row r="202" spans="1:9" x14ac:dyDescent="0.3">
      <c r="A202">
        <f t="shared" si="21"/>
        <v>190</v>
      </c>
      <c r="B202" s="6">
        <f t="shared" si="22"/>
        <v>59502792.762985818</v>
      </c>
      <c r="C202" s="6">
        <f t="shared" si="23"/>
        <v>435206.3190723806</v>
      </c>
      <c r="D202">
        <f t="shared" si="24"/>
        <v>161153.39706641992</v>
      </c>
      <c r="E202">
        <f t="shared" si="25"/>
        <v>274052.92200596072</v>
      </c>
      <c r="F202">
        <f t="shared" si="26"/>
        <v>0</v>
      </c>
      <c r="G202">
        <f t="shared" si="29"/>
        <v>0</v>
      </c>
      <c r="H202">
        <f t="shared" si="27"/>
        <v>0</v>
      </c>
      <c r="I202" s="6">
        <f t="shared" si="28"/>
        <v>59228739.840979859</v>
      </c>
    </row>
    <row r="203" spans="1:9" x14ac:dyDescent="0.3">
      <c r="A203">
        <f t="shared" si="21"/>
        <v>191</v>
      </c>
      <c r="B203" s="6">
        <f t="shared" si="22"/>
        <v>59228739.840979859</v>
      </c>
      <c r="C203" s="6">
        <f t="shared" si="23"/>
        <v>435206.3190723806</v>
      </c>
      <c r="D203">
        <f t="shared" si="24"/>
        <v>160411.17040265378</v>
      </c>
      <c r="E203">
        <f t="shared" si="25"/>
        <v>274795.1486697268</v>
      </c>
      <c r="F203">
        <f t="shared" si="26"/>
        <v>0</v>
      </c>
      <c r="G203">
        <f t="shared" si="29"/>
        <v>0</v>
      </c>
      <c r="H203">
        <f t="shared" si="27"/>
        <v>0</v>
      </c>
      <c r="I203" s="6">
        <f t="shared" si="28"/>
        <v>58953944.692310132</v>
      </c>
    </row>
    <row r="204" spans="1:9" x14ac:dyDescent="0.3">
      <c r="A204">
        <f t="shared" si="21"/>
        <v>192</v>
      </c>
      <c r="B204" s="6">
        <f t="shared" si="22"/>
        <v>58953944.692310132</v>
      </c>
      <c r="C204" s="6">
        <f t="shared" si="23"/>
        <v>435206.3190723806</v>
      </c>
      <c r="D204">
        <f t="shared" si="24"/>
        <v>159666.93354167329</v>
      </c>
      <c r="E204">
        <f t="shared" si="25"/>
        <v>275539.38553070731</v>
      </c>
      <c r="F204">
        <f t="shared" si="26"/>
        <v>0</v>
      </c>
      <c r="G204">
        <f t="shared" si="29"/>
        <v>0</v>
      </c>
      <c r="H204">
        <f t="shared" si="27"/>
        <v>0</v>
      </c>
      <c r="I204" s="6">
        <f t="shared" si="28"/>
        <v>58678405.306779422</v>
      </c>
    </row>
    <row r="205" spans="1:9" x14ac:dyDescent="0.3">
      <c r="A205">
        <f t="shared" si="21"/>
        <v>193</v>
      </c>
      <c r="B205" s="6">
        <f t="shared" si="22"/>
        <v>58678405.306779422</v>
      </c>
      <c r="C205" s="6">
        <f t="shared" si="23"/>
        <v>435206.3190723806</v>
      </c>
      <c r="D205">
        <f t="shared" si="24"/>
        <v>158920.68103919429</v>
      </c>
      <c r="E205">
        <f t="shared" si="25"/>
        <v>276285.63803318632</v>
      </c>
      <c r="F205">
        <f t="shared" si="26"/>
        <v>0</v>
      </c>
      <c r="G205">
        <f t="shared" si="29"/>
        <v>0</v>
      </c>
      <c r="H205">
        <f t="shared" si="27"/>
        <v>0</v>
      </c>
      <c r="I205" s="6">
        <f t="shared" si="28"/>
        <v>58402119.668746233</v>
      </c>
    </row>
    <row r="206" spans="1:9" x14ac:dyDescent="0.3">
      <c r="A206">
        <f t="shared" ref="A206:A269" si="30">IF($B$4&gt;A205,A205+1, "")</f>
        <v>194</v>
      </c>
      <c r="B206" s="6">
        <f t="shared" si="22"/>
        <v>58402119.668746233</v>
      </c>
      <c r="C206" s="6">
        <f t="shared" si="23"/>
        <v>435206.3190723806</v>
      </c>
      <c r="D206">
        <f t="shared" si="24"/>
        <v>158172.40743618773</v>
      </c>
      <c r="E206">
        <f t="shared" si="25"/>
        <v>277033.91163619288</v>
      </c>
      <c r="F206">
        <f t="shared" si="26"/>
        <v>0</v>
      </c>
      <c r="G206">
        <f t="shared" si="29"/>
        <v>0</v>
      </c>
      <c r="H206">
        <f t="shared" si="27"/>
        <v>0</v>
      </c>
      <c r="I206" s="6">
        <f t="shared" si="28"/>
        <v>58125085.757110037</v>
      </c>
    </row>
    <row r="207" spans="1:9" x14ac:dyDescent="0.3">
      <c r="A207">
        <f t="shared" si="30"/>
        <v>195</v>
      </c>
      <c r="B207" s="6">
        <f t="shared" si="22"/>
        <v>58125085.757110037</v>
      </c>
      <c r="C207" s="6">
        <f t="shared" si="23"/>
        <v>435206.3190723806</v>
      </c>
      <c r="D207">
        <f t="shared" si="24"/>
        <v>157422.10725883968</v>
      </c>
      <c r="E207">
        <f t="shared" si="25"/>
        <v>277784.2118135409</v>
      </c>
      <c r="F207">
        <f t="shared" si="26"/>
        <v>0</v>
      </c>
      <c r="G207">
        <f t="shared" si="29"/>
        <v>0</v>
      </c>
      <c r="H207">
        <f t="shared" si="27"/>
        <v>0</v>
      </c>
      <c r="I207" s="6">
        <f t="shared" si="28"/>
        <v>57847301.545296498</v>
      </c>
    </row>
    <row r="208" spans="1:9" x14ac:dyDescent="0.3">
      <c r="A208">
        <f t="shared" si="30"/>
        <v>196</v>
      </c>
      <c r="B208" s="6">
        <f t="shared" si="22"/>
        <v>57847301.545296498</v>
      </c>
      <c r="C208" s="6">
        <f t="shared" si="23"/>
        <v>435206.3190723806</v>
      </c>
      <c r="D208">
        <f t="shared" si="24"/>
        <v>156669.77501851134</v>
      </c>
      <c r="E208">
        <f t="shared" si="25"/>
        <v>278536.54405386926</v>
      </c>
      <c r="F208">
        <f t="shared" si="26"/>
        <v>0</v>
      </c>
      <c r="G208">
        <f t="shared" si="29"/>
        <v>0</v>
      </c>
      <c r="H208">
        <f t="shared" si="27"/>
        <v>0</v>
      </c>
      <c r="I208" s="6">
        <f t="shared" si="28"/>
        <v>57568765.00124263</v>
      </c>
    </row>
    <row r="209" spans="1:9" x14ac:dyDescent="0.3">
      <c r="A209">
        <f t="shared" si="30"/>
        <v>197</v>
      </c>
      <c r="B209" s="6">
        <f t="shared" ref="B209:B272" si="31">IF(A209="","",IF(I208&gt;0,I208,0))</f>
        <v>57568765.00124263</v>
      </c>
      <c r="C209" s="6">
        <f t="shared" ref="C209:C272" si="32">IF(A209="","",$F$1)</f>
        <v>435206.3190723806</v>
      </c>
      <c r="D209">
        <f t="shared" ref="D209:D272" si="33">IF(A209="","",($B$2/12)*B209)</f>
        <v>155915.40521169879</v>
      </c>
      <c r="E209">
        <f t="shared" ref="E209:E272" si="34">IF(A209="","",IF((1+($B$2/12))*B209&gt;C209,(C209-D209),B209))</f>
        <v>279290.91386068182</v>
      </c>
      <c r="F209">
        <f t="shared" ref="F209:F272" si="35">IF(A209="", "", IF(A209&lt;=30,(F208+(($B$5)*0.2/100)),F208))</f>
        <v>0</v>
      </c>
      <c r="G209">
        <f t="shared" si="29"/>
        <v>0</v>
      </c>
      <c r="H209">
        <f t="shared" ref="H209:H272" si="36">IF(A209="","",(B209-E209)*G209)</f>
        <v>0</v>
      </c>
      <c r="I209" s="6">
        <f t="shared" ref="I209:I272" si="37">IF(A209="","",B209-E209-H209)</f>
        <v>57289474.087381952</v>
      </c>
    </row>
    <row r="210" spans="1:9" x14ac:dyDescent="0.3">
      <c r="A210">
        <f t="shared" si="30"/>
        <v>198</v>
      </c>
      <c r="B210" s="6">
        <f t="shared" si="31"/>
        <v>57289474.087381952</v>
      </c>
      <c r="C210" s="6">
        <f t="shared" si="32"/>
        <v>435206.3190723806</v>
      </c>
      <c r="D210">
        <f t="shared" si="33"/>
        <v>155158.9923199928</v>
      </c>
      <c r="E210">
        <f t="shared" si="34"/>
        <v>280047.3267523878</v>
      </c>
      <c r="F210">
        <f t="shared" si="35"/>
        <v>0</v>
      </c>
      <c r="G210">
        <f t="shared" si="29"/>
        <v>0</v>
      </c>
      <c r="H210">
        <f t="shared" si="36"/>
        <v>0</v>
      </c>
      <c r="I210" s="6">
        <f t="shared" si="37"/>
        <v>57009426.760629565</v>
      </c>
    </row>
    <row r="211" spans="1:9" x14ac:dyDescent="0.3">
      <c r="A211">
        <f t="shared" si="30"/>
        <v>199</v>
      </c>
      <c r="B211" s="6">
        <f t="shared" si="31"/>
        <v>57009426.760629565</v>
      </c>
      <c r="C211" s="6">
        <f t="shared" si="32"/>
        <v>435206.3190723806</v>
      </c>
      <c r="D211">
        <f t="shared" si="33"/>
        <v>154400.53081003841</v>
      </c>
      <c r="E211">
        <f t="shared" si="34"/>
        <v>280805.78826234222</v>
      </c>
      <c r="F211">
        <f t="shared" si="35"/>
        <v>0</v>
      </c>
      <c r="G211">
        <f t="shared" ref="G211:G274" si="38">IF(A211="","",(1-((1-(F211/100))^(1/12))))</f>
        <v>0</v>
      </c>
      <c r="H211">
        <f t="shared" si="36"/>
        <v>0</v>
      </c>
      <c r="I211" s="6">
        <f t="shared" si="37"/>
        <v>56728620.97236722</v>
      </c>
    </row>
    <row r="212" spans="1:9" x14ac:dyDescent="0.3">
      <c r="A212">
        <f t="shared" si="30"/>
        <v>200</v>
      </c>
      <c r="B212" s="6">
        <f t="shared" si="31"/>
        <v>56728620.97236722</v>
      </c>
      <c r="C212" s="6">
        <f t="shared" si="32"/>
        <v>435206.3190723806</v>
      </c>
      <c r="D212">
        <f t="shared" si="33"/>
        <v>153640.01513349457</v>
      </c>
      <c r="E212">
        <f t="shared" si="34"/>
        <v>281566.30393888603</v>
      </c>
      <c r="F212">
        <f t="shared" si="35"/>
        <v>0</v>
      </c>
      <c r="G212">
        <f t="shared" si="38"/>
        <v>0</v>
      </c>
      <c r="H212">
        <f t="shared" si="36"/>
        <v>0</v>
      </c>
      <c r="I212" s="6">
        <f t="shared" si="37"/>
        <v>56447054.668428332</v>
      </c>
    </row>
    <row r="213" spans="1:9" x14ac:dyDescent="0.3">
      <c r="A213">
        <f t="shared" si="30"/>
        <v>201</v>
      </c>
      <c r="B213" s="6">
        <f t="shared" si="31"/>
        <v>56447054.668428332</v>
      </c>
      <c r="C213" s="6">
        <f t="shared" si="32"/>
        <v>435206.3190723806</v>
      </c>
      <c r="D213">
        <f t="shared" si="33"/>
        <v>152877.43972699341</v>
      </c>
      <c r="E213">
        <f t="shared" si="34"/>
        <v>282328.87934538722</v>
      </c>
      <c r="F213">
        <f t="shared" si="35"/>
        <v>0</v>
      </c>
      <c r="G213">
        <f t="shared" si="38"/>
        <v>0</v>
      </c>
      <c r="H213">
        <f t="shared" si="36"/>
        <v>0</v>
      </c>
      <c r="I213" s="6">
        <f t="shared" si="37"/>
        <v>56164725.789082944</v>
      </c>
    </row>
    <row r="214" spans="1:9" x14ac:dyDescent="0.3">
      <c r="A214">
        <f t="shared" si="30"/>
        <v>202</v>
      </c>
      <c r="B214" s="6">
        <f t="shared" si="31"/>
        <v>56164725.789082944</v>
      </c>
      <c r="C214" s="6">
        <f t="shared" si="32"/>
        <v>435206.3190723806</v>
      </c>
      <c r="D214">
        <f t="shared" si="33"/>
        <v>152112.79901209965</v>
      </c>
      <c r="E214">
        <f t="shared" si="34"/>
        <v>283093.52006028092</v>
      </c>
      <c r="F214">
        <f t="shared" si="35"/>
        <v>0</v>
      </c>
      <c r="G214">
        <f t="shared" si="38"/>
        <v>0</v>
      </c>
      <c r="H214">
        <f t="shared" si="36"/>
        <v>0</v>
      </c>
      <c r="I214" s="6">
        <f t="shared" si="37"/>
        <v>55881632.269022666</v>
      </c>
    </row>
    <row r="215" spans="1:9" x14ac:dyDescent="0.3">
      <c r="A215">
        <f t="shared" si="30"/>
        <v>203</v>
      </c>
      <c r="B215" s="6">
        <f t="shared" si="31"/>
        <v>55881632.269022666</v>
      </c>
      <c r="C215" s="6">
        <f t="shared" si="32"/>
        <v>435206.3190723806</v>
      </c>
      <c r="D215">
        <f t="shared" si="33"/>
        <v>151346.08739526971</v>
      </c>
      <c r="E215">
        <f t="shared" si="34"/>
        <v>283860.23167711089</v>
      </c>
      <c r="F215">
        <f t="shared" si="35"/>
        <v>0</v>
      </c>
      <c r="G215">
        <f t="shared" si="38"/>
        <v>0</v>
      </c>
      <c r="H215">
        <f t="shared" si="36"/>
        <v>0</v>
      </c>
      <c r="I215" s="6">
        <f t="shared" si="37"/>
        <v>55597772.037345558</v>
      </c>
    </row>
    <row r="216" spans="1:9" x14ac:dyDescent="0.3">
      <c r="A216">
        <f t="shared" si="30"/>
        <v>204</v>
      </c>
      <c r="B216" s="6">
        <f t="shared" si="31"/>
        <v>55597772.037345558</v>
      </c>
      <c r="C216" s="6">
        <f t="shared" si="32"/>
        <v>435206.3190723806</v>
      </c>
      <c r="D216">
        <f t="shared" si="33"/>
        <v>150577.29926781089</v>
      </c>
      <c r="E216">
        <f t="shared" si="34"/>
        <v>284629.01980456972</v>
      </c>
      <c r="F216">
        <f t="shared" si="35"/>
        <v>0</v>
      </c>
      <c r="G216">
        <f t="shared" si="38"/>
        <v>0</v>
      </c>
      <c r="H216">
        <f t="shared" si="36"/>
        <v>0</v>
      </c>
      <c r="I216" s="6">
        <f t="shared" si="37"/>
        <v>55313143.017540991</v>
      </c>
    </row>
    <row r="217" spans="1:9" x14ac:dyDescent="0.3">
      <c r="A217">
        <f t="shared" si="30"/>
        <v>205</v>
      </c>
      <c r="B217" s="6">
        <f t="shared" si="31"/>
        <v>55313143.017540991</v>
      </c>
      <c r="C217" s="6">
        <f t="shared" si="32"/>
        <v>435206.3190723806</v>
      </c>
      <c r="D217">
        <f t="shared" si="33"/>
        <v>149806.42900584018</v>
      </c>
      <c r="E217">
        <f t="shared" si="34"/>
        <v>285399.89006654045</v>
      </c>
      <c r="F217">
        <f t="shared" si="35"/>
        <v>0</v>
      </c>
      <c r="G217">
        <f t="shared" si="38"/>
        <v>0</v>
      </c>
      <c r="H217">
        <f t="shared" si="36"/>
        <v>0</v>
      </c>
      <c r="I217" s="6">
        <f t="shared" si="37"/>
        <v>55027743.12747445</v>
      </c>
    </row>
    <row r="218" spans="1:9" x14ac:dyDescent="0.3">
      <c r="A218">
        <f t="shared" si="30"/>
        <v>206</v>
      </c>
      <c r="B218" s="6">
        <f t="shared" si="31"/>
        <v>55027743.12747445</v>
      </c>
      <c r="C218" s="6">
        <f t="shared" si="32"/>
        <v>435206.3190723806</v>
      </c>
      <c r="D218">
        <f t="shared" si="33"/>
        <v>149033.4709702433</v>
      </c>
      <c r="E218">
        <f t="shared" si="34"/>
        <v>286172.84810213733</v>
      </c>
      <c r="F218">
        <f t="shared" si="35"/>
        <v>0</v>
      </c>
      <c r="G218">
        <f t="shared" si="38"/>
        <v>0</v>
      </c>
      <c r="H218">
        <f t="shared" si="36"/>
        <v>0</v>
      </c>
      <c r="I218" s="6">
        <f t="shared" si="37"/>
        <v>54741570.279372312</v>
      </c>
    </row>
    <row r="219" spans="1:9" x14ac:dyDescent="0.3">
      <c r="A219">
        <f t="shared" si="30"/>
        <v>207</v>
      </c>
      <c r="B219" s="6">
        <f t="shared" si="31"/>
        <v>54741570.279372312</v>
      </c>
      <c r="C219" s="6">
        <f t="shared" si="32"/>
        <v>435206.3190723806</v>
      </c>
      <c r="D219">
        <f t="shared" si="33"/>
        <v>148258.41950663336</v>
      </c>
      <c r="E219">
        <f t="shared" si="34"/>
        <v>286947.89956574724</v>
      </c>
      <c r="F219">
        <f t="shared" si="35"/>
        <v>0</v>
      </c>
      <c r="G219">
        <f t="shared" si="38"/>
        <v>0</v>
      </c>
      <c r="H219">
        <f t="shared" si="36"/>
        <v>0</v>
      </c>
      <c r="I219" s="6">
        <f t="shared" si="37"/>
        <v>54454622.379806563</v>
      </c>
    </row>
    <row r="220" spans="1:9" x14ac:dyDescent="0.3">
      <c r="A220">
        <f t="shared" si="30"/>
        <v>208</v>
      </c>
      <c r="B220" s="6">
        <f t="shared" si="31"/>
        <v>54454622.379806563</v>
      </c>
      <c r="C220" s="6">
        <f t="shared" si="32"/>
        <v>435206.3190723806</v>
      </c>
      <c r="D220">
        <f t="shared" si="33"/>
        <v>147481.26894530945</v>
      </c>
      <c r="E220">
        <f t="shared" si="34"/>
        <v>287725.05012707115</v>
      </c>
      <c r="F220">
        <f t="shared" si="35"/>
        <v>0</v>
      </c>
      <c r="G220">
        <f t="shared" si="38"/>
        <v>0</v>
      </c>
      <c r="H220">
        <f t="shared" si="36"/>
        <v>0</v>
      </c>
      <c r="I220" s="6">
        <f t="shared" si="37"/>
        <v>54166897.329679489</v>
      </c>
    </row>
    <row r="221" spans="1:9" x14ac:dyDescent="0.3">
      <c r="A221">
        <f t="shared" si="30"/>
        <v>209</v>
      </c>
      <c r="B221" s="6">
        <f t="shared" si="31"/>
        <v>54166897.329679489</v>
      </c>
      <c r="C221" s="6">
        <f t="shared" si="32"/>
        <v>435206.3190723806</v>
      </c>
      <c r="D221">
        <f t="shared" si="33"/>
        <v>146702.01360121529</v>
      </c>
      <c r="E221">
        <f t="shared" si="34"/>
        <v>288504.30547116534</v>
      </c>
      <c r="F221">
        <f t="shared" si="35"/>
        <v>0</v>
      </c>
      <c r="G221">
        <f t="shared" si="38"/>
        <v>0</v>
      </c>
      <c r="H221">
        <f t="shared" si="36"/>
        <v>0</v>
      </c>
      <c r="I221" s="6">
        <f t="shared" si="37"/>
        <v>53878393.024208322</v>
      </c>
    </row>
    <row r="222" spans="1:9" x14ac:dyDescent="0.3">
      <c r="A222">
        <f t="shared" si="30"/>
        <v>210</v>
      </c>
      <c r="B222" s="6">
        <f t="shared" si="31"/>
        <v>53878393.024208322</v>
      </c>
      <c r="C222" s="6">
        <f t="shared" si="32"/>
        <v>435206.3190723806</v>
      </c>
      <c r="D222">
        <f t="shared" si="33"/>
        <v>145920.64777389754</v>
      </c>
      <c r="E222">
        <f t="shared" si="34"/>
        <v>289285.67129848304</v>
      </c>
      <c r="F222">
        <f t="shared" si="35"/>
        <v>0</v>
      </c>
      <c r="G222">
        <f t="shared" si="38"/>
        <v>0</v>
      </c>
      <c r="H222">
        <f t="shared" si="36"/>
        <v>0</v>
      </c>
      <c r="I222" s="6">
        <f t="shared" si="37"/>
        <v>53589107.352909841</v>
      </c>
    </row>
    <row r="223" spans="1:9" x14ac:dyDescent="0.3">
      <c r="A223">
        <f t="shared" si="30"/>
        <v>211</v>
      </c>
      <c r="B223" s="6">
        <f t="shared" si="31"/>
        <v>53589107.352909841</v>
      </c>
      <c r="C223" s="6">
        <f t="shared" si="32"/>
        <v>435206.3190723806</v>
      </c>
      <c r="D223">
        <f t="shared" si="33"/>
        <v>145137.16574746417</v>
      </c>
      <c r="E223">
        <f t="shared" si="34"/>
        <v>290069.15332491643</v>
      </c>
      <c r="F223">
        <f t="shared" si="35"/>
        <v>0</v>
      </c>
      <c r="G223">
        <f t="shared" si="38"/>
        <v>0</v>
      </c>
      <c r="H223">
        <f t="shared" si="36"/>
        <v>0</v>
      </c>
      <c r="I223" s="6">
        <f t="shared" si="37"/>
        <v>53299038.199584924</v>
      </c>
    </row>
    <row r="224" spans="1:9" x14ac:dyDescent="0.3">
      <c r="A224">
        <f t="shared" si="30"/>
        <v>212</v>
      </c>
      <c r="B224" s="6">
        <f t="shared" si="31"/>
        <v>53299038.199584924</v>
      </c>
      <c r="C224" s="6">
        <f t="shared" si="32"/>
        <v>435206.3190723806</v>
      </c>
      <c r="D224">
        <f t="shared" si="33"/>
        <v>144351.5617905425</v>
      </c>
      <c r="E224">
        <f t="shared" si="34"/>
        <v>290854.7572818381</v>
      </c>
      <c r="F224">
        <f t="shared" si="35"/>
        <v>0</v>
      </c>
      <c r="G224">
        <f t="shared" si="38"/>
        <v>0</v>
      </c>
      <c r="H224">
        <f t="shared" si="36"/>
        <v>0</v>
      </c>
      <c r="I224" s="6">
        <f t="shared" si="37"/>
        <v>53008183.442303084</v>
      </c>
    </row>
    <row r="225" spans="1:9" x14ac:dyDescent="0.3">
      <c r="A225">
        <f t="shared" si="30"/>
        <v>213</v>
      </c>
      <c r="B225" s="6">
        <f t="shared" si="31"/>
        <v>53008183.442303084</v>
      </c>
      <c r="C225" s="6">
        <f t="shared" si="32"/>
        <v>435206.3190723806</v>
      </c>
      <c r="D225">
        <f t="shared" si="33"/>
        <v>143563.83015623753</v>
      </c>
      <c r="E225">
        <f t="shared" si="34"/>
        <v>291642.48891614308</v>
      </c>
      <c r="F225">
        <f t="shared" si="35"/>
        <v>0</v>
      </c>
      <c r="G225">
        <f t="shared" si="38"/>
        <v>0</v>
      </c>
      <c r="H225">
        <f t="shared" si="36"/>
        <v>0</v>
      </c>
      <c r="I225" s="6">
        <f t="shared" si="37"/>
        <v>52716540.95338694</v>
      </c>
    </row>
    <row r="226" spans="1:9" x14ac:dyDescent="0.3">
      <c r="A226">
        <f t="shared" si="30"/>
        <v>214</v>
      </c>
      <c r="B226" s="6">
        <f t="shared" si="31"/>
        <v>52716540.95338694</v>
      </c>
      <c r="C226" s="6">
        <f t="shared" si="32"/>
        <v>435206.3190723806</v>
      </c>
      <c r="D226">
        <f t="shared" si="33"/>
        <v>142773.96508208962</v>
      </c>
      <c r="E226">
        <f t="shared" si="34"/>
        <v>292432.35399029101</v>
      </c>
      <c r="F226">
        <f t="shared" si="35"/>
        <v>0</v>
      </c>
      <c r="G226">
        <f t="shared" si="38"/>
        <v>0</v>
      </c>
      <c r="H226">
        <f t="shared" si="36"/>
        <v>0</v>
      </c>
      <c r="I226" s="6">
        <f t="shared" si="37"/>
        <v>52424108.599396646</v>
      </c>
    </row>
    <row r="227" spans="1:9" x14ac:dyDescent="0.3">
      <c r="A227">
        <f t="shared" si="30"/>
        <v>215</v>
      </c>
      <c r="B227" s="6">
        <f t="shared" si="31"/>
        <v>52424108.599396646</v>
      </c>
      <c r="C227" s="6">
        <f t="shared" si="32"/>
        <v>435206.3190723806</v>
      </c>
      <c r="D227">
        <f t="shared" si="33"/>
        <v>141981.96079003258</v>
      </c>
      <c r="E227">
        <f t="shared" si="34"/>
        <v>293224.35828234802</v>
      </c>
      <c r="F227">
        <f t="shared" si="35"/>
        <v>0</v>
      </c>
      <c r="G227">
        <f t="shared" si="38"/>
        <v>0</v>
      </c>
      <c r="H227">
        <f t="shared" si="36"/>
        <v>0</v>
      </c>
      <c r="I227" s="6">
        <f t="shared" si="37"/>
        <v>52130884.241114296</v>
      </c>
    </row>
    <row r="228" spans="1:9" x14ac:dyDescent="0.3">
      <c r="A228">
        <f t="shared" si="30"/>
        <v>216</v>
      </c>
      <c r="B228" s="6">
        <f t="shared" si="31"/>
        <v>52130884.241114296</v>
      </c>
      <c r="C228" s="6">
        <f t="shared" si="32"/>
        <v>435206.3190723806</v>
      </c>
      <c r="D228">
        <f t="shared" si="33"/>
        <v>141187.81148635122</v>
      </c>
      <c r="E228">
        <f t="shared" si="34"/>
        <v>294018.50758602936</v>
      </c>
      <c r="F228">
        <f t="shared" si="35"/>
        <v>0</v>
      </c>
      <c r="G228">
        <f t="shared" si="38"/>
        <v>0</v>
      </c>
      <c r="H228">
        <f t="shared" si="36"/>
        <v>0</v>
      </c>
      <c r="I228" s="6">
        <f t="shared" si="37"/>
        <v>51836865.733528264</v>
      </c>
    </row>
    <row r="229" spans="1:9" x14ac:dyDescent="0.3">
      <c r="A229">
        <f t="shared" si="30"/>
        <v>217</v>
      </c>
      <c r="B229" s="6">
        <f t="shared" si="31"/>
        <v>51836865.733528264</v>
      </c>
      <c r="C229" s="6">
        <f t="shared" si="32"/>
        <v>435206.3190723806</v>
      </c>
      <c r="D229">
        <f t="shared" si="33"/>
        <v>140391.51136163904</v>
      </c>
      <c r="E229">
        <f t="shared" si="34"/>
        <v>294814.80771074153</v>
      </c>
      <c r="F229">
        <f t="shared" si="35"/>
        <v>0</v>
      </c>
      <c r="G229">
        <f t="shared" si="38"/>
        <v>0</v>
      </c>
      <c r="H229">
        <f t="shared" si="36"/>
        <v>0</v>
      </c>
      <c r="I229" s="6">
        <f t="shared" si="37"/>
        <v>51542050.925817519</v>
      </c>
    </row>
    <row r="230" spans="1:9" x14ac:dyDescent="0.3">
      <c r="A230">
        <f t="shared" si="30"/>
        <v>218</v>
      </c>
      <c r="B230" s="6">
        <f t="shared" si="31"/>
        <v>51542050.925817519</v>
      </c>
      <c r="C230" s="6">
        <f t="shared" si="32"/>
        <v>435206.3190723806</v>
      </c>
      <c r="D230">
        <f t="shared" si="33"/>
        <v>139593.05459075578</v>
      </c>
      <c r="E230">
        <f t="shared" si="34"/>
        <v>295613.26448162482</v>
      </c>
      <c r="F230">
        <f t="shared" si="35"/>
        <v>0</v>
      </c>
      <c r="G230">
        <f t="shared" si="38"/>
        <v>0</v>
      </c>
      <c r="H230">
        <f t="shared" si="36"/>
        <v>0</v>
      </c>
      <c r="I230" s="6">
        <f t="shared" si="37"/>
        <v>51246437.661335893</v>
      </c>
    </row>
    <row r="231" spans="1:9" x14ac:dyDescent="0.3">
      <c r="A231">
        <f t="shared" si="30"/>
        <v>219</v>
      </c>
      <c r="B231" s="6">
        <f t="shared" si="31"/>
        <v>51246437.661335893</v>
      </c>
      <c r="C231" s="6">
        <f t="shared" si="32"/>
        <v>435206.3190723806</v>
      </c>
      <c r="D231">
        <f t="shared" si="33"/>
        <v>138792.43533278472</v>
      </c>
      <c r="E231">
        <f t="shared" si="34"/>
        <v>296413.88373959588</v>
      </c>
      <c r="F231">
        <f t="shared" si="35"/>
        <v>0</v>
      </c>
      <c r="G231">
        <f t="shared" si="38"/>
        <v>0</v>
      </c>
      <c r="H231">
        <f t="shared" si="36"/>
        <v>0</v>
      </c>
      <c r="I231" s="6">
        <f t="shared" si="37"/>
        <v>50950023.777596295</v>
      </c>
    </row>
    <row r="232" spans="1:9" x14ac:dyDescent="0.3">
      <c r="A232">
        <f t="shared" si="30"/>
        <v>220</v>
      </c>
      <c r="B232" s="6">
        <f t="shared" si="31"/>
        <v>50950023.777596295</v>
      </c>
      <c r="C232" s="6">
        <f t="shared" si="32"/>
        <v>435206.3190723806</v>
      </c>
      <c r="D232">
        <f t="shared" si="33"/>
        <v>137989.64773098996</v>
      </c>
      <c r="E232">
        <f t="shared" si="34"/>
        <v>297216.67134139064</v>
      </c>
      <c r="F232">
        <f t="shared" si="35"/>
        <v>0</v>
      </c>
      <c r="G232">
        <f t="shared" si="38"/>
        <v>0</v>
      </c>
      <c r="H232">
        <f t="shared" si="36"/>
        <v>0</v>
      </c>
      <c r="I232" s="6">
        <f t="shared" si="37"/>
        <v>50652807.106254905</v>
      </c>
    </row>
    <row r="233" spans="1:9" x14ac:dyDescent="0.3">
      <c r="A233">
        <f t="shared" si="30"/>
        <v>221</v>
      </c>
      <c r="B233" s="6">
        <f t="shared" si="31"/>
        <v>50652807.106254905</v>
      </c>
      <c r="C233" s="6">
        <f t="shared" si="32"/>
        <v>435206.3190723806</v>
      </c>
      <c r="D233">
        <f t="shared" si="33"/>
        <v>137184.68591277371</v>
      </c>
      <c r="E233">
        <f t="shared" si="34"/>
        <v>298021.63315960689</v>
      </c>
      <c r="F233">
        <f t="shared" si="35"/>
        <v>0</v>
      </c>
      <c r="G233">
        <f t="shared" si="38"/>
        <v>0</v>
      </c>
      <c r="H233">
        <f t="shared" si="36"/>
        <v>0</v>
      </c>
      <c r="I233" s="6">
        <f t="shared" si="37"/>
        <v>50354785.473095298</v>
      </c>
    </row>
    <row r="234" spans="1:9" x14ac:dyDescent="0.3">
      <c r="A234">
        <f t="shared" si="30"/>
        <v>222</v>
      </c>
      <c r="B234" s="6">
        <f t="shared" si="31"/>
        <v>50354785.473095298</v>
      </c>
      <c r="C234" s="6">
        <f t="shared" si="32"/>
        <v>435206.3190723806</v>
      </c>
      <c r="D234">
        <f t="shared" si="33"/>
        <v>136377.54398963309</v>
      </c>
      <c r="E234">
        <f t="shared" si="34"/>
        <v>298828.77508274751</v>
      </c>
      <c r="F234">
        <f t="shared" si="35"/>
        <v>0</v>
      </c>
      <c r="G234">
        <f t="shared" si="38"/>
        <v>0</v>
      </c>
      <c r="H234">
        <f t="shared" si="36"/>
        <v>0</v>
      </c>
      <c r="I234" s="6">
        <f t="shared" si="37"/>
        <v>50055956.698012553</v>
      </c>
    </row>
    <row r="235" spans="1:9" x14ac:dyDescent="0.3">
      <c r="A235">
        <f t="shared" si="30"/>
        <v>223</v>
      </c>
      <c r="B235" s="6">
        <f t="shared" si="31"/>
        <v>50055956.698012553</v>
      </c>
      <c r="C235" s="6">
        <f t="shared" si="32"/>
        <v>435206.3190723806</v>
      </c>
      <c r="D235">
        <f t="shared" si="33"/>
        <v>135568.21605711733</v>
      </c>
      <c r="E235">
        <f t="shared" si="34"/>
        <v>299638.10301526327</v>
      </c>
      <c r="F235">
        <f t="shared" si="35"/>
        <v>0</v>
      </c>
      <c r="G235">
        <f t="shared" si="38"/>
        <v>0</v>
      </c>
      <c r="H235">
        <f t="shared" si="36"/>
        <v>0</v>
      </c>
      <c r="I235" s="6">
        <f t="shared" si="37"/>
        <v>49756318.594997287</v>
      </c>
    </row>
    <row r="236" spans="1:9" x14ac:dyDescent="0.3">
      <c r="A236">
        <f t="shared" si="30"/>
        <v>224</v>
      </c>
      <c r="B236" s="6">
        <f t="shared" si="31"/>
        <v>49756318.594997287</v>
      </c>
      <c r="C236" s="6">
        <f t="shared" si="32"/>
        <v>435206.3190723806</v>
      </c>
      <c r="D236">
        <f t="shared" si="33"/>
        <v>134756.69619478434</v>
      </c>
      <c r="E236">
        <f t="shared" si="34"/>
        <v>300449.6228775963</v>
      </c>
      <c r="F236">
        <f t="shared" si="35"/>
        <v>0</v>
      </c>
      <c r="G236">
        <f t="shared" si="38"/>
        <v>0</v>
      </c>
      <c r="H236">
        <f t="shared" si="36"/>
        <v>0</v>
      </c>
      <c r="I236" s="6">
        <f t="shared" si="37"/>
        <v>49455868.972119689</v>
      </c>
    </row>
    <row r="237" spans="1:9" x14ac:dyDescent="0.3">
      <c r="A237">
        <f t="shared" si="30"/>
        <v>225</v>
      </c>
      <c r="B237" s="6">
        <f t="shared" si="31"/>
        <v>49455868.972119689</v>
      </c>
      <c r="C237" s="6">
        <f t="shared" si="32"/>
        <v>435206.3190723806</v>
      </c>
      <c r="D237">
        <f t="shared" si="33"/>
        <v>133942.97846615748</v>
      </c>
      <c r="E237">
        <f t="shared" si="34"/>
        <v>301263.34060622309</v>
      </c>
      <c r="F237">
        <f t="shared" si="35"/>
        <v>0</v>
      </c>
      <c r="G237">
        <f t="shared" si="38"/>
        <v>0</v>
      </c>
      <c r="H237">
        <f t="shared" si="36"/>
        <v>0</v>
      </c>
      <c r="I237" s="6">
        <f t="shared" si="37"/>
        <v>49154605.631513469</v>
      </c>
    </row>
    <row r="238" spans="1:9" x14ac:dyDescent="0.3">
      <c r="A238">
        <f t="shared" si="30"/>
        <v>226</v>
      </c>
      <c r="B238" s="6">
        <f t="shared" si="31"/>
        <v>49154605.631513469</v>
      </c>
      <c r="C238" s="6">
        <f t="shared" si="32"/>
        <v>435206.3190723806</v>
      </c>
      <c r="D238">
        <f t="shared" si="33"/>
        <v>133127.05691868233</v>
      </c>
      <c r="E238">
        <f t="shared" si="34"/>
        <v>302079.26215369825</v>
      </c>
      <c r="F238">
        <f t="shared" si="35"/>
        <v>0</v>
      </c>
      <c r="G238">
        <f t="shared" si="38"/>
        <v>0</v>
      </c>
      <c r="H238">
        <f t="shared" si="36"/>
        <v>0</v>
      </c>
      <c r="I238" s="6">
        <f t="shared" si="37"/>
        <v>48852526.369359769</v>
      </c>
    </row>
    <row r="239" spans="1:9" x14ac:dyDescent="0.3">
      <c r="A239">
        <f t="shared" si="30"/>
        <v>227</v>
      </c>
      <c r="B239" s="6">
        <f t="shared" si="31"/>
        <v>48852526.369359769</v>
      </c>
      <c r="C239" s="6">
        <f t="shared" si="32"/>
        <v>435206.3190723806</v>
      </c>
      <c r="D239">
        <f t="shared" si="33"/>
        <v>132308.92558368272</v>
      </c>
      <c r="E239">
        <f t="shared" si="34"/>
        <v>302897.39348869788</v>
      </c>
      <c r="F239">
        <f t="shared" si="35"/>
        <v>0</v>
      </c>
      <c r="G239">
        <f t="shared" si="38"/>
        <v>0</v>
      </c>
      <c r="H239">
        <f t="shared" si="36"/>
        <v>0</v>
      </c>
      <c r="I239" s="6">
        <f t="shared" si="37"/>
        <v>48549628.975871071</v>
      </c>
    </row>
    <row r="240" spans="1:9" x14ac:dyDescent="0.3">
      <c r="A240">
        <f t="shared" si="30"/>
        <v>228</v>
      </c>
      <c r="B240" s="6">
        <f t="shared" si="31"/>
        <v>48549628.975871071</v>
      </c>
      <c r="C240" s="6">
        <f t="shared" si="32"/>
        <v>435206.3190723806</v>
      </c>
      <c r="D240">
        <f t="shared" si="33"/>
        <v>131488.57847631749</v>
      </c>
      <c r="E240">
        <f t="shared" si="34"/>
        <v>303717.74059606309</v>
      </c>
      <c r="F240">
        <f t="shared" si="35"/>
        <v>0</v>
      </c>
      <c r="G240">
        <f t="shared" si="38"/>
        <v>0</v>
      </c>
      <c r="H240">
        <f t="shared" si="36"/>
        <v>0</v>
      </c>
      <c r="I240" s="6">
        <f t="shared" si="37"/>
        <v>48245911.235275008</v>
      </c>
    </row>
    <row r="241" spans="1:9" x14ac:dyDescent="0.3">
      <c r="A241">
        <f t="shared" si="30"/>
        <v>229</v>
      </c>
      <c r="B241" s="6">
        <f t="shared" si="31"/>
        <v>48245911.235275008</v>
      </c>
      <c r="C241" s="6">
        <f t="shared" si="32"/>
        <v>435206.3190723806</v>
      </c>
      <c r="D241">
        <f t="shared" si="33"/>
        <v>130666.00959553648</v>
      </c>
      <c r="E241">
        <f t="shared" si="34"/>
        <v>304540.30947684415</v>
      </c>
      <c r="F241">
        <f t="shared" si="35"/>
        <v>0</v>
      </c>
      <c r="G241">
        <f t="shared" si="38"/>
        <v>0</v>
      </c>
      <c r="H241">
        <f t="shared" si="36"/>
        <v>0</v>
      </c>
      <c r="I241" s="6">
        <f t="shared" si="37"/>
        <v>47941370.925798163</v>
      </c>
    </row>
    <row r="242" spans="1:9" x14ac:dyDescent="0.3">
      <c r="A242">
        <f t="shared" si="30"/>
        <v>230</v>
      </c>
      <c r="B242" s="6">
        <f t="shared" si="31"/>
        <v>47941370.925798163</v>
      </c>
      <c r="C242" s="6">
        <f t="shared" si="32"/>
        <v>435206.3190723806</v>
      </c>
      <c r="D242">
        <f t="shared" si="33"/>
        <v>129841.21292403669</v>
      </c>
      <c r="E242">
        <f t="shared" si="34"/>
        <v>305365.10614834388</v>
      </c>
      <c r="F242">
        <f t="shared" si="35"/>
        <v>0</v>
      </c>
      <c r="G242">
        <f t="shared" si="38"/>
        <v>0</v>
      </c>
      <c r="H242">
        <f t="shared" si="36"/>
        <v>0</v>
      </c>
      <c r="I242" s="6">
        <f t="shared" si="37"/>
        <v>47636005.819649816</v>
      </c>
    </row>
    <row r="243" spans="1:9" x14ac:dyDescent="0.3">
      <c r="A243">
        <f t="shared" si="30"/>
        <v>231</v>
      </c>
      <c r="B243" s="6">
        <f t="shared" si="31"/>
        <v>47636005.819649816</v>
      </c>
      <c r="C243" s="6">
        <f t="shared" si="32"/>
        <v>435206.3190723806</v>
      </c>
      <c r="D243">
        <f t="shared" si="33"/>
        <v>129014.18242821825</v>
      </c>
      <c r="E243">
        <f t="shared" si="34"/>
        <v>306192.13664416235</v>
      </c>
      <c r="F243">
        <f t="shared" si="35"/>
        <v>0</v>
      </c>
      <c r="G243">
        <f t="shared" si="38"/>
        <v>0</v>
      </c>
      <c r="H243">
        <f t="shared" si="36"/>
        <v>0</v>
      </c>
      <c r="I243" s="6">
        <f t="shared" si="37"/>
        <v>47329813.683005653</v>
      </c>
    </row>
    <row r="244" spans="1:9" x14ac:dyDescent="0.3">
      <c r="A244">
        <f t="shared" si="30"/>
        <v>232</v>
      </c>
      <c r="B244" s="6">
        <f t="shared" si="31"/>
        <v>47329813.683005653</v>
      </c>
      <c r="C244" s="6">
        <f t="shared" si="32"/>
        <v>435206.3190723806</v>
      </c>
      <c r="D244">
        <f t="shared" si="33"/>
        <v>128184.91205814031</v>
      </c>
      <c r="E244">
        <f t="shared" si="34"/>
        <v>307021.40701424028</v>
      </c>
      <c r="F244">
        <f t="shared" si="35"/>
        <v>0</v>
      </c>
      <c r="G244">
        <f t="shared" si="38"/>
        <v>0</v>
      </c>
      <c r="H244">
        <f t="shared" si="36"/>
        <v>0</v>
      </c>
      <c r="I244" s="6">
        <f t="shared" si="37"/>
        <v>47022792.27599141</v>
      </c>
    </row>
    <row r="245" spans="1:9" x14ac:dyDescent="0.3">
      <c r="A245">
        <f t="shared" si="30"/>
        <v>233</v>
      </c>
      <c r="B245" s="6">
        <f t="shared" si="31"/>
        <v>47022792.27599141</v>
      </c>
      <c r="C245" s="6">
        <f t="shared" si="32"/>
        <v>435206.3190723806</v>
      </c>
      <c r="D245">
        <f t="shared" si="33"/>
        <v>127353.39574747674</v>
      </c>
      <c r="E245">
        <f t="shared" si="34"/>
        <v>307852.92332490388</v>
      </c>
      <c r="F245">
        <f t="shared" si="35"/>
        <v>0</v>
      </c>
      <c r="G245">
        <f t="shared" si="38"/>
        <v>0</v>
      </c>
      <c r="H245">
        <f t="shared" si="36"/>
        <v>0</v>
      </c>
      <c r="I245" s="6">
        <f t="shared" si="37"/>
        <v>46714939.352666505</v>
      </c>
    </row>
    <row r="246" spans="1:9" x14ac:dyDescent="0.3">
      <c r="A246">
        <f t="shared" si="30"/>
        <v>234</v>
      </c>
      <c r="B246" s="6">
        <f t="shared" si="31"/>
        <v>46714939.352666505</v>
      </c>
      <c r="C246" s="6">
        <f t="shared" si="32"/>
        <v>435206.3190723806</v>
      </c>
      <c r="D246">
        <f t="shared" si="33"/>
        <v>126519.62741347178</v>
      </c>
      <c r="E246">
        <f t="shared" si="34"/>
        <v>308686.69165890885</v>
      </c>
      <c r="F246">
        <f t="shared" si="35"/>
        <v>0</v>
      </c>
      <c r="G246">
        <f t="shared" si="38"/>
        <v>0</v>
      </c>
      <c r="H246">
        <f t="shared" si="36"/>
        <v>0</v>
      </c>
      <c r="I246" s="6">
        <f t="shared" si="37"/>
        <v>46406252.661007598</v>
      </c>
    </row>
    <row r="247" spans="1:9" x14ac:dyDescent="0.3">
      <c r="A247">
        <f t="shared" si="30"/>
        <v>235</v>
      </c>
      <c r="B247" s="6">
        <f t="shared" si="31"/>
        <v>46406252.661007598</v>
      </c>
      <c r="C247" s="6">
        <f t="shared" si="32"/>
        <v>435206.3190723806</v>
      </c>
      <c r="D247">
        <f t="shared" si="33"/>
        <v>125683.60095689558</v>
      </c>
      <c r="E247">
        <f t="shared" si="34"/>
        <v>309522.71811548504</v>
      </c>
      <c r="F247">
        <f t="shared" si="35"/>
        <v>0</v>
      </c>
      <c r="G247">
        <f t="shared" si="38"/>
        <v>0</v>
      </c>
      <c r="H247">
        <f t="shared" si="36"/>
        <v>0</v>
      </c>
      <c r="I247" s="6">
        <f t="shared" si="37"/>
        <v>46096729.942892112</v>
      </c>
    </row>
    <row r="248" spans="1:9" x14ac:dyDescent="0.3">
      <c r="A248">
        <f t="shared" si="30"/>
        <v>236</v>
      </c>
      <c r="B248" s="6">
        <f t="shared" si="31"/>
        <v>46096729.942892112</v>
      </c>
      <c r="C248" s="6">
        <f t="shared" si="32"/>
        <v>435206.3190723806</v>
      </c>
      <c r="D248">
        <f t="shared" si="33"/>
        <v>124845.31026199948</v>
      </c>
      <c r="E248">
        <f t="shared" si="34"/>
        <v>310361.00881038111</v>
      </c>
      <c r="F248">
        <f t="shared" si="35"/>
        <v>0</v>
      </c>
      <c r="G248">
        <f t="shared" si="38"/>
        <v>0</v>
      </c>
      <c r="H248">
        <f t="shared" si="36"/>
        <v>0</v>
      </c>
      <c r="I248" s="6">
        <f t="shared" si="37"/>
        <v>45786368.934081733</v>
      </c>
    </row>
    <row r="249" spans="1:9" x14ac:dyDescent="0.3">
      <c r="A249">
        <f t="shared" si="30"/>
        <v>237</v>
      </c>
      <c r="B249" s="6">
        <f t="shared" si="31"/>
        <v>45786368.934081733</v>
      </c>
      <c r="C249" s="6">
        <f t="shared" si="32"/>
        <v>435206.3190723806</v>
      </c>
      <c r="D249">
        <f t="shared" si="33"/>
        <v>124004.74919647137</v>
      </c>
      <c r="E249">
        <f t="shared" si="34"/>
        <v>311201.56987590925</v>
      </c>
      <c r="F249">
        <f t="shared" si="35"/>
        <v>0</v>
      </c>
      <c r="G249">
        <f t="shared" si="38"/>
        <v>0</v>
      </c>
      <c r="H249">
        <f t="shared" si="36"/>
        <v>0</v>
      </c>
      <c r="I249" s="6">
        <f t="shared" si="37"/>
        <v>45475167.364205822</v>
      </c>
    </row>
    <row r="250" spans="1:9" x14ac:dyDescent="0.3">
      <c r="A250">
        <f t="shared" si="30"/>
        <v>238</v>
      </c>
      <c r="B250" s="6">
        <f t="shared" si="31"/>
        <v>45475167.364205822</v>
      </c>
      <c r="C250" s="6">
        <f t="shared" si="32"/>
        <v>435206.3190723806</v>
      </c>
      <c r="D250">
        <f t="shared" si="33"/>
        <v>123161.91161139078</v>
      </c>
      <c r="E250">
        <f t="shared" si="34"/>
        <v>312044.40746098984</v>
      </c>
      <c r="F250">
        <f t="shared" si="35"/>
        <v>0</v>
      </c>
      <c r="G250">
        <f t="shared" si="38"/>
        <v>0</v>
      </c>
      <c r="H250">
        <f t="shared" si="36"/>
        <v>0</v>
      </c>
      <c r="I250" s="6">
        <f t="shared" si="37"/>
        <v>45163122.956744835</v>
      </c>
    </row>
    <row r="251" spans="1:9" x14ac:dyDescent="0.3">
      <c r="A251">
        <f t="shared" si="30"/>
        <v>239</v>
      </c>
      <c r="B251" s="6">
        <f t="shared" si="31"/>
        <v>45163122.956744835</v>
      </c>
      <c r="C251" s="6">
        <f t="shared" si="32"/>
        <v>435206.3190723806</v>
      </c>
      <c r="D251">
        <f t="shared" si="33"/>
        <v>122316.79134118393</v>
      </c>
      <c r="E251">
        <f t="shared" si="34"/>
        <v>312889.52773119666</v>
      </c>
      <c r="F251">
        <f t="shared" si="35"/>
        <v>0</v>
      </c>
      <c r="G251">
        <f t="shared" si="38"/>
        <v>0</v>
      </c>
      <c r="H251">
        <f t="shared" si="36"/>
        <v>0</v>
      </c>
      <c r="I251" s="6">
        <f t="shared" si="37"/>
        <v>44850233.42901364</v>
      </c>
    </row>
    <row r="252" spans="1:9" x14ac:dyDescent="0.3">
      <c r="A252">
        <f t="shared" si="30"/>
        <v>240</v>
      </c>
      <c r="B252" s="6">
        <f t="shared" si="31"/>
        <v>44850233.42901364</v>
      </c>
      <c r="C252" s="6">
        <f t="shared" si="32"/>
        <v>435206.3190723806</v>
      </c>
      <c r="D252">
        <f t="shared" si="33"/>
        <v>121469.38220357861</v>
      </c>
      <c r="E252">
        <f t="shared" si="34"/>
        <v>313736.936868802</v>
      </c>
      <c r="F252">
        <f t="shared" si="35"/>
        <v>0</v>
      </c>
      <c r="G252">
        <f t="shared" si="38"/>
        <v>0</v>
      </c>
      <c r="H252">
        <f t="shared" si="36"/>
        <v>0</v>
      </c>
      <c r="I252" s="6">
        <f t="shared" si="37"/>
        <v>44536496.492144838</v>
      </c>
    </row>
    <row r="253" spans="1:9" x14ac:dyDescent="0.3">
      <c r="A253">
        <f t="shared" si="30"/>
        <v>241</v>
      </c>
      <c r="B253" s="6">
        <f t="shared" si="31"/>
        <v>44536496.492144838</v>
      </c>
      <c r="C253" s="6">
        <f t="shared" si="32"/>
        <v>435206.3190723806</v>
      </c>
      <c r="D253">
        <f t="shared" si="33"/>
        <v>120619.67799955895</v>
      </c>
      <c r="E253">
        <f t="shared" si="34"/>
        <v>314586.64107282169</v>
      </c>
      <c r="F253">
        <f t="shared" si="35"/>
        <v>0</v>
      </c>
      <c r="G253">
        <f t="shared" si="38"/>
        <v>0</v>
      </c>
      <c r="H253">
        <f t="shared" si="36"/>
        <v>0</v>
      </c>
      <c r="I253" s="6">
        <f t="shared" si="37"/>
        <v>44221909.851072013</v>
      </c>
    </row>
    <row r="254" spans="1:9" x14ac:dyDescent="0.3">
      <c r="A254">
        <f t="shared" si="30"/>
        <v>242</v>
      </c>
      <c r="B254" s="6">
        <f t="shared" si="31"/>
        <v>44221909.851072013</v>
      </c>
      <c r="C254" s="6">
        <f t="shared" si="32"/>
        <v>435206.3190723806</v>
      </c>
      <c r="D254">
        <f t="shared" si="33"/>
        <v>119767.67251332004</v>
      </c>
      <c r="E254">
        <f t="shared" si="34"/>
        <v>315438.64655906055</v>
      </c>
      <c r="F254">
        <f t="shared" si="35"/>
        <v>0</v>
      </c>
      <c r="G254">
        <f t="shared" si="38"/>
        <v>0</v>
      </c>
      <c r="H254">
        <f t="shared" si="36"/>
        <v>0</v>
      </c>
      <c r="I254" s="6">
        <f t="shared" si="37"/>
        <v>43906471.204512954</v>
      </c>
    </row>
    <row r="255" spans="1:9" x14ac:dyDescent="0.3">
      <c r="A255">
        <f t="shared" si="30"/>
        <v>243</v>
      </c>
      <c r="B255" s="6">
        <f t="shared" si="31"/>
        <v>43906471.204512954</v>
      </c>
      <c r="C255" s="6">
        <f t="shared" si="32"/>
        <v>435206.3190723806</v>
      </c>
      <c r="D255">
        <f t="shared" si="33"/>
        <v>118913.35951222258</v>
      </c>
      <c r="E255">
        <f t="shared" si="34"/>
        <v>316292.95956015802</v>
      </c>
      <c r="F255">
        <f t="shared" si="35"/>
        <v>0</v>
      </c>
      <c r="G255">
        <f t="shared" si="38"/>
        <v>0</v>
      </c>
      <c r="H255">
        <f t="shared" si="36"/>
        <v>0</v>
      </c>
      <c r="I255" s="6">
        <f t="shared" si="37"/>
        <v>43590178.244952798</v>
      </c>
    </row>
    <row r="256" spans="1:9" x14ac:dyDescent="0.3">
      <c r="A256">
        <f t="shared" si="30"/>
        <v>244</v>
      </c>
      <c r="B256" s="6">
        <f t="shared" si="31"/>
        <v>43590178.244952798</v>
      </c>
      <c r="C256" s="6">
        <f t="shared" si="32"/>
        <v>435206.3190723806</v>
      </c>
      <c r="D256">
        <f t="shared" si="33"/>
        <v>118056.73274674716</v>
      </c>
      <c r="E256">
        <f t="shared" si="34"/>
        <v>317149.58632563346</v>
      </c>
      <c r="F256">
        <f t="shared" si="35"/>
        <v>0</v>
      </c>
      <c r="G256">
        <f t="shared" si="38"/>
        <v>0</v>
      </c>
      <c r="H256">
        <f t="shared" si="36"/>
        <v>0</v>
      </c>
      <c r="I256" s="6">
        <f t="shared" si="37"/>
        <v>43273028.658627167</v>
      </c>
    </row>
    <row r="257" spans="1:9" x14ac:dyDescent="0.3">
      <c r="A257">
        <f t="shared" si="30"/>
        <v>245</v>
      </c>
      <c r="B257" s="6">
        <f t="shared" si="31"/>
        <v>43273028.658627167</v>
      </c>
      <c r="C257" s="6">
        <f t="shared" si="32"/>
        <v>435206.3190723806</v>
      </c>
      <c r="D257">
        <f t="shared" si="33"/>
        <v>117197.78595044858</v>
      </c>
      <c r="E257">
        <f t="shared" si="34"/>
        <v>318008.53312193201</v>
      </c>
      <c r="F257">
        <f t="shared" si="35"/>
        <v>0</v>
      </c>
      <c r="G257">
        <f t="shared" si="38"/>
        <v>0</v>
      </c>
      <c r="H257">
        <f t="shared" si="36"/>
        <v>0</v>
      </c>
      <c r="I257" s="6">
        <f t="shared" si="37"/>
        <v>42955020.125505239</v>
      </c>
    </row>
    <row r="258" spans="1:9" x14ac:dyDescent="0.3">
      <c r="A258">
        <f t="shared" si="30"/>
        <v>246</v>
      </c>
      <c r="B258" s="6">
        <f t="shared" si="31"/>
        <v>42955020.125505239</v>
      </c>
      <c r="C258" s="6">
        <f t="shared" si="32"/>
        <v>435206.3190723806</v>
      </c>
      <c r="D258">
        <f t="shared" si="33"/>
        <v>116336.51283991002</v>
      </c>
      <c r="E258">
        <f t="shared" si="34"/>
        <v>318869.80623247055</v>
      </c>
      <c r="F258">
        <f t="shared" si="35"/>
        <v>0</v>
      </c>
      <c r="G258">
        <f t="shared" si="38"/>
        <v>0</v>
      </c>
      <c r="H258">
        <f t="shared" si="36"/>
        <v>0</v>
      </c>
      <c r="I258" s="6">
        <f t="shared" si="37"/>
        <v>42636150.319272771</v>
      </c>
    </row>
    <row r="259" spans="1:9" x14ac:dyDescent="0.3">
      <c r="A259">
        <f t="shared" si="30"/>
        <v>247</v>
      </c>
      <c r="B259" s="6">
        <f t="shared" si="31"/>
        <v>42636150.319272771</v>
      </c>
      <c r="C259" s="6">
        <f t="shared" si="32"/>
        <v>435206.3190723806</v>
      </c>
      <c r="D259">
        <f t="shared" si="33"/>
        <v>115472.9071146971</v>
      </c>
      <c r="E259">
        <f t="shared" si="34"/>
        <v>319733.41195768351</v>
      </c>
      <c r="F259">
        <f t="shared" si="35"/>
        <v>0</v>
      </c>
      <c r="G259">
        <f t="shared" si="38"/>
        <v>0</v>
      </c>
      <c r="H259">
        <f t="shared" si="36"/>
        <v>0</v>
      </c>
      <c r="I259" s="6">
        <f t="shared" si="37"/>
        <v>42316416.90731509</v>
      </c>
    </row>
    <row r="260" spans="1:9" x14ac:dyDescent="0.3">
      <c r="A260">
        <f t="shared" si="30"/>
        <v>248</v>
      </c>
      <c r="B260" s="6">
        <f t="shared" si="31"/>
        <v>42316416.90731509</v>
      </c>
      <c r="C260" s="6">
        <f t="shared" si="32"/>
        <v>435206.3190723806</v>
      </c>
      <c r="D260">
        <f t="shared" si="33"/>
        <v>114606.9624573117</v>
      </c>
      <c r="E260">
        <f t="shared" si="34"/>
        <v>320599.35661506891</v>
      </c>
      <c r="F260">
        <f t="shared" si="35"/>
        <v>0</v>
      </c>
      <c r="G260">
        <f t="shared" si="38"/>
        <v>0</v>
      </c>
      <c r="H260">
        <f t="shared" si="36"/>
        <v>0</v>
      </c>
      <c r="I260" s="6">
        <f t="shared" si="37"/>
        <v>41995817.550700024</v>
      </c>
    </row>
    <row r="261" spans="1:9" x14ac:dyDescent="0.3">
      <c r="A261">
        <f t="shared" si="30"/>
        <v>249</v>
      </c>
      <c r="B261" s="6">
        <f t="shared" si="31"/>
        <v>41995817.550700024</v>
      </c>
      <c r="C261" s="6">
        <f t="shared" si="32"/>
        <v>435206.3190723806</v>
      </c>
      <c r="D261">
        <f t="shared" si="33"/>
        <v>113738.6725331459</v>
      </c>
      <c r="E261">
        <f t="shared" si="34"/>
        <v>321467.64653923467</v>
      </c>
      <c r="F261">
        <f t="shared" si="35"/>
        <v>0</v>
      </c>
      <c r="G261">
        <f t="shared" si="38"/>
        <v>0</v>
      </c>
      <c r="H261">
        <f t="shared" si="36"/>
        <v>0</v>
      </c>
      <c r="I261" s="6">
        <f t="shared" si="37"/>
        <v>41674349.90416079</v>
      </c>
    </row>
    <row r="262" spans="1:9" x14ac:dyDescent="0.3">
      <c r="A262">
        <f t="shared" si="30"/>
        <v>250</v>
      </c>
      <c r="B262" s="6">
        <f t="shared" si="31"/>
        <v>41674349.90416079</v>
      </c>
      <c r="C262" s="6">
        <f t="shared" si="32"/>
        <v>435206.3190723806</v>
      </c>
      <c r="D262">
        <f t="shared" si="33"/>
        <v>112868.03099043548</v>
      </c>
      <c r="E262">
        <f t="shared" si="34"/>
        <v>322338.28808194515</v>
      </c>
      <c r="F262">
        <f t="shared" si="35"/>
        <v>0</v>
      </c>
      <c r="G262">
        <f t="shared" si="38"/>
        <v>0</v>
      </c>
      <c r="H262">
        <f t="shared" si="36"/>
        <v>0</v>
      </c>
      <c r="I262" s="6">
        <f t="shared" si="37"/>
        <v>41352011.616078846</v>
      </c>
    </row>
    <row r="263" spans="1:9" x14ac:dyDescent="0.3">
      <c r="A263">
        <f t="shared" si="30"/>
        <v>251</v>
      </c>
      <c r="B263" s="6">
        <f t="shared" si="31"/>
        <v>41352011.616078846</v>
      </c>
      <c r="C263" s="6">
        <f t="shared" si="32"/>
        <v>435206.3190723806</v>
      </c>
      <c r="D263">
        <f t="shared" si="33"/>
        <v>111995.03146021355</v>
      </c>
      <c r="E263">
        <f t="shared" si="34"/>
        <v>323211.28761216707</v>
      </c>
      <c r="F263">
        <f t="shared" si="35"/>
        <v>0</v>
      </c>
      <c r="G263">
        <f t="shared" si="38"/>
        <v>0</v>
      </c>
      <c r="H263">
        <f t="shared" si="36"/>
        <v>0</v>
      </c>
      <c r="I263" s="6">
        <f t="shared" si="37"/>
        <v>41028800.328466676</v>
      </c>
    </row>
    <row r="264" spans="1:9" x14ac:dyDescent="0.3">
      <c r="A264">
        <f t="shared" si="30"/>
        <v>252</v>
      </c>
      <c r="B264" s="6">
        <f t="shared" si="31"/>
        <v>41028800.328466676</v>
      </c>
      <c r="C264" s="6">
        <f t="shared" si="32"/>
        <v>435206.3190723806</v>
      </c>
      <c r="D264">
        <f t="shared" si="33"/>
        <v>111119.66755626391</v>
      </c>
      <c r="E264">
        <f t="shared" si="34"/>
        <v>324086.65151611669</v>
      </c>
      <c r="F264">
        <f t="shared" si="35"/>
        <v>0</v>
      </c>
      <c r="G264">
        <f t="shared" si="38"/>
        <v>0</v>
      </c>
      <c r="H264">
        <f t="shared" si="36"/>
        <v>0</v>
      </c>
      <c r="I264" s="6">
        <f t="shared" si="37"/>
        <v>40704713.676950559</v>
      </c>
    </row>
    <row r="265" spans="1:9" x14ac:dyDescent="0.3">
      <c r="A265">
        <f t="shared" si="30"/>
        <v>253</v>
      </c>
      <c r="B265" s="6">
        <f t="shared" si="31"/>
        <v>40704713.676950559</v>
      </c>
      <c r="C265" s="6">
        <f t="shared" si="32"/>
        <v>435206.3190723806</v>
      </c>
      <c r="D265">
        <f t="shared" si="33"/>
        <v>110241.93287507443</v>
      </c>
      <c r="E265">
        <f t="shared" si="34"/>
        <v>324964.38619730616</v>
      </c>
      <c r="F265">
        <f t="shared" si="35"/>
        <v>0</v>
      </c>
      <c r="G265">
        <f t="shared" si="38"/>
        <v>0</v>
      </c>
      <c r="H265">
        <f t="shared" si="36"/>
        <v>0</v>
      </c>
      <c r="I265" s="6">
        <f t="shared" si="37"/>
        <v>40379749.290753253</v>
      </c>
    </row>
    <row r="266" spans="1:9" x14ac:dyDescent="0.3">
      <c r="A266">
        <f t="shared" si="30"/>
        <v>254</v>
      </c>
      <c r="B266" s="6">
        <f t="shared" si="31"/>
        <v>40379749.290753253</v>
      </c>
      <c r="C266" s="6">
        <f t="shared" si="32"/>
        <v>435206.3190723806</v>
      </c>
      <c r="D266">
        <f t="shared" si="33"/>
        <v>109361.82099579007</v>
      </c>
      <c r="E266">
        <f t="shared" si="34"/>
        <v>325844.49807659053</v>
      </c>
      <c r="F266">
        <f t="shared" si="35"/>
        <v>0</v>
      </c>
      <c r="G266">
        <f t="shared" si="38"/>
        <v>0</v>
      </c>
      <c r="H266">
        <f t="shared" si="36"/>
        <v>0</v>
      </c>
      <c r="I266" s="6">
        <f t="shared" si="37"/>
        <v>40053904.792676665</v>
      </c>
    </row>
    <row r="267" spans="1:9" x14ac:dyDescent="0.3">
      <c r="A267">
        <f t="shared" si="30"/>
        <v>255</v>
      </c>
      <c r="B267" s="6">
        <f t="shared" si="31"/>
        <v>40053904.792676665</v>
      </c>
      <c r="C267" s="6">
        <f t="shared" si="32"/>
        <v>435206.3190723806</v>
      </c>
      <c r="D267">
        <f t="shared" si="33"/>
        <v>108479.32548016596</v>
      </c>
      <c r="E267">
        <f t="shared" si="34"/>
        <v>326726.99359221465</v>
      </c>
      <c r="F267">
        <f t="shared" si="35"/>
        <v>0</v>
      </c>
      <c r="G267">
        <f t="shared" si="38"/>
        <v>0</v>
      </c>
      <c r="H267">
        <f t="shared" si="36"/>
        <v>0</v>
      </c>
      <c r="I267" s="6">
        <f t="shared" si="37"/>
        <v>39727177.799084447</v>
      </c>
    </row>
    <row r="268" spans="1:9" x14ac:dyDescent="0.3">
      <c r="A268">
        <f t="shared" si="30"/>
        <v>256</v>
      </c>
      <c r="B268" s="6">
        <f t="shared" si="31"/>
        <v>39727177.799084447</v>
      </c>
      <c r="C268" s="6">
        <f t="shared" si="32"/>
        <v>435206.3190723806</v>
      </c>
      <c r="D268">
        <f t="shared" si="33"/>
        <v>107594.43987252038</v>
      </c>
      <c r="E268">
        <f t="shared" si="34"/>
        <v>327611.87919986021</v>
      </c>
      <c r="F268">
        <f t="shared" si="35"/>
        <v>0</v>
      </c>
      <c r="G268">
        <f t="shared" si="38"/>
        <v>0</v>
      </c>
      <c r="H268">
        <f t="shared" si="36"/>
        <v>0</v>
      </c>
      <c r="I268" s="6">
        <f t="shared" si="37"/>
        <v>39399565.919884585</v>
      </c>
    </row>
    <row r="269" spans="1:9" x14ac:dyDescent="0.3">
      <c r="A269">
        <f t="shared" si="30"/>
        <v>257</v>
      </c>
      <c r="B269" s="6">
        <f t="shared" si="31"/>
        <v>39399565.919884585</v>
      </c>
      <c r="C269" s="6">
        <f t="shared" si="32"/>
        <v>435206.3190723806</v>
      </c>
      <c r="D269">
        <f t="shared" si="33"/>
        <v>106707.15769968742</v>
      </c>
      <c r="E269">
        <f t="shared" si="34"/>
        <v>328499.1613726932</v>
      </c>
      <c r="F269">
        <f t="shared" si="35"/>
        <v>0</v>
      </c>
      <c r="G269">
        <f t="shared" si="38"/>
        <v>0</v>
      </c>
      <c r="H269">
        <f t="shared" si="36"/>
        <v>0</v>
      </c>
      <c r="I269" s="6">
        <f t="shared" si="37"/>
        <v>39071066.758511893</v>
      </c>
    </row>
    <row r="270" spans="1:9" x14ac:dyDescent="0.3">
      <c r="A270">
        <f t="shared" ref="A270:A333" si="39">IF($B$4&gt;A269,A269+1, "")</f>
        <v>258</v>
      </c>
      <c r="B270" s="6">
        <f t="shared" si="31"/>
        <v>39071066.758511893</v>
      </c>
      <c r="C270" s="6">
        <f t="shared" si="32"/>
        <v>435206.3190723806</v>
      </c>
      <c r="D270">
        <f t="shared" si="33"/>
        <v>105817.47247096972</v>
      </c>
      <c r="E270">
        <f t="shared" si="34"/>
        <v>329388.84660141089</v>
      </c>
      <c r="F270">
        <f t="shared" si="35"/>
        <v>0</v>
      </c>
      <c r="G270">
        <f t="shared" si="38"/>
        <v>0</v>
      </c>
      <c r="H270">
        <f t="shared" si="36"/>
        <v>0</v>
      </c>
      <c r="I270" s="6">
        <f t="shared" si="37"/>
        <v>38741677.911910482</v>
      </c>
    </row>
    <row r="271" spans="1:9" x14ac:dyDescent="0.3">
      <c r="A271">
        <f t="shared" si="39"/>
        <v>259</v>
      </c>
      <c r="B271" s="6">
        <f t="shared" si="31"/>
        <v>38741677.911910482</v>
      </c>
      <c r="C271" s="6">
        <f t="shared" si="32"/>
        <v>435206.3190723806</v>
      </c>
      <c r="D271">
        <f t="shared" si="33"/>
        <v>104925.3776780909</v>
      </c>
      <c r="E271">
        <f t="shared" si="34"/>
        <v>330280.94139428972</v>
      </c>
      <c r="F271">
        <f t="shared" si="35"/>
        <v>0</v>
      </c>
      <c r="G271">
        <f t="shared" si="38"/>
        <v>0</v>
      </c>
      <c r="H271">
        <f t="shared" si="36"/>
        <v>0</v>
      </c>
      <c r="I271" s="6">
        <f t="shared" si="37"/>
        <v>38411396.97051619</v>
      </c>
    </row>
    <row r="272" spans="1:9" x14ac:dyDescent="0.3">
      <c r="A272">
        <f t="shared" si="39"/>
        <v>260</v>
      </c>
      <c r="B272" s="6">
        <f t="shared" si="31"/>
        <v>38411396.97051619</v>
      </c>
      <c r="C272" s="6">
        <f t="shared" si="32"/>
        <v>435206.3190723806</v>
      </c>
      <c r="D272">
        <f t="shared" si="33"/>
        <v>104030.86679514802</v>
      </c>
      <c r="E272">
        <f t="shared" si="34"/>
        <v>331175.4522772326</v>
      </c>
      <c r="F272">
        <f t="shared" si="35"/>
        <v>0</v>
      </c>
      <c r="G272">
        <f t="shared" si="38"/>
        <v>0</v>
      </c>
      <c r="H272">
        <f t="shared" si="36"/>
        <v>0</v>
      </c>
      <c r="I272" s="6">
        <f t="shared" si="37"/>
        <v>38080221.518238954</v>
      </c>
    </row>
    <row r="273" spans="1:9" x14ac:dyDescent="0.3">
      <c r="A273">
        <f t="shared" si="39"/>
        <v>261</v>
      </c>
      <c r="B273" s="6">
        <f t="shared" ref="B273:B336" si="40">IF(A273="","",IF(I272&gt;0,I272,0))</f>
        <v>38080221.518238954</v>
      </c>
      <c r="C273" s="6">
        <f t="shared" ref="C273:C336" si="41">IF(A273="","",$F$1)</f>
        <v>435206.3190723806</v>
      </c>
      <c r="D273">
        <f t="shared" ref="D273:D336" si="42">IF(A273="","",($B$2/12)*B273)</f>
        <v>103133.93327856384</v>
      </c>
      <c r="E273">
        <f t="shared" ref="E273:E336" si="43">IF(A273="","",IF((1+($B$2/12))*B273&gt;C273,(C273-D273),B273))</f>
        <v>332072.38579381676</v>
      </c>
      <c r="F273">
        <f t="shared" ref="F273:F336" si="44">IF(A273="", "", IF(A273&lt;=30,(F272+(($B$5)*0.2/100)),F272))</f>
        <v>0</v>
      </c>
      <c r="G273">
        <f t="shared" si="38"/>
        <v>0</v>
      </c>
      <c r="H273">
        <f t="shared" ref="H273:H336" si="45">IF(A273="","",(B273-E273)*G273)</f>
        <v>0</v>
      </c>
      <c r="I273" s="6">
        <f t="shared" ref="I273:I336" si="46">IF(A273="","",B273-E273-H273)</f>
        <v>37748149.132445134</v>
      </c>
    </row>
    <row r="274" spans="1:9" x14ac:dyDescent="0.3">
      <c r="A274">
        <f t="shared" si="39"/>
        <v>262</v>
      </c>
      <c r="B274" s="6">
        <f t="shared" si="40"/>
        <v>37748149.132445134</v>
      </c>
      <c r="C274" s="6">
        <f t="shared" si="41"/>
        <v>435206.3190723806</v>
      </c>
      <c r="D274">
        <f t="shared" si="42"/>
        <v>102234.57056703891</v>
      </c>
      <c r="E274">
        <f t="shared" si="43"/>
        <v>332971.7485053417</v>
      </c>
      <c r="F274">
        <f t="shared" si="44"/>
        <v>0</v>
      </c>
      <c r="G274">
        <f t="shared" si="38"/>
        <v>0</v>
      </c>
      <c r="H274">
        <f t="shared" si="45"/>
        <v>0</v>
      </c>
      <c r="I274" s="6">
        <f t="shared" si="46"/>
        <v>37415177.383939795</v>
      </c>
    </row>
    <row r="275" spans="1:9" x14ac:dyDescent="0.3">
      <c r="A275">
        <f t="shared" si="39"/>
        <v>263</v>
      </c>
      <c r="B275" s="6">
        <f t="shared" si="40"/>
        <v>37415177.383939795</v>
      </c>
      <c r="C275" s="6">
        <f t="shared" si="41"/>
        <v>435206.3190723806</v>
      </c>
      <c r="D275">
        <f t="shared" si="42"/>
        <v>101332.77208150362</v>
      </c>
      <c r="E275">
        <f t="shared" si="43"/>
        <v>333873.54699087702</v>
      </c>
      <c r="F275">
        <f t="shared" si="44"/>
        <v>0</v>
      </c>
      <c r="G275">
        <f t="shared" ref="G275:G338" si="47">IF(A275="","",(1-((1-(F275/100))^(1/12))))</f>
        <v>0</v>
      </c>
      <c r="H275">
        <f t="shared" si="45"/>
        <v>0</v>
      </c>
      <c r="I275" s="6">
        <f t="shared" si="46"/>
        <v>37081303.836948916</v>
      </c>
    </row>
    <row r="276" spans="1:9" x14ac:dyDescent="0.3">
      <c r="A276">
        <f t="shared" si="39"/>
        <v>264</v>
      </c>
      <c r="B276" s="6">
        <f t="shared" si="40"/>
        <v>37081303.836948916</v>
      </c>
      <c r="C276" s="6">
        <f t="shared" si="41"/>
        <v>435206.3190723806</v>
      </c>
      <c r="D276">
        <f t="shared" si="42"/>
        <v>100428.53122506998</v>
      </c>
      <c r="E276">
        <f t="shared" si="43"/>
        <v>334777.78784731065</v>
      </c>
      <c r="F276">
        <f t="shared" si="44"/>
        <v>0</v>
      </c>
      <c r="G276">
        <f t="shared" si="47"/>
        <v>0</v>
      </c>
      <c r="H276">
        <f t="shared" si="45"/>
        <v>0</v>
      </c>
      <c r="I276" s="6">
        <f t="shared" si="46"/>
        <v>36746526.049101606</v>
      </c>
    </row>
    <row r="277" spans="1:9" x14ac:dyDescent="0.3">
      <c r="A277">
        <f t="shared" si="39"/>
        <v>265</v>
      </c>
      <c r="B277" s="6">
        <f t="shared" si="40"/>
        <v>36746526.049101606</v>
      </c>
      <c r="C277" s="6">
        <f t="shared" si="41"/>
        <v>435206.3190723806</v>
      </c>
      <c r="D277">
        <f t="shared" si="42"/>
        <v>99521.841382983519</v>
      </c>
      <c r="E277">
        <f t="shared" si="43"/>
        <v>335684.47768939706</v>
      </c>
      <c r="F277">
        <f t="shared" si="44"/>
        <v>0</v>
      </c>
      <c r="G277">
        <f t="shared" si="47"/>
        <v>0</v>
      </c>
      <c r="H277">
        <f t="shared" si="45"/>
        <v>0</v>
      </c>
      <c r="I277" s="6">
        <f t="shared" si="46"/>
        <v>36410841.571412206</v>
      </c>
    </row>
    <row r="278" spans="1:9" x14ac:dyDescent="0.3">
      <c r="A278">
        <f t="shared" si="39"/>
        <v>266</v>
      </c>
      <c r="B278" s="6">
        <f t="shared" si="40"/>
        <v>36410841.571412206</v>
      </c>
      <c r="C278" s="6">
        <f t="shared" si="41"/>
        <v>435206.3190723806</v>
      </c>
      <c r="D278">
        <f t="shared" si="42"/>
        <v>98612.695922574727</v>
      </c>
      <c r="E278">
        <f t="shared" si="43"/>
        <v>336593.62314980588</v>
      </c>
      <c r="F278">
        <f t="shared" si="44"/>
        <v>0</v>
      </c>
      <c r="G278">
        <f t="shared" si="47"/>
        <v>0</v>
      </c>
      <c r="H278">
        <f t="shared" si="45"/>
        <v>0</v>
      </c>
      <c r="I278" s="6">
        <f t="shared" si="46"/>
        <v>36074247.948262401</v>
      </c>
    </row>
    <row r="279" spans="1:9" x14ac:dyDescent="0.3">
      <c r="A279">
        <f t="shared" si="39"/>
        <v>267</v>
      </c>
      <c r="B279" s="6">
        <f t="shared" si="40"/>
        <v>36074247.948262401</v>
      </c>
      <c r="C279" s="6">
        <f t="shared" si="41"/>
        <v>435206.3190723806</v>
      </c>
      <c r="D279">
        <f t="shared" si="42"/>
        <v>97701.088193210671</v>
      </c>
      <c r="E279">
        <f t="shared" si="43"/>
        <v>337505.23087916995</v>
      </c>
      <c r="F279">
        <f t="shared" si="44"/>
        <v>0</v>
      </c>
      <c r="G279">
        <f t="shared" si="47"/>
        <v>0</v>
      </c>
      <c r="H279">
        <f t="shared" si="45"/>
        <v>0</v>
      </c>
      <c r="I279" s="6">
        <f t="shared" si="46"/>
        <v>35736742.717383228</v>
      </c>
    </row>
    <row r="280" spans="1:9" x14ac:dyDescent="0.3">
      <c r="A280">
        <f t="shared" si="39"/>
        <v>268</v>
      </c>
      <c r="B280" s="6">
        <f t="shared" si="40"/>
        <v>35736742.717383228</v>
      </c>
      <c r="C280" s="6">
        <f t="shared" si="41"/>
        <v>435206.3190723806</v>
      </c>
      <c r="D280">
        <f t="shared" si="42"/>
        <v>96787.01152624625</v>
      </c>
      <c r="E280">
        <f t="shared" si="43"/>
        <v>338419.30754613434</v>
      </c>
      <c r="F280">
        <f t="shared" si="44"/>
        <v>0</v>
      </c>
      <c r="G280">
        <f t="shared" si="47"/>
        <v>0</v>
      </c>
      <c r="H280">
        <f t="shared" si="45"/>
        <v>0</v>
      </c>
      <c r="I280" s="6">
        <f t="shared" si="46"/>
        <v>35398323.409837097</v>
      </c>
    </row>
    <row r="281" spans="1:9" x14ac:dyDescent="0.3">
      <c r="A281">
        <f t="shared" si="39"/>
        <v>269</v>
      </c>
      <c r="B281" s="6">
        <f t="shared" si="40"/>
        <v>35398323.409837097</v>
      </c>
      <c r="C281" s="6">
        <f t="shared" si="41"/>
        <v>435206.3190723806</v>
      </c>
      <c r="D281">
        <f t="shared" si="42"/>
        <v>95870.459234975468</v>
      </c>
      <c r="E281">
        <f t="shared" si="43"/>
        <v>339335.85983740515</v>
      </c>
      <c r="F281">
        <f t="shared" si="44"/>
        <v>0</v>
      </c>
      <c r="G281">
        <f t="shared" si="47"/>
        <v>0</v>
      </c>
      <c r="H281">
        <f t="shared" si="45"/>
        <v>0</v>
      </c>
      <c r="I281" s="6">
        <f t="shared" si="46"/>
        <v>35058987.549999692</v>
      </c>
    </row>
    <row r="282" spans="1:9" x14ac:dyDescent="0.3">
      <c r="A282">
        <f t="shared" si="39"/>
        <v>270</v>
      </c>
      <c r="B282" s="6">
        <f t="shared" si="40"/>
        <v>35058987.549999692</v>
      </c>
      <c r="C282" s="6">
        <f t="shared" si="41"/>
        <v>435206.3190723806</v>
      </c>
      <c r="D282">
        <f t="shared" si="42"/>
        <v>94951.424614582502</v>
      </c>
      <c r="E282">
        <f t="shared" si="43"/>
        <v>340254.8944577981</v>
      </c>
      <c r="F282">
        <f t="shared" si="44"/>
        <v>0</v>
      </c>
      <c r="G282">
        <f t="shared" si="47"/>
        <v>0</v>
      </c>
      <c r="H282">
        <f t="shared" si="45"/>
        <v>0</v>
      </c>
      <c r="I282" s="6">
        <f t="shared" si="46"/>
        <v>34718732.655541897</v>
      </c>
    </row>
    <row r="283" spans="1:9" x14ac:dyDescent="0.3">
      <c r="A283">
        <f t="shared" si="39"/>
        <v>271</v>
      </c>
      <c r="B283" s="6">
        <f t="shared" si="40"/>
        <v>34718732.655541897</v>
      </c>
      <c r="C283" s="6">
        <f t="shared" si="41"/>
        <v>435206.3190723806</v>
      </c>
      <c r="D283">
        <f t="shared" si="42"/>
        <v>94029.900942092645</v>
      </c>
      <c r="E283">
        <f t="shared" si="43"/>
        <v>341176.41813028796</v>
      </c>
      <c r="F283">
        <f t="shared" si="44"/>
        <v>0</v>
      </c>
      <c r="G283">
        <f t="shared" si="47"/>
        <v>0</v>
      </c>
      <c r="H283">
        <f t="shared" si="45"/>
        <v>0</v>
      </c>
      <c r="I283" s="6">
        <f t="shared" si="46"/>
        <v>34377556.237411611</v>
      </c>
    </row>
    <row r="284" spans="1:9" x14ac:dyDescent="0.3">
      <c r="A284">
        <f t="shared" si="39"/>
        <v>272</v>
      </c>
      <c r="B284" s="6">
        <f t="shared" si="40"/>
        <v>34377556.237411611</v>
      </c>
      <c r="C284" s="6">
        <f t="shared" si="41"/>
        <v>435206.3190723806</v>
      </c>
      <c r="D284">
        <f t="shared" si="42"/>
        <v>93105.88147632312</v>
      </c>
      <c r="E284">
        <f t="shared" si="43"/>
        <v>342100.43759605748</v>
      </c>
      <c r="F284">
        <f t="shared" si="44"/>
        <v>0</v>
      </c>
      <c r="G284">
        <f t="shared" si="47"/>
        <v>0</v>
      </c>
      <c r="H284">
        <f t="shared" si="45"/>
        <v>0</v>
      </c>
      <c r="I284" s="6">
        <f t="shared" si="46"/>
        <v>34035455.79981555</v>
      </c>
    </row>
    <row r="285" spans="1:9" x14ac:dyDescent="0.3">
      <c r="A285">
        <f t="shared" si="39"/>
        <v>273</v>
      </c>
      <c r="B285" s="6">
        <f t="shared" si="40"/>
        <v>34035455.79981555</v>
      </c>
      <c r="C285" s="6">
        <f t="shared" si="41"/>
        <v>435206.3190723806</v>
      </c>
      <c r="D285">
        <f t="shared" si="42"/>
        <v>92179.35945783378</v>
      </c>
      <c r="E285">
        <f t="shared" si="43"/>
        <v>343026.95961454685</v>
      </c>
      <c r="F285">
        <f t="shared" si="44"/>
        <v>0</v>
      </c>
      <c r="G285">
        <f t="shared" si="47"/>
        <v>0</v>
      </c>
      <c r="H285">
        <f t="shared" si="45"/>
        <v>0</v>
      </c>
      <c r="I285" s="6">
        <f t="shared" si="46"/>
        <v>33692428.840201005</v>
      </c>
    </row>
    <row r="286" spans="1:9" x14ac:dyDescent="0.3">
      <c r="A286">
        <f t="shared" si="39"/>
        <v>274</v>
      </c>
      <c r="B286" s="6">
        <f t="shared" si="40"/>
        <v>33692428.840201005</v>
      </c>
      <c r="C286" s="6">
        <f t="shared" si="41"/>
        <v>435206.3190723806</v>
      </c>
      <c r="D286">
        <f t="shared" si="42"/>
        <v>91250.328108877729</v>
      </c>
      <c r="E286">
        <f t="shared" si="43"/>
        <v>343955.9909635029</v>
      </c>
      <c r="F286">
        <f t="shared" si="44"/>
        <v>0</v>
      </c>
      <c r="G286">
        <f t="shared" si="47"/>
        <v>0</v>
      </c>
      <c r="H286">
        <f t="shared" si="45"/>
        <v>0</v>
      </c>
      <c r="I286" s="6">
        <f t="shared" si="46"/>
        <v>33348472.849237502</v>
      </c>
    </row>
    <row r="287" spans="1:9" x14ac:dyDescent="0.3">
      <c r="A287">
        <f t="shared" si="39"/>
        <v>275</v>
      </c>
      <c r="B287" s="6">
        <f t="shared" si="40"/>
        <v>33348472.849237502</v>
      </c>
      <c r="C287" s="6">
        <f t="shared" si="41"/>
        <v>435206.3190723806</v>
      </c>
      <c r="D287">
        <f t="shared" si="42"/>
        <v>90318.780633351576</v>
      </c>
      <c r="E287">
        <f t="shared" si="43"/>
        <v>344887.53843902901</v>
      </c>
      <c r="F287">
        <f t="shared" si="44"/>
        <v>0</v>
      </c>
      <c r="G287">
        <f t="shared" si="47"/>
        <v>0</v>
      </c>
      <c r="H287">
        <f t="shared" si="45"/>
        <v>0</v>
      </c>
      <c r="I287" s="6">
        <f t="shared" si="46"/>
        <v>33003585.310798474</v>
      </c>
    </row>
    <row r="288" spans="1:9" x14ac:dyDescent="0.3">
      <c r="A288">
        <f t="shared" si="39"/>
        <v>276</v>
      </c>
      <c r="B288" s="6">
        <f t="shared" si="40"/>
        <v>33003585.310798474</v>
      </c>
      <c r="C288" s="6">
        <f t="shared" si="41"/>
        <v>435206.3190723806</v>
      </c>
      <c r="D288">
        <f t="shared" si="42"/>
        <v>89384.710216745865</v>
      </c>
      <c r="E288">
        <f t="shared" si="43"/>
        <v>345821.60885563475</v>
      </c>
      <c r="F288">
        <f t="shared" si="44"/>
        <v>0</v>
      </c>
      <c r="G288">
        <f t="shared" si="47"/>
        <v>0</v>
      </c>
      <c r="H288">
        <f t="shared" si="45"/>
        <v>0</v>
      </c>
      <c r="I288" s="6">
        <f t="shared" si="46"/>
        <v>32657763.701942839</v>
      </c>
    </row>
    <row r="289" spans="1:9" x14ac:dyDescent="0.3">
      <c r="A289">
        <f t="shared" si="39"/>
        <v>277</v>
      </c>
      <c r="B289" s="6">
        <f t="shared" si="40"/>
        <v>32657763.701942839</v>
      </c>
      <c r="C289" s="6">
        <f t="shared" si="41"/>
        <v>435206.3190723806</v>
      </c>
      <c r="D289">
        <f t="shared" si="42"/>
        <v>88448.110026095193</v>
      </c>
      <c r="E289">
        <f t="shared" si="43"/>
        <v>346758.20904628542</v>
      </c>
      <c r="F289">
        <f t="shared" si="44"/>
        <v>0</v>
      </c>
      <c r="G289">
        <f t="shared" si="47"/>
        <v>0</v>
      </c>
      <c r="H289">
        <f t="shared" si="45"/>
        <v>0</v>
      </c>
      <c r="I289" s="6">
        <f t="shared" si="46"/>
        <v>32311005.492896553</v>
      </c>
    </row>
    <row r="290" spans="1:9" x14ac:dyDescent="0.3">
      <c r="A290">
        <f t="shared" si="39"/>
        <v>278</v>
      </c>
      <c r="B290" s="6">
        <f t="shared" si="40"/>
        <v>32311005.492896553</v>
      </c>
      <c r="C290" s="6">
        <f t="shared" si="41"/>
        <v>435206.3190723806</v>
      </c>
      <c r="D290">
        <f t="shared" si="42"/>
        <v>87508.973209928168</v>
      </c>
      <c r="E290">
        <f t="shared" si="43"/>
        <v>347697.34586245241</v>
      </c>
      <c r="F290">
        <f t="shared" si="44"/>
        <v>0</v>
      </c>
      <c r="G290">
        <f t="shared" si="47"/>
        <v>0</v>
      </c>
      <c r="H290">
        <f t="shared" si="45"/>
        <v>0</v>
      </c>
      <c r="I290" s="6">
        <f t="shared" si="46"/>
        <v>31963308.147034101</v>
      </c>
    </row>
    <row r="291" spans="1:9" x14ac:dyDescent="0.3">
      <c r="A291">
        <f t="shared" si="39"/>
        <v>279</v>
      </c>
      <c r="B291" s="6">
        <f t="shared" si="40"/>
        <v>31963308.147034101</v>
      </c>
      <c r="C291" s="6">
        <f t="shared" si="41"/>
        <v>435206.3190723806</v>
      </c>
      <c r="D291">
        <f t="shared" si="42"/>
        <v>86567.292898217362</v>
      </c>
      <c r="E291">
        <f t="shared" si="43"/>
        <v>348639.02617416321</v>
      </c>
      <c r="F291">
        <f t="shared" si="44"/>
        <v>0</v>
      </c>
      <c r="G291">
        <f t="shared" si="47"/>
        <v>0</v>
      </c>
      <c r="H291">
        <f t="shared" si="45"/>
        <v>0</v>
      </c>
      <c r="I291" s="6">
        <f t="shared" si="46"/>
        <v>31614669.12085994</v>
      </c>
    </row>
    <row r="292" spans="1:9" x14ac:dyDescent="0.3">
      <c r="A292">
        <f t="shared" si="39"/>
        <v>280</v>
      </c>
      <c r="B292" s="6">
        <f t="shared" si="40"/>
        <v>31614669.12085994</v>
      </c>
      <c r="C292" s="6">
        <f t="shared" si="41"/>
        <v>435206.3190723806</v>
      </c>
      <c r="D292">
        <f t="shared" si="42"/>
        <v>85623.062202329005</v>
      </c>
      <c r="E292">
        <f t="shared" si="43"/>
        <v>349583.25687005161</v>
      </c>
      <c r="F292">
        <f t="shared" si="44"/>
        <v>0</v>
      </c>
      <c r="G292">
        <f t="shared" si="47"/>
        <v>0</v>
      </c>
      <c r="H292">
        <f t="shared" si="45"/>
        <v>0</v>
      </c>
      <c r="I292" s="6">
        <f t="shared" si="46"/>
        <v>31265085.86398989</v>
      </c>
    </row>
    <row r="293" spans="1:9" x14ac:dyDescent="0.3">
      <c r="A293">
        <f t="shared" si="39"/>
        <v>281</v>
      </c>
      <c r="B293" s="6">
        <f t="shared" si="40"/>
        <v>31265085.86398989</v>
      </c>
      <c r="C293" s="6">
        <f t="shared" si="41"/>
        <v>435206.3190723806</v>
      </c>
      <c r="D293">
        <f t="shared" si="42"/>
        <v>84676.274214972625</v>
      </c>
      <c r="E293">
        <f t="shared" si="43"/>
        <v>350530.04485740798</v>
      </c>
      <c r="F293">
        <f t="shared" si="44"/>
        <v>0</v>
      </c>
      <c r="G293">
        <f t="shared" si="47"/>
        <v>0</v>
      </c>
      <c r="H293">
        <f t="shared" si="45"/>
        <v>0</v>
      </c>
      <c r="I293" s="6">
        <f t="shared" si="46"/>
        <v>30914555.819132481</v>
      </c>
    </row>
    <row r="294" spans="1:9" x14ac:dyDescent="0.3">
      <c r="A294">
        <f t="shared" si="39"/>
        <v>282</v>
      </c>
      <c r="B294" s="6">
        <f t="shared" si="40"/>
        <v>30914555.819132481</v>
      </c>
      <c r="C294" s="6">
        <f t="shared" si="41"/>
        <v>435206.3190723806</v>
      </c>
      <c r="D294">
        <f t="shared" si="42"/>
        <v>83726.922010150476</v>
      </c>
      <c r="E294">
        <f t="shared" si="43"/>
        <v>351479.39706223016</v>
      </c>
      <c r="F294">
        <f t="shared" si="44"/>
        <v>0</v>
      </c>
      <c r="G294">
        <f t="shared" si="47"/>
        <v>0</v>
      </c>
      <c r="H294">
        <f t="shared" si="45"/>
        <v>0</v>
      </c>
      <c r="I294" s="6">
        <f t="shared" si="46"/>
        <v>30563076.42207025</v>
      </c>
    </row>
    <row r="295" spans="1:9" x14ac:dyDescent="0.3">
      <c r="A295">
        <f t="shared" si="39"/>
        <v>283</v>
      </c>
      <c r="B295" s="6">
        <f t="shared" si="40"/>
        <v>30563076.42207025</v>
      </c>
      <c r="C295" s="6">
        <f t="shared" si="41"/>
        <v>435206.3190723806</v>
      </c>
      <c r="D295">
        <f t="shared" si="42"/>
        <v>82774.998643106926</v>
      </c>
      <c r="E295">
        <f t="shared" si="43"/>
        <v>352431.32042927365</v>
      </c>
      <c r="F295">
        <f t="shared" si="44"/>
        <v>0</v>
      </c>
      <c r="G295">
        <f t="shared" si="47"/>
        <v>0</v>
      </c>
      <c r="H295">
        <f t="shared" si="45"/>
        <v>0</v>
      </c>
      <c r="I295" s="6">
        <f t="shared" si="46"/>
        <v>30210645.101640977</v>
      </c>
    </row>
    <row r="296" spans="1:9" x14ac:dyDescent="0.3">
      <c r="A296">
        <f t="shared" si="39"/>
        <v>284</v>
      </c>
      <c r="B296" s="6">
        <f t="shared" si="40"/>
        <v>30210645.101640977</v>
      </c>
      <c r="C296" s="6">
        <f t="shared" si="41"/>
        <v>435206.3190723806</v>
      </c>
      <c r="D296">
        <f t="shared" si="42"/>
        <v>81820.497150277646</v>
      </c>
      <c r="E296">
        <f t="shared" si="43"/>
        <v>353385.82192210294</v>
      </c>
      <c r="F296">
        <f t="shared" si="44"/>
        <v>0</v>
      </c>
      <c r="G296">
        <f t="shared" si="47"/>
        <v>0</v>
      </c>
      <c r="H296">
        <f t="shared" si="45"/>
        <v>0</v>
      </c>
      <c r="I296" s="6">
        <f t="shared" si="46"/>
        <v>29857259.279718876</v>
      </c>
    </row>
    <row r="297" spans="1:9" x14ac:dyDescent="0.3">
      <c r="A297">
        <f t="shared" si="39"/>
        <v>285</v>
      </c>
      <c r="B297" s="6">
        <f t="shared" si="40"/>
        <v>29857259.279718876</v>
      </c>
      <c r="C297" s="6">
        <f t="shared" si="41"/>
        <v>435206.3190723806</v>
      </c>
      <c r="D297">
        <f t="shared" si="42"/>
        <v>80863.41054923863</v>
      </c>
      <c r="E297">
        <f t="shared" si="43"/>
        <v>354342.90852314199</v>
      </c>
      <c r="F297">
        <f t="shared" si="44"/>
        <v>0</v>
      </c>
      <c r="G297">
        <f t="shared" si="47"/>
        <v>0</v>
      </c>
      <c r="H297">
        <f t="shared" si="45"/>
        <v>0</v>
      </c>
      <c r="I297" s="6">
        <f t="shared" si="46"/>
        <v>29502916.371195734</v>
      </c>
    </row>
    <row r="298" spans="1:9" x14ac:dyDescent="0.3">
      <c r="A298">
        <f t="shared" si="39"/>
        <v>286</v>
      </c>
      <c r="B298" s="6">
        <f t="shared" si="40"/>
        <v>29502916.371195734</v>
      </c>
      <c r="C298" s="6">
        <f t="shared" si="41"/>
        <v>435206.3190723806</v>
      </c>
      <c r="D298">
        <f t="shared" si="42"/>
        <v>79903.73183865512</v>
      </c>
      <c r="E298">
        <f t="shared" si="43"/>
        <v>355302.58723372547</v>
      </c>
      <c r="F298">
        <f t="shared" si="44"/>
        <v>0</v>
      </c>
      <c r="G298">
        <f t="shared" si="47"/>
        <v>0</v>
      </c>
      <c r="H298">
        <f t="shared" si="45"/>
        <v>0</v>
      </c>
      <c r="I298" s="6">
        <f t="shared" si="46"/>
        <v>29147613.783962008</v>
      </c>
    </row>
    <row r="299" spans="1:9" x14ac:dyDescent="0.3">
      <c r="A299">
        <f t="shared" si="39"/>
        <v>287</v>
      </c>
      <c r="B299" s="6">
        <f t="shared" si="40"/>
        <v>29147613.783962008</v>
      </c>
      <c r="C299" s="6">
        <f t="shared" si="41"/>
        <v>435206.3190723806</v>
      </c>
      <c r="D299">
        <f t="shared" si="42"/>
        <v>78941.453998230441</v>
      </c>
      <c r="E299">
        <f t="shared" si="43"/>
        <v>356264.86507415015</v>
      </c>
      <c r="F299">
        <f t="shared" si="44"/>
        <v>0</v>
      </c>
      <c r="G299">
        <f t="shared" si="47"/>
        <v>0</v>
      </c>
      <c r="H299">
        <f t="shared" si="45"/>
        <v>0</v>
      </c>
      <c r="I299" s="6">
        <f t="shared" si="46"/>
        <v>28791348.918887857</v>
      </c>
    </row>
    <row r="300" spans="1:9" x14ac:dyDescent="0.3">
      <c r="A300">
        <f t="shared" si="39"/>
        <v>288</v>
      </c>
      <c r="B300" s="6">
        <f t="shared" si="40"/>
        <v>28791348.918887857</v>
      </c>
      <c r="C300" s="6">
        <f t="shared" si="41"/>
        <v>435206.3190723806</v>
      </c>
      <c r="D300">
        <f t="shared" si="42"/>
        <v>77976.569988654621</v>
      </c>
      <c r="E300">
        <f t="shared" si="43"/>
        <v>357229.74908372597</v>
      </c>
      <c r="F300">
        <f t="shared" si="44"/>
        <v>0</v>
      </c>
      <c r="G300">
        <f t="shared" si="47"/>
        <v>0</v>
      </c>
      <c r="H300">
        <f t="shared" si="45"/>
        <v>0</v>
      </c>
      <c r="I300" s="6">
        <f t="shared" si="46"/>
        <v>28434119.16980413</v>
      </c>
    </row>
    <row r="301" spans="1:9" x14ac:dyDescent="0.3">
      <c r="A301">
        <f t="shared" si="39"/>
        <v>289</v>
      </c>
      <c r="B301" s="6">
        <f t="shared" si="40"/>
        <v>28434119.16980413</v>
      </c>
      <c r="C301" s="6">
        <f t="shared" si="41"/>
        <v>435206.3190723806</v>
      </c>
      <c r="D301">
        <f t="shared" si="42"/>
        <v>77009.072751552856</v>
      </c>
      <c r="E301">
        <f t="shared" si="43"/>
        <v>358197.24632082775</v>
      </c>
      <c r="F301">
        <f t="shared" si="44"/>
        <v>0</v>
      </c>
      <c r="G301">
        <f t="shared" si="47"/>
        <v>0</v>
      </c>
      <c r="H301">
        <f t="shared" si="45"/>
        <v>0</v>
      </c>
      <c r="I301" s="6">
        <f t="shared" si="46"/>
        <v>28075921.923483301</v>
      </c>
    </row>
    <row r="302" spans="1:9" x14ac:dyDescent="0.3">
      <c r="A302">
        <f t="shared" si="39"/>
        <v>290</v>
      </c>
      <c r="B302" s="6">
        <f t="shared" si="40"/>
        <v>28075921.923483301</v>
      </c>
      <c r="C302" s="6">
        <f t="shared" si="41"/>
        <v>435206.3190723806</v>
      </c>
      <c r="D302">
        <f t="shared" si="42"/>
        <v>76038.955209433945</v>
      </c>
      <c r="E302">
        <f t="shared" si="43"/>
        <v>359167.36386294663</v>
      </c>
      <c r="F302">
        <f t="shared" si="44"/>
        <v>0</v>
      </c>
      <c r="G302">
        <f t="shared" si="47"/>
        <v>0</v>
      </c>
      <c r="H302">
        <f t="shared" si="45"/>
        <v>0</v>
      </c>
      <c r="I302" s="6">
        <f t="shared" si="46"/>
        <v>27716754.559620354</v>
      </c>
    </row>
    <row r="303" spans="1:9" x14ac:dyDescent="0.3">
      <c r="A303">
        <f t="shared" si="39"/>
        <v>291</v>
      </c>
      <c r="B303" s="6">
        <f t="shared" si="40"/>
        <v>27716754.559620354</v>
      </c>
      <c r="C303" s="6">
        <f t="shared" si="41"/>
        <v>435206.3190723806</v>
      </c>
      <c r="D303">
        <f t="shared" si="42"/>
        <v>75066.210265638467</v>
      </c>
      <c r="E303">
        <f t="shared" si="43"/>
        <v>360140.10880674212</v>
      </c>
      <c r="F303">
        <f t="shared" si="44"/>
        <v>0</v>
      </c>
      <c r="G303">
        <f t="shared" si="47"/>
        <v>0</v>
      </c>
      <c r="H303">
        <f t="shared" si="45"/>
        <v>0</v>
      </c>
      <c r="I303" s="6">
        <f t="shared" si="46"/>
        <v>27356614.450813614</v>
      </c>
    </row>
    <row r="304" spans="1:9" x14ac:dyDescent="0.3">
      <c r="A304">
        <f t="shared" si="39"/>
        <v>292</v>
      </c>
      <c r="B304" s="6">
        <f t="shared" si="40"/>
        <v>27356614.450813614</v>
      </c>
      <c r="C304" s="6">
        <f t="shared" si="41"/>
        <v>435206.3190723806</v>
      </c>
      <c r="D304">
        <f t="shared" si="42"/>
        <v>74090.830804286874</v>
      </c>
      <c r="E304">
        <f t="shared" si="43"/>
        <v>361115.48826809373</v>
      </c>
      <c r="F304">
        <f t="shared" si="44"/>
        <v>0</v>
      </c>
      <c r="G304">
        <f t="shared" si="47"/>
        <v>0</v>
      </c>
      <c r="H304">
        <f t="shared" si="45"/>
        <v>0</v>
      </c>
      <c r="I304" s="6">
        <f t="shared" si="46"/>
        <v>26995498.962545522</v>
      </c>
    </row>
    <row r="305" spans="1:9" x14ac:dyDescent="0.3">
      <c r="A305">
        <f t="shared" si="39"/>
        <v>293</v>
      </c>
      <c r="B305" s="6">
        <f t="shared" si="40"/>
        <v>26995498.962545522</v>
      </c>
      <c r="C305" s="6">
        <f t="shared" si="41"/>
        <v>435206.3190723806</v>
      </c>
      <c r="D305">
        <f t="shared" si="42"/>
        <v>73112.809690227456</v>
      </c>
      <c r="E305">
        <f t="shared" si="43"/>
        <v>362093.50938215316</v>
      </c>
      <c r="F305">
        <f t="shared" si="44"/>
        <v>0</v>
      </c>
      <c r="G305">
        <f t="shared" si="47"/>
        <v>0</v>
      </c>
      <c r="H305">
        <f t="shared" si="45"/>
        <v>0</v>
      </c>
      <c r="I305" s="6">
        <f t="shared" si="46"/>
        <v>26633405.453163367</v>
      </c>
    </row>
    <row r="306" spans="1:9" x14ac:dyDescent="0.3">
      <c r="A306">
        <f t="shared" si="39"/>
        <v>294</v>
      </c>
      <c r="B306" s="6">
        <f t="shared" si="40"/>
        <v>26633405.453163367</v>
      </c>
      <c r="C306" s="6">
        <f t="shared" si="41"/>
        <v>435206.3190723806</v>
      </c>
      <c r="D306">
        <f t="shared" si="42"/>
        <v>72132.139768984125</v>
      </c>
      <c r="E306">
        <f t="shared" si="43"/>
        <v>363074.17930339649</v>
      </c>
      <c r="F306">
        <f t="shared" si="44"/>
        <v>0</v>
      </c>
      <c r="G306">
        <f t="shared" si="47"/>
        <v>0</v>
      </c>
      <c r="H306">
        <f t="shared" si="45"/>
        <v>0</v>
      </c>
      <c r="I306" s="6">
        <f t="shared" si="46"/>
        <v>26270331.27385997</v>
      </c>
    </row>
    <row r="307" spans="1:9" x14ac:dyDescent="0.3">
      <c r="A307">
        <f t="shared" si="39"/>
        <v>295</v>
      </c>
      <c r="B307" s="6">
        <f t="shared" si="40"/>
        <v>26270331.27385997</v>
      </c>
      <c r="C307" s="6">
        <f t="shared" si="41"/>
        <v>435206.3190723806</v>
      </c>
      <c r="D307">
        <f t="shared" si="42"/>
        <v>71148.813866704091</v>
      </c>
      <c r="E307">
        <f t="shared" si="43"/>
        <v>364057.50520567654</v>
      </c>
      <c r="F307">
        <f t="shared" si="44"/>
        <v>0</v>
      </c>
      <c r="G307">
        <f t="shared" si="47"/>
        <v>0</v>
      </c>
      <c r="H307">
        <f t="shared" si="45"/>
        <v>0</v>
      </c>
      <c r="I307" s="6">
        <f t="shared" si="46"/>
        <v>25906273.768654294</v>
      </c>
    </row>
    <row r="308" spans="1:9" x14ac:dyDescent="0.3">
      <c r="A308">
        <f t="shared" si="39"/>
        <v>296</v>
      </c>
      <c r="B308" s="6">
        <f t="shared" si="40"/>
        <v>25906273.768654294</v>
      </c>
      <c r="C308" s="6">
        <f t="shared" si="41"/>
        <v>435206.3190723806</v>
      </c>
      <c r="D308">
        <f t="shared" si="42"/>
        <v>70162.824790105384</v>
      </c>
      <c r="E308">
        <f t="shared" si="43"/>
        <v>365043.49428227521</v>
      </c>
      <c r="F308">
        <f t="shared" si="44"/>
        <v>0</v>
      </c>
      <c r="G308">
        <f t="shared" si="47"/>
        <v>0</v>
      </c>
      <c r="H308">
        <f t="shared" si="45"/>
        <v>0</v>
      </c>
      <c r="I308" s="6">
        <f t="shared" si="46"/>
        <v>25541230.274372019</v>
      </c>
    </row>
    <row r="309" spans="1:9" x14ac:dyDescent="0.3">
      <c r="A309">
        <f t="shared" si="39"/>
        <v>297</v>
      </c>
      <c r="B309" s="6">
        <f t="shared" si="40"/>
        <v>25541230.274372019</v>
      </c>
      <c r="C309" s="6">
        <f t="shared" si="41"/>
        <v>435206.3190723806</v>
      </c>
      <c r="D309">
        <f t="shared" si="42"/>
        <v>69174.16532642422</v>
      </c>
      <c r="E309">
        <f t="shared" si="43"/>
        <v>366032.15374595637</v>
      </c>
      <c r="F309">
        <f t="shared" si="44"/>
        <v>0</v>
      </c>
      <c r="G309">
        <f t="shared" si="47"/>
        <v>0</v>
      </c>
      <c r="H309">
        <f t="shared" si="45"/>
        <v>0</v>
      </c>
      <c r="I309" s="6">
        <f t="shared" si="46"/>
        <v>25175198.120626062</v>
      </c>
    </row>
    <row r="310" spans="1:9" x14ac:dyDescent="0.3">
      <c r="A310">
        <f t="shared" si="39"/>
        <v>298</v>
      </c>
      <c r="B310" s="6">
        <f t="shared" si="40"/>
        <v>25175198.120626062</v>
      </c>
      <c r="C310" s="6">
        <f t="shared" si="41"/>
        <v>435206.3190723806</v>
      </c>
      <c r="D310">
        <f t="shared" si="42"/>
        <v>68182.828243362252</v>
      </c>
      <c r="E310">
        <f t="shared" si="43"/>
        <v>367023.49082901835</v>
      </c>
      <c r="F310">
        <f t="shared" si="44"/>
        <v>0</v>
      </c>
      <c r="G310">
        <f t="shared" si="47"/>
        <v>0</v>
      </c>
      <c r="H310">
        <f t="shared" si="45"/>
        <v>0</v>
      </c>
      <c r="I310" s="6">
        <f t="shared" si="46"/>
        <v>24808174.629797045</v>
      </c>
    </row>
    <row r="311" spans="1:9" x14ac:dyDescent="0.3">
      <c r="A311">
        <f t="shared" si="39"/>
        <v>299</v>
      </c>
      <c r="B311" s="6">
        <f t="shared" si="40"/>
        <v>24808174.629797045</v>
      </c>
      <c r="C311" s="6">
        <f t="shared" si="41"/>
        <v>435206.3190723806</v>
      </c>
      <c r="D311">
        <f t="shared" si="42"/>
        <v>67188.806289033673</v>
      </c>
      <c r="E311">
        <f t="shared" si="43"/>
        <v>368017.51278334693</v>
      </c>
      <c r="F311">
        <f t="shared" si="44"/>
        <v>0</v>
      </c>
      <c r="G311">
        <f t="shared" si="47"/>
        <v>0</v>
      </c>
      <c r="H311">
        <f t="shared" si="45"/>
        <v>0</v>
      </c>
      <c r="I311" s="6">
        <f t="shared" si="46"/>
        <v>24440157.117013697</v>
      </c>
    </row>
    <row r="312" spans="1:9" x14ac:dyDescent="0.3">
      <c r="A312">
        <f t="shared" si="39"/>
        <v>300</v>
      </c>
      <c r="B312" s="6">
        <f t="shared" si="40"/>
        <v>24440157.117013697</v>
      </c>
      <c r="C312" s="6">
        <f t="shared" si="41"/>
        <v>435206.3190723806</v>
      </c>
      <c r="D312">
        <f t="shared" si="42"/>
        <v>66192.092191912103</v>
      </c>
      <c r="E312">
        <f t="shared" si="43"/>
        <v>369014.22688046849</v>
      </c>
      <c r="F312">
        <f t="shared" si="44"/>
        <v>0</v>
      </c>
      <c r="G312">
        <f t="shared" si="47"/>
        <v>0</v>
      </c>
      <c r="H312">
        <f t="shared" si="45"/>
        <v>0</v>
      </c>
      <c r="I312" s="6">
        <f t="shared" si="46"/>
        <v>24071142.890133228</v>
      </c>
    </row>
    <row r="313" spans="1:9" x14ac:dyDescent="0.3">
      <c r="A313">
        <f t="shared" si="39"/>
        <v>301</v>
      </c>
      <c r="B313" s="6">
        <f t="shared" si="40"/>
        <v>24071142.890133228</v>
      </c>
      <c r="C313" s="6">
        <f t="shared" si="41"/>
        <v>435206.3190723806</v>
      </c>
      <c r="D313">
        <f t="shared" si="42"/>
        <v>65192.678660777492</v>
      </c>
      <c r="E313">
        <f t="shared" si="43"/>
        <v>370013.64041160309</v>
      </c>
      <c r="F313">
        <f t="shared" si="44"/>
        <v>0</v>
      </c>
      <c r="G313">
        <f t="shared" si="47"/>
        <v>0</v>
      </c>
      <c r="H313">
        <f t="shared" si="45"/>
        <v>0</v>
      </c>
      <c r="I313" s="6">
        <f t="shared" si="46"/>
        <v>23701129.249721624</v>
      </c>
    </row>
    <row r="314" spans="1:9" x14ac:dyDescent="0.3">
      <c r="A314">
        <f t="shared" si="39"/>
        <v>302</v>
      </c>
      <c r="B314" s="6">
        <f t="shared" si="40"/>
        <v>23701129.249721624</v>
      </c>
      <c r="C314" s="6">
        <f t="shared" si="41"/>
        <v>435206.3190723806</v>
      </c>
      <c r="D314">
        <f t="shared" si="42"/>
        <v>64190.558384662734</v>
      </c>
      <c r="E314">
        <f t="shared" si="43"/>
        <v>371015.76068771788</v>
      </c>
      <c r="F314">
        <f t="shared" si="44"/>
        <v>0</v>
      </c>
      <c r="G314">
        <f t="shared" si="47"/>
        <v>0</v>
      </c>
      <c r="H314">
        <f t="shared" si="45"/>
        <v>0</v>
      </c>
      <c r="I314" s="6">
        <f t="shared" si="46"/>
        <v>23330113.489033908</v>
      </c>
    </row>
    <row r="315" spans="1:9" x14ac:dyDescent="0.3">
      <c r="A315">
        <f t="shared" si="39"/>
        <v>303</v>
      </c>
      <c r="B315" s="6">
        <f t="shared" si="40"/>
        <v>23330113.489033908</v>
      </c>
      <c r="C315" s="6">
        <f t="shared" si="41"/>
        <v>435206.3190723806</v>
      </c>
      <c r="D315">
        <f t="shared" si="42"/>
        <v>63185.724032800172</v>
      </c>
      <c r="E315">
        <f t="shared" si="43"/>
        <v>372020.59503958042</v>
      </c>
      <c r="F315">
        <f t="shared" si="44"/>
        <v>0</v>
      </c>
      <c r="G315">
        <f t="shared" si="47"/>
        <v>0</v>
      </c>
      <c r="H315">
        <f t="shared" si="45"/>
        <v>0</v>
      </c>
      <c r="I315" s="6">
        <f t="shared" si="46"/>
        <v>22958092.893994328</v>
      </c>
    </row>
    <row r="316" spans="1:9" x14ac:dyDescent="0.3">
      <c r="A316">
        <f t="shared" si="39"/>
        <v>304</v>
      </c>
      <c r="B316" s="6">
        <f t="shared" si="40"/>
        <v>22958092.893994328</v>
      </c>
      <c r="C316" s="6">
        <f t="shared" si="41"/>
        <v>435206.3190723806</v>
      </c>
      <c r="D316">
        <f t="shared" si="42"/>
        <v>62178.168254567972</v>
      </c>
      <c r="E316">
        <f t="shared" si="43"/>
        <v>373028.15081781265</v>
      </c>
      <c r="F316">
        <f t="shared" si="44"/>
        <v>0</v>
      </c>
      <c r="G316">
        <f t="shared" si="47"/>
        <v>0</v>
      </c>
      <c r="H316">
        <f t="shared" si="45"/>
        <v>0</v>
      </c>
      <c r="I316" s="6">
        <f t="shared" si="46"/>
        <v>22585064.743176516</v>
      </c>
    </row>
    <row r="317" spans="1:9" x14ac:dyDescent="0.3">
      <c r="A317">
        <f t="shared" si="39"/>
        <v>305</v>
      </c>
      <c r="B317" s="6">
        <f t="shared" si="40"/>
        <v>22585064.743176516</v>
      </c>
      <c r="C317" s="6">
        <f t="shared" si="41"/>
        <v>435206.3190723806</v>
      </c>
      <c r="D317">
        <f t="shared" si="42"/>
        <v>61167.883679436403</v>
      </c>
      <c r="E317">
        <f t="shared" si="43"/>
        <v>374038.4353929442</v>
      </c>
      <c r="F317">
        <f t="shared" si="44"/>
        <v>0</v>
      </c>
      <c r="G317">
        <f t="shared" si="47"/>
        <v>0</v>
      </c>
      <c r="H317">
        <f t="shared" si="45"/>
        <v>0</v>
      </c>
      <c r="I317" s="6">
        <f t="shared" si="46"/>
        <v>22211026.30778357</v>
      </c>
    </row>
    <row r="318" spans="1:9" x14ac:dyDescent="0.3">
      <c r="A318">
        <f t="shared" si="39"/>
        <v>306</v>
      </c>
      <c r="B318" s="6">
        <f t="shared" si="40"/>
        <v>22211026.30778357</v>
      </c>
      <c r="C318" s="6">
        <f t="shared" si="41"/>
        <v>435206.3190723806</v>
      </c>
      <c r="D318">
        <f t="shared" si="42"/>
        <v>60154.862916913837</v>
      </c>
      <c r="E318">
        <f t="shared" si="43"/>
        <v>375051.45615546679</v>
      </c>
      <c r="F318">
        <f t="shared" si="44"/>
        <v>0</v>
      </c>
      <c r="G318">
        <f t="shared" si="47"/>
        <v>0</v>
      </c>
      <c r="H318">
        <f t="shared" si="45"/>
        <v>0</v>
      </c>
      <c r="I318" s="6">
        <f t="shared" si="46"/>
        <v>21835974.851628102</v>
      </c>
    </row>
    <row r="319" spans="1:9" x14ac:dyDescent="0.3">
      <c r="A319">
        <f t="shared" si="39"/>
        <v>307</v>
      </c>
      <c r="B319" s="6">
        <f t="shared" si="40"/>
        <v>21835974.851628102</v>
      </c>
      <c r="C319" s="6">
        <f t="shared" si="41"/>
        <v>435206.3190723806</v>
      </c>
      <c r="D319">
        <f t="shared" si="42"/>
        <v>59139.098556492776</v>
      </c>
      <c r="E319">
        <f t="shared" si="43"/>
        <v>376067.22051588784</v>
      </c>
      <c r="F319">
        <f t="shared" si="44"/>
        <v>0</v>
      </c>
      <c r="G319">
        <f t="shared" si="47"/>
        <v>0</v>
      </c>
      <c r="H319">
        <f t="shared" si="45"/>
        <v>0</v>
      </c>
      <c r="I319" s="6">
        <f t="shared" si="46"/>
        <v>21459907.631112214</v>
      </c>
    </row>
    <row r="320" spans="1:9" x14ac:dyDescent="0.3">
      <c r="A320">
        <f t="shared" si="39"/>
        <v>308</v>
      </c>
      <c r="B320" s="6">
        <f t="shared" si="40"/>
        <v>21459907.631112214</v>
      </c>
      <c r="C320" s="6">
        <f t="shared" si="41"/>
        <v>435206.3190723806</v>
      </c>
      <c r="D320">
        <f t="shared" si="42"/>
        <v>58120.583167595585</v>
      </c>
      <c r="E320">
        <f t="shared" si="43"/>
        <v>377085.73590478499</v>
      </c>
      <c r="F320">
        <f t="shared" si="44"/>
        <v>0</v>
      </c>
      <c r="G320">
        <f t="shared" si="47"/>
        <v>0</v>
      </c>
      <c r="H320">
        <f t="shared" si="45"/>
        <v>0</v>
      </c>
      <c r="I320" s="6">
        <f t="shared" si="46"/>
        <v>21082821.895207427</v>
      </c>
    </row>
    <row r="321" spans="1:9" x14ac:dyDescent="0.3">
      <c r="A321">
        <f t="shared" si="39"/>
        <v>309</v>
      </c>
      <c r="B321" s="6">
        <f t="shared" si="40"/>
        <v>21082821.895207427</v>
      </c>
      <c r="C321" s="6">
        <f t="shared" si="41"/>
        <v>435206.3190723806</v>
      </c>
      <c r="D321">
        <f t="shared" si="42"/>
        <v>57099.309299520115</v>
      </c>
      <c r="E321">
        <f t="shared" si="43"/>
        <v>378107.0097728605</v>
      </c>
      <c r="F321">
        <f t="shared" si="44"/>
        <v>0</v>
      </c>
      <c r="G321">
        <f t="shared" si="47"/>
        <v>0</v>
      </c>
      <c r="H321">
        <f t="shared" si="45"/>
        <v>0</v>
      </c>
      <c r="I321" s="6">
        <f t="shared" si="46"/>
        <v>20704714.885434568</v>
      </c>
    </row>
    <row r="322" spans="1:9" x14ac:dyDescent="0.3">
      <c r="A322">
        <f t="shared" si="39"/>
        <v>310</v>
      </c>
      <c r="B322" s="6">
        <f t="shared" si="40"/>
        <v>20704714.885434568</v>
      </c>
      <c r="C322" s="6">
        <f t="shared" si="41"/>
        <v>435206.3190723806</v>
      </c>
      <c r="D322">
        <f t="shared" si="42"/>
        <v>56075.269481385287</v>
      </c>
      <c r="E322">
        <f t="shared" si="43"/>
        <v>379131.0495909953</v>
      </c>
      <c r="F322">
        <f t="shared" si="44"/>
        <v>0</v>
      </c>
      <c r="G322">
        <f t="shared" si="47"/>
        <v>0</v>
      </c>
      <c r="H322">
        <f t="shared" si="45"/>
        <v>0</v>
      </c>
      <c r="I322" s="6">
        <f t="shared" si="46"/>
        <v>20325583.835843574</v>
      </c>
    </row>
    <row r="323" spans="1:9" x14ac:dyDescent="0.3">
      <c r="A323">
        <f t="shared" si="39"/>
        <v>311</v>
      </c>
      <c r="B323" s="6">
        <f t="shared" si="40"/>
        <v>20325583.835843574</v>
      </c>
      <c r="C323" s="6">
        <f t="shared" si="41"/>
        <v>435206.3190723806</v>
      </c>
      <c r="D323">
        <f t="shared" si="42"/>
        <v>55048.456222076347</v>
      </c>
      <c r="E323">
        <f t="shared" si="43"/>
        <v>380157.86285030423</v>
      </c>
      <c r="F323">
        <f t="shared" si="44"/>
        <v>0</v>
      </c>
      <c r="G323">
        <f t="shared" si="47"/>
        <v>0</v>
      </c>
      <c r="H323">
        <f t="shared" si="45"/>
        <v>0</v>
      </c>
      <c r="I323" s="6">
        <f t="shared" si="46"/>
        <v>19945425.97299327</v>
      </c>
    </row>
    <row r="324" spans="1:9" x14ac:dyDescent="0.3">
      <c r="A324">
        <f t="shared" si="39"/>
        <v>312</v>
      </c>
      <c r="B324" s="6">
        <f t="shared" si="40"/>
        <v>19945425.97299327</v>
      </c>
      <c r="C324" s="6">
        <f t="shared" si="41"/>
        <v>435206.3190723806</v>
      </c>
      <c r="D324">
        <f t="shared" si="42"/>
        <v>54018.862010190103</v>
      </c>
      <c r="E324">
        <f t="shared" si="43"/>
        <v>381187.45706219051</v>
      </c>
      <c r="F324">
        <f t="shared" si="44"/>
        <v>0</v>
      </c>
      <c r="G324">
        <f t="shared" si="47"/>
        <v>0</v>
      </c>
      <c r="H324">
        <f t="shared" si="45"/>
        <v>0</v>
      </c>
      <c r="I324" s="6">
        <f t="shared" si="46"/>
        <v>19564238.515931077</v>
      </c>
    </row>
    <row r="325" spans="1:9" x14ac:dyDescent="0.3">
      <c r="A325">
        <f t="shared" si="39"/>
        <v>313</v>
      </c>
      <c r="B325" s="6">
        <f t="shared" si="40"/>
        <v>19564238.515931077</v>
      </c>
      <c r="C325" s="6">
        <f t="shared" si="41"/>
        <v>435206.3190723806</v>
      </c>
      <c r="D325">
        <f t="shared" si="42"/>
        <v>52986.479313980002</v>
      </c>
      <c r="E325">
        <f t="shared" si="43"/>
        <v>382219.83975840057</v>
      </c>
      <c r="F325">
        <f t="shared" si="44"/>
        <v>0</v>
      </c>
      <c r="G325">
        <f t="shared" si="47"/>
        <v>0</v>
      </c>
      <c r="H325">
        <f t="shared" si="45"/>
        <v>0</v>
      </c>
      <c r="I325" s="6">
        <f t="shared" si="46"/>
        <v>19182018.676172677</v>
      </c>
    </row>
    <row r="326" spans="1:9" x14ac:dyDescent="0.3">
      <c r="A326">
        <f t="shared" si="39"/>
        <v>314</v>
      </c>
      <c r="B326" s="6">
        <f t="shared" si="40"/>
        <v>19182018.676172677</v>
      </c>
      <c r="C326" s="6">
        <f t="shared" si="41"/>
        <v>435206.3190723806</v>
      </c>
      <c r="D326">
        <f t="shared" si="42"/>
        <v>51951.300581301002</v>
      </c>
      <c r="E326">
        <f t="shared" si="43"/>
        <v>383255.01849107962</v>
      </c>
      <c r="F326">
        <f t="shared" si="44"/>
        <v>0</v>
      </c>
      <c r="G326">
        <f t="shared" si="47"/>
        <v>0</v>
      </c>
      <c r="H326">
        <f t="shared" si="45"/>
        <v>0</v>
      </c>
      <c r="I326" s="6">
        <f t="shared" si="46"/>
        <v>18798763.657681599</v>
      </c>
    </row>
    <row r="327" spans="1:9" x14ac:dyDescent="0.3">
      <c r="A327">
        <f t="shared" si="39"/>
        <v>315</v>
      </c>
      <c r="B327" s="6">
        <f t="shared" si="40"/>
        <v>18798763.657681599</v>
      </c>
      <c r="C327" s="6">
        <f t="shared" si="41"/>
        <v>435206.3190723806</v>
      </c>
      <c r="D327">
        <f t="shared" si="42"/>
        <v>50913.318239554334</v>
      </c>
      <c r="E327">
        <f t="shared" si="43"/>
        <v>384293.00083282625</v>
      </c>
      <c r="F327">
        <f t="shared" si="44"/>
        <v>0</v>
      </c>
      <c r="G327">
        <f t="shared" si="47"/>
        <v>0</v>
      </c>
      <c r="H327">
        <f t="shared" si="45"/>
        <v>0</v>
      </c>
      <c r="I327" s="6">
        <f t="shared" si="46"/>
        <v>18414470.656848773</v>
      </c>
    </row>
    <row r="328" spans="1:9" x14ac:dyDescent="0.3">
      <c r="A328">
        <f t="shared" si="39"/>
        <v>316</v>
      </c>
      <c r="B328" s="6">
        <f t="shared" si="40"/>
        <v>18414470.656848773</v>
      </c>
      <c r="C328" s="6">
        <f t="shared" si="41"/>
        <v>435206.3190723806</v>
      </c>
      <c r="D328">
        <f t="shared" si="42"/>
        <v>49872.524695632099</v>
      </c>
      <c r="E328">
        <f t="shared" si="43"/>
        <v>385333.7943767485</v>
      </c>
      <c r="F328">
        <f t="shared" si="44"/>
        <v>0</v>
      </c>
      <c r="G328">
        <f t="shared" si="47"/>
        <v>0</v>
      </c>
      <c r="H328">
        <f t="shared" si="45"/>
        <v>0</v>
      </c>
      <c r="I328" s="6">
        <f t="shared" si="46"/>
        <v>18029136.862472024</v>
      </c>
    </row>
    <row r="329" spans="1:9" x14ac:dyDescent="0.3">
      <c r="A329">
        <f t="shared" si="39"/>
        <v>317</v>
      </c>
      <c r="B329" s="6">
        <f t="shared" si="40"/>
        <v>18029136.862472024</v>
      </c>
      <c r="C329" s="6">
        <f t="shared" si="41"/>
        <v>435206.3190723806</v>
      </c>
      <c r="D329">
        <f t="shared" si="42"/>
        <v>48828.912335861736</v>
      </c>
      <c r="E329">
        <f t="shared" si="43"/>
        <v>386377.40673651884</v>
      </c>
      <c r="F329">
        <f t="shared" si="44"/>
        <v>0</v>
      </c>
      <c r="G329">
        <f t="shared" si="47"/>
        <v>0</v>
      </c>
      <c r="H329">
        <f t="shared" si="45"/>
        <v>0</v>
      </c>
      <c r="I329" s="6">
        <f t="shared" si="46"/>
        <v>17642759.455735505</v>
      </c>
    </row>
    <row r="330" spans="1:9" x14ac:dyDescent="0.3">
      <c r="A330">
        <f t="shared" si="39"/>
        <v>318</v>
      </c>
      <c r="B330" s="6">
        <f t="shared" si="40"/>
        <v>17642759.455735505</v>
      </c>
      <c r="C330" s="6">
        <f t="shared" si="41"/>
        <v>435206.3190723806</v>
      </c>
      <c r="D330">
        <f t="shared" si="42"/>
        <v>47782.473525950329</v>
      </c>
      <c r="E330">
        <f t="shared" si="43"/>
        <v>387423.84554643027</v>
      </c>
      <c r="F330">
        <f t="shared" si="44"/>
        <v>0</v>
      </c>
      <c r="G330">
        <f t="shared" si="47"/>
        <v>0</v>
      </c>
      <c r="H330">
        <f t="shared" si="45"/>
        <v>0</v>
      </c>
      <c r="I330" s="6">
        <f t="shared" si="46"/>
        <v>17255335.610189073</v>
      </c>
    </row>
    <row r="331" spans="1:9" x14ac:dyDescent="0.3">
      <c r="A331">
        <f t="shared" si="39"/>
        <v>319</v>
      </c>
      <c r="B331" s="6">
        <f t="shared" si="40"/>
        <v>17255335.610189073</v>
      </c>
      <c r="C331" s="6">
        <f t="shared" si="41"/>
        <v>435206.3190723806</v>
      </c>
      <c r="D331">
        <f t="shared" si="42"/>
        <v>46733.200610928739</v>
      </c>
      <c r="E331">
        <f t="shared" si="43"/>
        <v>388473.11846145184</v>
      </c>
      <c r="F331">
        <f t="shared" si="44"/>
        <v>0</v>
      </c>
      <c r="G331">
        <f t="shared" si="47"/>
        <v>0</v>
      </c>
      <c r="H331">
        <f t="shared" si="45"/>
        <v>0</v>
      </c>
      <c r="I331" s="6">
        <f t="shared" si="46"/>
        <v>16866862.49172762</v>
      </c>
    </row>
    <row r="332" spans="1:9" x14ac:dyDescent="0.3">
      <c r="A332">
        <f t="shared" si="39"/>
        <v>320</v>
      </c>
      <c r="B332" s="6">
        <f t="shared" si="40"/>
        <v>16866862.49172762</v>
      </c>
      <c r="C332" s="6">
        <f t="shared" si="41"/>
        <v>435206.3190723806</v>
      </c>
      <c r="D332">
        <f t="shared" si="42"/>
        <v>45681.085915095638</v>
      </c>
      <c r="E332">
        <f t="shared" si="43"/>
        <v>389525.23315728497</v>
      </c>
      <c r="F332">
        <f t="shared" si="44"/>
        <v>0</v>
      </c>
      <c r="G332">
        <f t="shared" si="47"/>
        <v>0</v>
      </c>
      <c r="H332">
        <f t="shared" si="45"/>
        <v>0</v>
      </c>
      <c r="I332" s="6">
        <f t="shared" si="46"/>
        <v>16477337.258570336</v>
      </c>
    </row>
    <row r="333" spans="1:9" x14ac:dyDescent="0.3">
      <c r="A333">
        <f t="shared" si="39"/>
        <v>321</v>
      </c>
      <c r="B333" s="6">
        <f t="shared" si="40"/>
        <v>16477337.258570336</v>
      </c>
      <c r="C333" s="6">
        <f t="shared" si="41"/>
        <v>435206.3190723806</v>
      </c>
      <c r="D333">
        <f t="shared" si="42"/>
        <v>44626.121741961331</v>
      </c>
      <c r="E333">
        <f t="shared" si="43"/>
        <v>390580.19733041927</v>
      </c>
      <c r="F333">
        <f t="shared" si="44"/>
        <v>0</v>
      </c>
      <c r="G333">
        <f t="shared" si="47"/>
        <v>0</v>
      </c>
      <c r="H333">
        <f t="shared" si="45"/>
        <v>0</v>
      </c>
      <c r="I333" s="6">
        <f t="shared" si="46"/>
        <v>16086757.061239917</v>
      </c>
    </row>
    <row r="334" spans="1:9" x14ac:dyDescent="0.3">
      <c r="A334">
        <f t="shared" ref="A334:A372" si="48">IF($B$4&gt;A333,A333+1, "")</f>
        <v>322</v>
      </c>
      <c r="B334" s="6">
        <f t="shared" si="40"/>
        <v>16086757.061239917</v>
      </c>
      <c r="C334" s="6">
        <f t="shared" si="41"/>
        <v>435206.3190723806</v>
      </c>
      <c r="D334">
        <f t="shared" si="42"/>
        <v>43568.300374191444</v>
      </c>
      <c r="E334">
        <f t="shared" si="43"/>
        <v>391638.01869818917</v>
      </c>
      <c r="F334">
        <f t="shared" si="44"/>
        <v>0</v>
      </c>
      <c r="G334">
        <f t="shared" si="47"/>
        <v>0</v>
      </c>
      <c r="H334">
        <f t="shared" si="45"/>
        <v>0</v>
      </c>
      <c r="I334" s="6">
        <f t="shared" si="46"/>
        <v>15695119.042541727</v>
      </c>
    </row>
    <row r="335" spans="1:9" x14ac:dyDescent="0.3">
      <c r="A335">
        <f t="shared" si="48"/>
        <v>323</v>
      </c>
      <c r="B335" s="6">
        <f t="shared" si="40"/>
        <v>15695119.042541727</v>
      </c>
      <c r="C335" s="6">
        <f t="shared" si="41"/>
        <v>435206.3190723806</v>
      </c>
      <c r="D335">
        <f t="shared" si="42"/>
        <v>42507.614073550511</v>
      </c>
      <c r="E335">
        <f t="shared" si="43"/>
        <v>392698.7049988301</v>
      </c>
      <c r="F335">
        <f t="shared" si="44"/>
        <v>0</v>
      </c>
      <c r="G335">
        <f t="shared" si="47"/>
        <v>0</v>
      </c>
      <c r="H335">
        <f t="shared" si="45"/>
        <v>0</v>
      </c>
      <c r="I335" s="6">
        <f t="shared" si="46"/>
        <v>15302420.337542897</v>
      </c>
    </row>
    <row r="336" spans="1:9" x14ac:dyDescent="0.3">
      <c r="A336">
        <f t="shared" si="48"/>
        <v>324</v>
      </c>
      <c r="B336" s="6">
        <f t="shared" si="40"/>
        <v>15302420.337542897</v>
      </c>
      <c r="C336" s="6">
        <f t="shared" si="41"/>
        <v>435206.3190723806</v>
      </c>
      <c r="D336">
        <f t="shared" si="42"/>
        <v>41444.055080845348</v>
      </c>
      <c r="E336">
        <f t="shared" si="43"/>
        <v>393762.26399153523</v>
      </c>
      <c r="F336">
        <f t="shared" si="44"/>
        <v>0</v>
      </c>
      <c r="G336">
        <f t="shared" si="47"/>
        <v>0</v>
      </c>
      <c r="H336">
        <f t="shared" si="45"/>
        <v>0</v>
      </c>
      <c r="I336" s="6">
        <f t="shared" si="46"/>
        <v>14908658.073551362</v>
      </c>
    </row>
    <row r="337" spans="1:9" x14ac:dyDescent="0.3">
      <c r="A337">
        <f t="shared" si="48"/>
        <v>325</v>
      </c>
      <c r="B337" s="6">
        <f t="shared" ref="B337:B372" si="49">IF(A337="","",IF(I336&gt;0,I336,0))</f>
        <v>14908658.073551362</v>
      </c>
      <c r="C337" s="6">
        <f t="shared" ref="C337:C372" si="50">IF(A337="","",$F$1)</f>
        <v>435206.3190723806</v>
      </c>
      <c r="D337">
        <f t="shared" ref="D337:D372" si="51">IF(A337="","",($B$2/12)*B337)</f>
        <v>40377.615615868272</v>
      </c>
      <c r="E337">
        <f t="shared" ref="E337:E372" si="52">IF(A337="","",IF((1+($B$2/12))*B337&gt;C337,(C337-D337),B337))</f>
        <v>394828.7034565123</v>
      </c>
      <c r="F337">
        <f t="shared" ref="F337:F372" si="53">IF(A337="", "", IF(A337&lt;=30,(F336+(($B$5)*0.2/100)),F336))</f>
        <v>0</v>
      </c>
      <c r="G337">
        <f t="shared" si="47"/>
        <v>0</v>
      </c>
      <c r="H337">
        <f t="shared" ref="H337:H372" si="54">IF(A337="","",(B337-E337)*G337)</f>
        <v>0</v>
      </c>
      <c r="I337" s="6">
        <f t="shared" ref="I337:I372" si="55">IF(A337="","",B337-E337-H337)</f>
        <v>14513829.370094851</v>
      </c>
    </row>
    <row r="338" spans="1:9" x14ac:dyDescent="0.3">
      <c r="A338">
        <f t="shared" si="48"/>
        <v>326</v>
      </c>
      <c r="B338" s="6">
        <f t="shared" si="49"/>
        <v>14513829.370094851</v>
      </c>
      <c r="C338" s="6">
        <f t="shared" si="50"/>
        <v>435206.3190723806</v>
      </c>
      <c r="D338">
        <f t="shared" si="51"/>
        <v>39308.287877340219</v>
      </c>
      <c r="E338">
        <f t="shared" si="52"/>
        <v>395898.03119504038</v>
      </c>
      <c r="F338">
        <f t="shared" si="53"/>
        <v>0</v>
      </c>
      <c r="G338">
        <f t="shared" si="47"/>
        <v>0</v>
      </c>
      <c r="H338">
        <f t="shared" si="54"/>
        <v>0</v>
      </c>
      <c r="I338" s="6">
        <f t="shared" si="55"/>
        <v>14117931.33889981</v>
      </c>
    </row>
    <row r="339" spans="1:9" x14ac:dyDescent="0.3">
      <c r="A339">
        <f t="shared" si="48"/>
        <v>327</v>
      </c>
      <c r="B339" s="6">
        <f t="shared" si="49"/>
        <v>14117931.33889981</v>
      </c>
      <c r="C339" s="6">
        <f t="shared" si="50"/>
        <v>435206.3190723806</v>
      </c>
      <c r="D339">
        <f t="shared" si="51"/>
        <v>38236.06404285365</v>
      </c>
      <c r="E339">
        <f t="shared" si="52"/>
        <v>396970.25502952695</v>
      </c>
      <c r="F339">
        <f t="shared" si="53"/>
        <v>0</v>
      </c>
      <c r="G339">
        <f t="shared" ref="G339:G372" si="56">IF(A339="","",(1-((1-(F339/100))^(1/12))))</f>
        <v>0</v>
      </c>
      <c r="H339">
        <f t="shared" si="54"/>
        <v>0</v>
      </c>
      <c r="I339" s="6">
        <f t="shared" si="55"/>
        <v>13720961.083870282</v>
      </c>
    </row>
    <row r="340" spans="1:9" x14ac:dyDescent="0.3">
      <c r="A340">
        <f t="shared" si="48"/>
        <v>328</v>
      </c>
      <c r="B340" s="6">
        <f t="shared" si="49"/>
        <v>13720961.083870282</v>
      </c>
      <c r="C340" s="6">
        <f t="shared" si="50"/>
        <v>435206.3190723806</v>
      </c>
      <c r="D340">
        <f t="shared" si="51"/>
        <v>37160.936268815349</v>
      </c>
      <c r="E340">
        <f t="shared" si="52"/>
        <v>398045.38280356524</v>
      </c>
      <c r="F340">
        <f t="shared" si="53"/>
        <v>0</v>
      </c>
      <c r="G340">
        <f t="shared" si="56"/>
        <v>0</v>
      </c>
      <c r="H340">
        <f t="shared" si="54"/>
        <v>0</v>
      </c>
      <c r="I340" s="6">
        <f t="shared" si="55"/>
        <v>13322915.701066718</v>
      </c>
    </row>
    <row r="341" spans="1:9" x14ac:dyDescent="0.3">
      <c r="A341">
        <f t="shared" si="48"/>
        <v>329</v>
      </c>
      <c r="B341" s="6">
        <f t="shared" si="49"/>
        <v>13322915.701066718</v>
      </c>
      <c r="C341" s="6">
        <f t="shared" si="50"/>
        <v>435206.3190723806</v>
      </c>
      <c r="D341">
        <f t="shared" si="51"/>
        <v>36082.896690389025</v>
      </c>
      <c r="E341">
        <f t="shared" si="52"/>
        <v>399123.42238199158</v>
      </c>
      <c r="F341">
        <f t="shared" si="53"/>
        <v>0</v>
      </c>
      <c r="G341">
        <f t="shared" si="56"/>
        <v>0</v>
      </c>
      <c r="H341">
        <f t="shared" si="54"/>
        <v>0</v>
      </c>
      <c r="I341" s="6">
        <f t="shared" si="55"/>
        <v>12923792.278684726</v>
      </c>
    </row>
    <row r="342" spans="1:9" x14ac:dyDescent="0.3">
      <c r="A342">
        <f t="shared" si="48"/>
        <v>330</v>
      </c>
      <c r="B342" s="6">
        <f t="shared" si="49"/>
        <v>12923792.278684726</v>
      </c>
      <c r="C342" s="6">
        <f t="shared" si="50"/>
        <v>435206.3190723806</v>
      </c>
      <c r="D342">
        <f t="shared" si="51"/>
        <v>35001.937421437804</v>
      </c>
      <c r="E342">
        <f t="shared" si="52"/>
        <v>400204.38165094279</v>
      </c>
      <c r="F342">
        <f t="shared" si="53"/>
        <v>0</v>
      </c>
      <c r="G342">
        <f t="shared" si="56"/>
        <v>0</v>
      </c>
      <c r="H342">
        <f t="shared" si="54"/>
        <v>0</v>
      </c>
      <c r="I342" s="6">
        <f t="shared" si="55"/>
        <v>12523587.897033783</v>
      </c>
    </row>
    <row r="343" spans="1:9" x14ac:dyDescent="0.3">
      <c r="A343">
        <f t="shared" si="48"/>
        <v>331</v>
      </c>
      <c r="B343" s="6">
        <f t="shared" si="49"/>
        <v>12523587.897033783</v>
      </c>
      <c r="C343" s="6">
        <f t="shared" si="50"/>
        <v>435206.3190723806</v>
      </c>
      <c r="D343">
        <f t="shared" si="51"/>
        <v>33918.050554466499</v>
      </c>
      <c r="E343">
        <f t="shared" si="52"/>
        <v>401288.26851791411</v>
      </c>
      <c r="F343">
        <f t="shared" si="53"/>
        <v>0</v>
      </c>
      <c r="G343">
        <f t="shared" si="56"/>
        <v>0</v>
      </c>
      <c r="H343">
        <f t="shared" si="54"/>
        <v>0</v>
      </c>
      <c r="I343" s="6">
        <f t="shared" si="55"/>
        <v>12122299.628515869</v>
      </c>
    </row>
    <row r="344" spans="1:9" x14ac:dyDescent="0.3">
      <c r="A344">
        <f t="shared" si="48"/>
        <v>332</v>
      </c>
      <c r="B344" s="6">
        <f t="shared" si="49"/>
        <v>12122299.628515869</v>
      </c>
      <c r="C344" s="6">
        <f t="shared" si="50"/>
        <v>435206.3190723806</v>
      </c>
      <c r="D344">
        <f t="shared" si="51"/>
        <v>32831.228160563813</v>
      </c>
      <c r="E344">
        <f t="shared" si="52"/>
        <v>402375.09091181681</v>
      </c>
      <c r="F344">
        <f t="shared" si="53"/>
        <v>0</v>
      </c>
      <c r="G344">
        <f t="shared" si="56"/>
        <v>0</v>
      </c>
      <c r="H344">
        <f t="shared" si="54"/>
        <v>0</v>
      </c>
      <c r="I344" s="6">
        <f t="shared" si="55"/>
        <v>11719924.537604053</v>
      </c>
    </row>
    <row r="345" spans="1:9" x14ac:dyDescent="0.3">
      <c r="A345">
        <f t="shared" si="48"/>
        <v>333</v>
      </c>
      <c r="B345" s="6">
        <f t="shared" si="49"/>
        <v>11719924.537604053</v>
      </c>
      <c r="C345" s="6">
        <f t="shared" si="50"/>
        <v>435206.3190723806</v>
      </c>
      <c r="D345">
        <f t="shared" si="51"/>
        <v>31741.462289344308</v>
      </c>
      <c r="E345">
        <f t="shared" si="52"/>
        <v>403464.85678303632</v>
      </c>
      <c r="F345">
        <f t="shared" si="53"/>
        <v>0</v>
      </c>
      <c r="G345">
        <f t="shared" si="56"/>
        <v>0</v>
      </c>
      <c r="H345">
        <f t="shared" si="54"/>
        <v>0</v>
      </c>
      <c r="I345" s="6">
        <f t="shared" si="55"/>
        <v>11316459.680821016</v>
      </c>
    </row>
    <row r="346" spans="1:9" x14ac:dyDescent="0.3">
      <c r="A346">
        <f t="shared" si="48"/>
        <v>334</v>
      </c>
      <c r="B346" s="6">
        <f t="shared" si="49"/>
        <v>11316459.680821016</v>
      </c>
      <c r="C346" s="6">
        <f t="shared" si="50"/>
        <v>435206.3190723806</v>
      </c>
      <c r="D346">
        <f t="shared" si="51"/>
        <v>30648.744968890252</v>
      </c>
      <c r="E346">
        <f t="shared" si="52"/>
        <v>404557.57410349033</v>
      </c>
      <c r="F346">
        <f t="shared" si="53"/>
        <v>0</v>
      </c>
      <c r="G346">
        <f t="shared" si="56"/>
        <v>0</v>
      </c>
      <c r="H346">
        <f t="shared" si="54"/>
        <v>0</v>
      </c>
      <c r="I346" s="6">
        <f t="shared" si="55"/>
        <v>10911902.106717527</v>
      </c>
    </row>
    <row r="347" spans="1:9" x14ac:dyDescent="0.3">
      <c r="A347">
        <f t="shared" si="48"/>
        <v>335</v>
      </c>
      <c r="B347" s="6">
        <f t="shared" si="49"/>
        <v>10911902.106717527</v>
      </c>
      <c r="C347" s="6">
        <f t="shared" si="50"/>
        <v>435206.3190723806</v>
      </c>
      <c r="D347">
        <f t="shared" si="51"/>
        <v>29553.068205693304</v>
      </c>
      <c r="E347">
        <f t="shared" si="52"/>
        <v>405653.25086668727</v>
      </c>
      <c r="F347">
        <f t="shared" si="53"/>
        <v>0</v>
      </c>
      <c r="G347">
        <f t="shared" si="56"/>
        <v>0</v>
      </c>
      <c r="H347">
        <f t="shared" si="54"/>
        <v>0</v>
      </c>
      <c r="I347" s="6">
        <f t="shared" si="55"/>
        <v>10506248.85585084</v>
      </c>
    </row>
    <row r="348" spans="1:9" x14ac:dyDescent="0.3">
      <c r="A348">
        <f t="shared" si="48"/>
        <v>336</v>
      </c>
      <c r="B348" s="6">
        <f t="shared" si="49"/>
        <v>10506248.85585084</v>
      </c>
      <c r="C348" s="6">
        <f t="shared" si="50"/>
        <v>435206.3190723806</v>
      </c>
      <c r="D348">
        <f t="shared" si="51"/>
        <v>28454.423984596026</v>
      </c>
      <c r="E348">
        <f t="shared" si="52"/>
        <v>406751.89508778456</v>
      </c>
      <c r="F348">
        <f t="shared" si="53"/>
        <v>0</v>
      </c>
      <c r="G348">
        <f t="shared" si="56"/>
        <v>0</v>
      </c>
      <c r="H348">
        <f t="shared" si="54"/>
        <v>0</v>
      </c>
      <c r="I348" s="6">
        <f t="shared" si="55"/>
        <v>10099496.960763056</v>
      </c>
    </row>
    <row r="349" spans="1:9" x14ac:dyDescent="0.3">
      <c r="A349">
        <f t="shared" si="48"/>
        <v>337</v>
      </c>
      <c r="B349" s="6">
        <f t="shared" si="49"/>
        <v>10099496.960763056</v>
      </c>
      <c r="C349" s="6">
        <f t="shared" si="50"/>
        <v>435206.3190723806</v>
      </c>
      <c r="D349">
        <f t="shared" si="51"/>
        <v>27352.804268733278</v>
      </c>
      <c r="E349">
        <f t="shared" si="52"/>
        <v>407853.5148036473</v>
      </c>
      <c r="F349">
        <f t="shared" si="53"/>
        <v>0</v>
      </c>
      <c r="G349">
        <f t="shared" si="56"/>
        <v>0</v>
      </c>
      <c r="H349">
        <f t="shared" si="54"/>
        <v>0</v>
      </c>
      <c r="I349" s="6">
        <f t="shared" si="55"/>
        <v>9691643.4459594078</v>
      </c>
    </row>
    <row r="350" spans="1:9" x14ac:dyDescent="0.3">
      <c r="A350">
        <f t="shared" si="48"/>
        <v>338</v>
      </c>
      <c r="B350" s="6">
        <f t="shared" si="49"/>
        <v>9691643.4459594078</v>
      </c>
      <c r="C350" s="6">
        <f t="shared" si="50"/>
        <v>435206.3190723806</v>
      </c>
      <c r="D350">
        <f t="shared" si="51"/>
        <v>26248.200999473396</v>
      </c>
      <c r="E350">
        <f t="shared" si="52"/>
        <v>408958.11807290721</v>
      </c>
      <c r="F350">
        <f t="shared" si="53"/>
        <v>0</v>
      </c>
      <c r="G350">
        <f t="shared" si="56"/>
        <v>0</v>
      </c>
      <c r="H350">
        <f t="shared" si="54"/>
        <v>0</v>
      </c>
      <c r="I350" s="6">
        <f t="shared" si="55"/>
        <v>9282685.3278865013</v>
      </c>
    </row>
    <row r="351" spans="1:9" x14ac:dyDescent="0.3">
      <c r="A351">
        <f t="shared" si="48"/>
        <v>339</v>
      </c>
      <c r="B351" s="6">
        <f t="shared" si="49"/>
        <v>9282685.3278865013</v>
      </c>
      <c r="C351" s="6">
        <f t="shared" si="50"/>
        <v>435206.3190723806</v>
      </c>
      <c r="D351">
        <f t="shared" si="51"/>
        <v>25140.606096359275</v>
      </c>
      <c r="E351">
        <f t="shared" si="52"/>
        <v>410065.71297602134</v>
      </c>
      <c r="F351">
        <f t="shared" si="53"/>
        <v>0</v>
      </c>
      <c r="G351">
        <f t="shared" si="56"/>
        <v>0</v>
      </c>
      <c r="H351">
        <f t="shared" si="54"/>
        <v>0</v>
      </c>
      <c r="I351" s="6">
        <f t="shared" si="55"/>
        <v>8872619.6149104796</v>
      </c>
    </row>
    <row r="352" spans="1:9" x14ac:dyDescent="0.3">
      <c r="A352">
        <f t="shared" si="48"/>
        <v>340</v>
      </c>
      <c r="B352" s="6">
        <f t="shared" si="49"/>
        <v>8872619.6149104796</v>
      </c>
      <c r="C352" s="6">
        <f t="shared" si="50"/>
        <v>435206.3190723806</v>
      </c>
      <c r="D352">
        <f t="shared" si="51"/>
        <v>24030.011457049215</v>
      </c>
      <c r="E352">
        <f t="shared" si="52"/>
        <v>411176.30761533137</v>
      </c>
      <c r="F352">
        <f t="shared" si="53"/>
        <v>0</v>
      </c>
      <c r="G352">
        <f t="shared" si="56"/>
        <v>0</v>
      </c>
      <c r="H352">
        <f t="shared" si="54"/>
        <v>0</v>
      </c>
      <c r="I352" s="6">
        <f t="shared" si="55"/>
        <v>8461443.3072951473</v>
      </c>
    </row>
    <row r="353" spans="1:9" x14ac:dyDescent="0.3">
      <c r="A353">
        <f t="shared" si="48"/>
        <v>341</v>
      </c>
      <c r="B353" s="6">
        <f t="shared" si="49"/>
        <v>8461443.3072951473</v>
      </c>
      <c r="C353" s="6">
        <f t="shared" si="50"/>
        <v>435206.3190723806</v>
      </c>
      <c r="D353">
        <f t="shared" si="51"/>
        <v>22916.408957257692</v>
      </c>
      <c r="E353">
        <f t="shared" si="52"/>
        <v>412289.91011512291</v>
      </c>
      <c r="F353">
        <f t="shared" si="53"/>
        <v>0</v>
      </c>
      <c r="G353">
        <f t="shared" si="56"/>
        <v>0</v>
      </c>
      <c r="H353">
        <f t="shared" si="54"/>
        <v>0</v>
      </c>
      <c r="I353" s="6">
        <f t="shared" si="55"/>
        <v>8049153.3971800245</v>
      </c>
    </row>
    <row r="354" spans="1:9" x14ac:dyDescent="0.3">
      <c r="A354">
        <f t="shared" si="48"/>
        <v>342</v>
      </c>
      <c r="B354" s="6">
        <f t="shared" si="49"/>
        <v>8049153.3971800245</v>
      </c>
      <c r="C354" s="6">
        <f t="shared" si="50"/>
        <v>435206.3190723806</v>
      </c>
      <c r="D354">
        <f t="shared" si="51"/>
        <v>21799.790450695902</v>
      </c>
      <c r="E354">
        <f t="shared" si="52"/>
        <v>413406.5286216847</v>
      </c>
      <c r="F354">
        <f t="shared" si="53"/>
        <v>0</v>
      </c>
      <c r="G354">
        <f t="shared" si="56"/>
        <v>0</v>
      </c>
      <c r="H354">
        <f t="shared" si="54"/>
        <v>0</v>
      </c>
      <c r="I354" s="6">
        <f t="shared" si="55"/>
        <v>7635746.8685583398</v>
      </c>
    </row>
    <row r="355" spans="1:9" x14ac:dyDescent="0.3">
      <c r="A355">
        <f t="shared" si="48"/>
        <v>343</v>
      </c>
      <c r="B355" s="6">
        <f t="shared" si="49"/>
        <v>7635746.8685583398</v>
      </c>
      <c r="C355" s="6">
        <f t="shared" si="50"/>
        <v>435206.3190723806</v>
      </c>
      <c r="D355">
        <f t="shared" si="51"/>
        <v>20680.147769012172</v>
      </c>
      <c r="E355">
        <f t="shared" si="52"/>
        <v>414526.17130336841</v>
      </c>
      <c r="F355">
        <f t="shared" si="53"/>
        <v>0</v>
      </c>
      <c r="G355">
        <f t="shared" si="56"/>
        <v>0</v>
      </c>
      <c r="H355">
        <f t="shared" si="54"/>
        <v>0</v>
      </c>
      <c r="I355" s="6">
        <f t="shared" si="55"/>
        <v>7221220.6972549716</v>
      </c>
    </row>
    <row r="356" spans="1:9" x14ac:dyDescent="0.3">
      <c r="A356">
        <f t="shared" si="48"/>
        <v>344</v>
      </c>
      <c r="B356" s="6">
        <f t="shared" si="49"/>
        <v>7221220.6972549716</v>
      </c>
      <c r="C356" s="6">
        <f t="shared" si="50"/>
        <v>435206.3190723806</v>
      </c>
      <c r="D356">
        <f t="shared" si="51"/>
        <v>19557.472721732214</v>
      </c>
      <c r="E356">
        <f t="shared" si="52"/>
        <v>415648.84635064838</v>
      </c>
      <c r="F356">
        <f t="shared" si="53"/>
        <v>0</v>
      </c>
      <c r="G356">
        <f t="shared" si="56"/>
        <v>0</v>
      </c>
      <c r="H356">
        <f t="shared" si="54"/>
        <v>0</v>
      </c>
      <c r="I356" s="6">
        <f t="shared" si="55"/>
        <v>6805571.8509043232</v>
      </c>
    </row>
    <row r="357" spans="1:9" x14ac:dyDescent="0.3">
      <c r="A357">
        <f t="shared" si="48"/>
        <v>345</v>
      </c>
      <c r="B357" s="6">
        <f t="shared" si="49"/>
        <v>6805571.8509043232</v>
      </c>
      <c r="C357" s="6">
        <f t="shared" si="50"/>
        <v>435206.3190723806</v>
      </c>
      <c r="D357">
        <f t="shared" si="51"/>
        <v>18431.75709619921</v>
      </c>
      <c r="E357">
        <f t="shared" si="52"/>
        <v>416774.5619761814</v>
      </c>
      <c r="F357">
        <f t="shared" si="53"/>
        <v>0</v>
      </c>
      <c r="G357">
        <f t="shared" si="56"/>
        <v>0</v>
      </c>
      <c r="H357">
        <f t="shared" si="54"/>
        <v>0</v>
      </c>
      <c r="I357" s="6">
        <f t="shared" si="55"/>
        <v>6388797.2889281418</v>
      </c>
    </row>
    <row r="358" spans="1:9" x14ac:dyDescent="0.3">
      <c r="A358">
        <f t="shared" si="48"/>
        <v>346</v>
      </c>
      <c r="B358" s="6">
        <f t="shared" si="49"/>
        <v>6388797.2889281418</v>
      </c>
      <c r="C358" s="6">
        <f t="shared" si="50"/>
        <v>435206.3190723806</v>
      </c>
      <c r="D358">
        <f t="shared" si="51"/>
        <v>17302.992657513718</v>
      </c>
      <c r="E358">
        <f t="shared" si="52"/>
        <v>417903.3264148669</v>
      </c>
      <c r="F358">
        <f t="shared" si="53"/>
        <v>0</v>
      </c>
      <c r="G358">
        <f t="shared" si="56"/>
        <v>0</v>
      </c>
      <c r="H358">
        <f t="shared" si="54"/>
        <v>0</v>
      </c>
      <c r="I358" s="6">
        <f t="shared" si="55"/>
        <v>5970893.9625132745</v>
      </c>
    </row>
    <row r="359" spans="1:9" x14ac:dyDescent="0.3">
      <c r="A359">
        <f t="shared" si="48"/>
        <v>347</v>
      </c>
      <c r="B359" s="6">
        <f t="shared" si="49"/>
        <v>5970893.9625132745</v>
      </c>
      <c r="C359" s="6">
        <f t="shared" si="50"/>
        <v>435206.3190723806</v>
      </c>
      <c r="D359">
        <f t="shared" si="51"/>
        <v>16171.171148473451</v>
      </c>
      <c r="E359">
        <f t="shared" si="52"/>
        <v>419035.14792390715</v>
      </c>
      <c r="F359">
        <f t="shared" si="53"/>
        <v>0</v>
      </c>
      <c r="G359">
        <f t="shared" si="56"/>
        <v>0</v>
      </c>
      <c r="H359">
        <f t="shared" si="54"/>
        <v>0</v>
      </c>
      <c r="I359" s="6">
        <f t="shared" si="55"/>
        <v>5551858.8145893672</v>
      </c>
    </row>
    <row r="360" spans="1:9" x14ac:dyDescent="0.3">
      <c r="A360">
        <f t="shared" si="48"/>
        <v>348</v>
      </c>
      <c r="B360" s="6">
        <f t="shared" si="49"/>
        <v>5551858.8145893672</v>
      </c>
      <c r="C360" s="6">
        <f t="shared" si="50"/>
        <v>435206.3190723806</v>
      </c>
      <c r="D360">
        <f t="shared" si="51"/>
        <v>15036.284289512871</v>
      </c>
      <c r="E360">
        <f t="shared" si="52"/>
        <v>420170.03478286776</v>
      </c>
      <c r="F360">
        <f t="shared" si="53"/>
        <v>0</v>
      </c>
      <c r="G360">
        <f t="shared" si="56"/>
        <v>0</v>
      </c>
      <c r="H360">
        <f t="shared" si="54"/>
        <v>0</v>
      </c>
      <c r="I360" s="6">
        <f t="shared" si="55"/>
        <v>5131688.7798064994</v>
      </c>
    </row>
    <row r="361" spans="1:9" x14ac:dyDescent="0.3">
      <c r="A361">
        <f t="shared" si="48"/>
        <v>349</v>
      </c>
      <c r="B361" s="6">
        <f t="shared" si="49"/>
        <v>5131688.7798064994</v>
      </c>
      <c r="C361" s="6">
        <f t="shared" si="50"/>
        <v>435206.3190723806</v>
      </c>
      <c r="D361">
        <f t="shared" si="51"/>
        <v>13898.323778642603</v>
      </c>
      <c r="E361">
        <f t="shared" si="52"/>
        <v>421307.99529373797</v>
      </c>
      <c r="F361">
        <f t="shared" si="53"/>
        <v>0</v>
      </c>
      <c r="G361">
        <f t="shared" si="56"/>
        <v>0</v>
      </c>
      <c r="H361">
        <f t="shared" si="54"/>
        <v>0</v>
      </c>
      <c r="I361" s="6">
        <f t="shared" si="55"/>
        <v>4710380.784512761</v>
      </c>
    </row>
    <row r="362" spans="1:9" x14ac:dyDescent="0.3">
      <c r="A362">
        <f t="shared" si="48"/>
        <v>350</v>
      </c>
      <c r="B362" s="6">
        <f t="shared" si="49"/>
        <v>4710380.784512761</v>
      </c>
      <c r="C362" s="6">
        <f t="shared" si="50"/>
        <v>435206.3190723806</v>
      </c>
      <c r="D362">
        <f t="shared" si="51"/>
        <v>12757.281291388728</v>
      </c>
      <c r="E362">
        <f t="shared" si="52"/>
        <v>422449.03778099187</v>
      </c>
      <c r="F362">
        <f t="shared" si="53"/>
        <v>0</v>
      </c>
      <c r="G362">
        <f t="shared" si="56"/>
        <v>0</v>
      </c>
      <c r="H362">
        <f t="shared" si="54"/>
        <v>0</v>
      </c>
      <c r="I362" s="6">
        <f t="shared" si="55"/>
        <v>4287931.7467317693</v>
      </c>
    </row>
    <row r="363" spans="1:9" x14ac:dyDescent="0.3">
      <c r="A363">
        <f t="shared" si="48"/>
        <v>351</v>
      </c>
      <c r="B363" s="6">
        <f t="shared" si="49"/>
        <v>4287931.7467317693</v>
      </c>
      <c r="C363" s="6">
        <f t="shared" si="50"/>
        <v>435206.3190723806</v>
      </c>
      <c r="D363">
        <f t="shared" si="51"/>
        <v>11613.148480731876</v>
      </c>
      <c r="E363">
        <f t="shared" si="52"/>
        <v>423593.17059164873</v>
      </c>
      <c r="F363">
        <f t="shared" si="53"/>
        <v>0</v>
      </c>
      <c r="G363">
        <f t="shared" si="56"/>
        <v>0</v>
      </c>
      <c r="H363">
        <f t="shared" si="54"/>
        <v>0</v>
      </c>
      <c r="I363" s="6">
        <f t="shared" si="55"/>
        <v>3864338.5761401206</v>
      </c>
    </row>
    <row r="364" spans="1:9" x14ac:dyDescent="0.3">
      <c r="A364">
        <f t="shared" si="48"/>
        <v>352</v>
      </c>
      <c r="B364" s="6">
        <f t="shared" si="49"/>
        <v>3864338.5761401206</v>
      </c>
      <c r="C364" s="6">
        <f t="shared" si="50"/>
        <v>435206.3190723806</v>
      </c>
      <c r="D364">
        <f t="shared" si="51"/>
        <v>10465.916977046161</v>
      </c>
      <c r="E364">
        <f t="shared" si="52"/>
        <v>424740.40209533443</v>
      </c>
      <c r="F364">
        <f t="shared" si="53"/>
        <v>0</v>
      </c>
      <c r="G364">
        <f t="shared" si="56"/>
        <v>0</v>
      </c>
      <c r="H364">
        <f t="shared" si="54"/>
        <v>0</v>
      </c>
      <c r="I364" s="6">
        <f t="shared" si="55"/>
        <v>3439598.174044786</v>
      </c>
    </row>
    <row r="365" spans="1:9" x14ac:dyDescent="0.3">
      <c r="A365">
        <f t="shared" si="48"/>
        <v>353</v>
      </c>
      <c r="B365" s="6">
        <f t="shared" si="49"/>
        <v>3439598.174044786</v>
      </c>
      <c r="C365" s="6">
        <f t="shared" si="50"/>
        <v>435206.3190723806</v>
      </c>
      <c r="D365">
        <f t="shared" si="51"/>
        <v>9315.5783880379622</v>
      </c>
      <c r="E365">
        <f t="shared" si="52"/>
        <v>425890.74068434263</v>
      </c>
      <c r="F365">
        <f t="shared" si="53"/>
        <v>0</v>
      </c>
      <c r="G365">
        <f t="shared" si="56"/>
        <v>0</v>
      </c>
      <c r="H365">
        <f t="shared" si="54"/>
        <v>0</v>
      </c>
      <c r="I365" s="6">
        <f t="shared" si="55"/>
        <v>3013707.4333604435</v>
      </c>
    </row>
    <row r="366" spans="1:9" x14ac:dyDescent="0.3">
      <c r="A366">
        <f t="shared" si="48"/>
        <v>354</v>
      </c>
      <c r="B366" s="6">
        <f t="shared" si="49"/>
        <v>3013707.4333604435</v>
      </c>
      <c r="C366" s="6">
        <f t="shared" si="50"/>
        <v>435206.3190723806</v>
      </c>
      <c r="D366">
        <f t="shared" si="51"/>
        <v>8162.1242986845346</v>
      </c>
      <c r="E366">
        <f t="shared" si="52"/>
        <v>427044.19477369607</v>
      </c>
      <c r="F366">
        <f t="shared" si="53"/>
        <v>0</v>
      </c>
      <c r="G366">
        <f t="shared" si="56"/>
        <v>0</v>
      </c>
      <c r="H366">
        <f t="shared" si="54"/>
        <v>0</v>
      </c>
      <c r="I366" s="6">
        <f t="shared" si="55"/>
        <v>2586663.2385867476</v>
      </c>
    </row>
    <row r="367" spans="1:9" x14ac:dyDescent="0.3">
      <c r="A367">
        <f t="shared" si="48"/>
        <v>355</v>
      </c>
      <c r="B367" s="6">
        <f t="shared" si="49"/>
        <v>2586663.2385867476</v>
      </c>
      <c r="C367" s="6">
        <f t="shared" si="50"/>
        <v>435206.3190723806</v>
      </c>
      <c r="D367">
        <f t="shared" si="51"/>
        <v>7005.5462711724413</v>
      </c>
      <c r="E367">
        <f t="shared" si="52"/>
        <v>428200.77280120814</v>
      </c>
      <c r="F367">
        <f t="shared" si="53"/>
        <v>0</v>
      </c>
      <c r="G367">
        <f t="shared" si="56"/>
        <v>0</v>
      </c>
      <c r="H367">
        <f t="shared" si="54"/>
        <v>0</v>
      </c>
      <c r="I367" s="6">
        <f t="shared" si="55"/>
        <v>2158462.4657855392</v>
      </c>
    </row>
    <row r="368" spans="1:9" x14ac:dyDescent="0.3">
      <c r="A368">
        <f t="shared" si="48"/>
        <v>356</v>
      </c>
      <c r="B368" s="6">
        <f t="shared" si="49"/>
        <v>2158462.4657855392</v>
      </c>
      <c r="C368" s="6">
        <f t="shared" si="50"/>
        <v>435206.3190723806</v>
      </c>
      <c r="D368">
        <f t="shared" si="51"/>
        <v>5845.8358448358358</v>
      </c>
      <c r="E368">
        <f t="shared" si="52"/>
        <v>429360.48322754476</v>
      </c>
      <c r="F368">
        <f t="shared" si="53"/>
        <v>0</v>
      </c>
      <c r="G368">
        <f t="shared" si="56"/>
        <v>0</v>
      </c>
      <c r="H368">
        <f t="shared" si="54"/>
        <v>0</v>
      </c>
      <c r="I368" s="6">
        <f t="shared" si="55"/>
        <v>1729101.9825579945</v>
      </c>
    </row>
    <row r="369" spans="1:9" x14ac:dyDescent="0.3">
      <c r="A369">
        <f t="shared" si="48"/>
        <v>357</v>
      </c>
      <c r="B369" s="6">
        <f t="shared" si="49"/>
        <v>1729101.9825579945</v>
      </c>
      <c r="C369" s="6">
        <f t="shared" si="50"/>
        <v>435206.3190723806</v>
      </c>
      <c r="D369">
        <f t="shared" si="51"/>
        <v>4682.9845360945683</v>
      </c>
      <c r="E369">
        <f t="shared" si="52"/>
        <v>430523.33453628601</v>
      </c>
      <c r="F369">
        <f t="shared" si="53"/>
        <v>0</v>
      </c>
      <c r="G369">
        <f t="shared" si="56"/>
        <v>0</v>
      </c>
      <c r="H369">
        <f t="shared" si="54"/>
        <v>0</v>
      </c>
      <c r="I369" s="6">
        <f t="shared" si="55"/>
        <v>1298578.6480217085</v>
      </c>
    </row>
    <row r="370" spans="1:9" x14ac:dyDescent="0.3">
      <c r="A370">
        <f t="shared" si="48"/>
        <v>358</v>
      </c>
      <c r="B370" s="6">
        <f t="shared" si="49"/>
        <v>1298578.6480217085</v>
      </c>
      <c r="C370" s="6">
        <f t="shared" si="50"/>
        <v>435206.3190723806</v>
      </c>
      <c r="D370">
        <f t="shared" si="51"/>
        <v>3516.9838383921274</v>
      </c>
      <c r="E370">
        <f t="shared" si="52"/>
        <v>431689.33523398847</v>
      </c>
      <c r="F370">
        <f t="shared" si="53"/>
        <v>0</v>
      </c>
      <c r="G370">
        <f t="shared" si="56"/>
        <v>0</v>
      </c>
      <c r="H370">
        <f t="shared" si="54"/>
        <v>0</v>
      </c>
      <c r="I370" s="6">
        <f t="shared" si="55"/>
        <v>866889.31278772</v>
      </c>
    </row>
    <row r="371" spans="1:9" x14ac:dyDescent="0.3">
      <c r="A371">
        <f t="shared" si="48"/>
        <v>359</v>
      </c>
      <c r="B371" s="6">
        <f t="shared" si="49"/>
        <v>866889.31278772</v>
      </c>
      <c r="C371" s="6">
        <f t="shared" si="50"/>
        <v>435206.3190723806</v>
      </c>
      <c r="D371">
        <f t="shared" si="51"/>
        <v>2347.8252221334083</v>
      </c>
      <c r="E371">
        <f t="shared" si="52"/>
        <v>432858.49385024718</v>
      </c>
      <c r="F371">
        <f t="shared" si="53"/>
        <v>0</v>
      </c>
      <c r="G371">
        <f t="shared" si="56"/>
        <v>0</v>
      </c>
      <c r="H371">
        <f t="shared" si="54"/>
        <v>0</v>
      </c>
      <c r="I371" s="6">
        <f t="shared" si="55"/>
        <v>434030.81893747282</v>
      </c>
    </row>
    <row r="372" spans="1:9" x14ac:dyDescent="0.3">
      <c r="A372">
        <f t="shared" si="48"/>
        <v>360</v>
      </c>
      <c r="B372" s="6">
        <f t="shared" si="49"/>
        <v>434030.81893747282</v>
      </c>
      <c r="C372" s="6">
        <f t="shared" si="50"/>
        <v>435206.3190723806</v>
      </c>
      <c r="D372">
        <f t="shared" si="51"/>
        <v>1175.5001346223223</v>
      </c>
      <c r="E372">
        <f t="shared" si="52"/>
        <v>434030.81893747282</v>
      </c>
      <c r="F372">
        <f t="shared" si="53"/>
        <v>0</v>
      </c>
      <c r="G372">
        <f t="shared" si="56"/>
        <v>0</v>
      </c>
      <c r="H372">
        <f t="shared" si="54"/>
        <v>0</v>
      </c>
      <c r="I372" s="6">
        <f t="shared" si="55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72"/>
  <sheetViews>
    <sheetView zoomScaleNormal="100" workbookViewId="0"/>
  </sheetViews>
  <sheetFormatPr defaultRowHeight="14.4" x14ac:dyDescent="0.3"/>
  <cols>
    <col min="1" max="1" width="18.21875" customWidth="1"/>
    <col min="2" max="2" width="13.77734375" customWidth="1"/>
    <col min="3" max="3" width="13.44140625" customWidth="1"/>
    <col min="4" max="4" width="12.88671875" customWidth="1"/>
    <col min="5" max="5" width="15.6640625" customWidth="1"/>
    <col min="6" max="6" width="12.77734375" customWidth="1"/>
    <col min="7" max="7" width="11.109375" customWidth="1"/>
    <col min="8" max="8" width="13.77734375" customWidth="1"/>
    <col min="9" max="9" width="14.88671875" customWidth="1"/>
    <col min="10" max="10" width="15.33203125" customWidth="1"/>
    <col min="12" max="12" width="11.109375" customWidth="1"/>
    <col min="13" max="13" width="14.21875" customWidth="1"/>
    <col min="15" max="15" width="12.21875" customWidth="1"/>
    <col min="16" max="16" width="14.33203125" customWidth="1"/>
    <col min="18" max="18" width="12.44140625" customWidth="1"/>
    <col min="19" max="19" width="13.77734375" customWidth="1"/>
    <col min="21" max="21" width="12.5546875" customWidth="1"/>
    <col min="23" max="23" width="9.6640625" customWidth="1"/>
    <col min="24" max="24" width="10.33203125" customWidth="1"/>
    <col min="25" max="25" width="9.88671875" customWidth="1"/>
    <col min="26" max="26" width="11" customWidth="1"/>
    <col min="27" max="27" width="9.77734375" customWidth="1"/>
  </cols>
  <sheetData>
    <row r="1" spans="1:36" x14ac:dyDescent="0.3">
      <c r="A1" s="4" t="s">
        <v>1</v>
      </c>
      <c r="B1">
        <v>100000000</v>
      </c>
      <c r="E1" t="s">
        <v>7</v>
      </c>
      <c r="F1" s="6">
        <f>ABS(PMT((B2)/12,B4,B1,0))</f>
        <v>435206.3190723806</v>
      </c>
    </row>
    <row r="2" spans="1:36" x14ac:dyDescent="0.3">
      <c r="A2" s="4" t="s">
        <v>0</v>
      </c>
      <c r="B2">
        <f>3.25%</f>
        <v>3.2500000000000001E-2</v>
      </c>
      <c r="E2" t="s">
        <v>41</v>
      </c>
      <c r="F2">
        <f>SUM(W13:W372)/((SUM(B13:B372)-SUM(I13:I372))*12)</f>
        <v>7.9741556617918761</v>
      </c>
    </row>
    <row r="3" spans="1:36" s="1" customFormat="1" ht="29.4" customHeight="1" x14ac:dyDescent="0.3">
      <c r="A3" s="5" t="s">
        <v>2</v>
      </c>
      <c r="B3" s="2">
        <v>7.0000000000000001E-3</v>
      </c>
    </row>
    <row r="4" spans="1:36" x14ac:dyDescent="0.3">
      <c r="A4" s="4" t="s">
        <v>3</v>
      </c>
      <c r="B4">
        <v>360</v>
      </c>
    </row>
    <row r="5" spans="1:36" x14ac:dyDescent="0.3">
      <c r="A5" s="4" t="s">
        <v>4</v>
      </c>
      <c r="B5">
        <v>100</v>
      </c>
    </row>
    <row r="6" spans="1:36" s="7" customFormat="1" ht="46.2" customHeight="1" x14ac:dyDescent="0.3">
      <c r="A6" s="9" t="s">
        <v>14</v>
      </c>
    </row>
    <row r="7" spans="1:36" x14ac:dyDescent="0.3">
      <c r="A7" s="4" t="s">
        <v>15</v>
      </c>
      <c r="B7" s="8">
        <v>0.45</v>
      </c>
      <c r="D7" t="s">
        <v>42</v>
      </c>
      <c r="E7">
        <f>(SUM(X13:X372)/(12*(SUM(J13:J372)-SUM(L13:L372))))</f>
        <v>3.8172817339803093</v>
      </c>
    </row>
    <row r="8" spans="1:36" x14ac:dyDescent="0.3">
      <c r="A8" s="4" t="s">
        <v>16</v>
      </c>
      <c r="B8" s="8">
        <v>0.25</v>
      </c>
      <c r="D8" t="s">
        <v>43</v>
      </c>
      <c r="E8">
        <f>(SUM(Y13:Y372)/(12*(SUM(M13:M372)-SUM(O13:O372))))</f>
        <v>8.8823684591797392</v>
      </c>
    </row>
    <row r="9" spans="1:36" x14ac:dyDescent="0.3">
      <c r="A9" s="4" t="s">
        <v>17</v>
      </c>
      <c r="B9" s="8">
        <v>0.2</v>
      </c>
      <c r="D9" t="s">
        <v>44</v>
      </c>
      <c r="E9">
        <f>(SUM(Z13:Z372)/(12*(SUM(P13:P372)-SUM(R13:R372))))</f>
        <v>12.557913588605366</v>
      </c>
    </row>
    <row r="10" spans="1:36" x14ac:dyDescent="0.3">
      <c r="A10" s="4" t="s">
        <v>18</v>
      </c>
      <c r="B10" s="8">
        <v>0.1</v>
      </c>
      <c r="D10" t="s">
        <v>45</v>
      </c>
      <c r="E10">
        <f>(SUM(AA13:AA372)/(12*(SUM(S13:S372)-SUM(U13:U372))))</f>
        <v>15.242040489847305</v>
      </c>
    </row>
    <row r="11" spans="1:36" s="3" customFormat="1" ht="30" customHeight="1" x14ac:dyDescent="0.3">
      <c r="A11" s="3" t="s">
        <v>5</v>
      </c>
      <c r="B11" s="3" t="s">
        <v>6</v>
      </c>
      <c r="C11" s="3" t="s">
        <v>7</v>
      </c>
      <c r="D11" s="3" t="s">
        <v>8</v>
      </c>
      <c r="E11" s="3" t="s">
        <v>9</v>
      </c>
      <c r="F11" s="3" t="s">
        <v>11</v>
      </c>
      <c r="G11" s="3" t="s">
        <v>10</v>
      </c>
      <c r="H11" s="3" t="s">
        <v>12</v>
      </c>
      <c r="I11" s="3" t="s">
        <v>13</v>
      </c>
      <c r="J11" s="3" t="s">
        <v>19</v>
      </c>
      <c r="K11" s="3" t="s">
        <v>21</v>
      </c>
      <c r="L11" s="3" t="s">
        <v>20</v>
      </c>
      <c r="M11" s="3" t="s">
        <v>22</v>
      </c>
      <c r="N11" s="3" t="s">
        <v>23</v>
      </c>
      <c r="O11" s="3" t="s">
        <v>24</v>
      </c>
      <c r="P11" s="3" t="s">
        <v>25</v>
      </c>
      <c r="Q11" s="3" t="s">
        <v>26</v>
      </c>
      <c r="R11" s="3" t="s">
        <v>27</v>
      </c>
      <c r="S11" s="3" t="s">
        <v>28</v>
      </c>
      <c r="T11" s="3" t="s">
        <v>29</v>
      </c>
      <c r="U11" s="3" t="s">
        <v>30</v>
      </c>
      <c r="W11" s="3" t="s">
        <v>36</v>
      </c>
      <c r="X11" s="3" t="s">
        <v>37</v>
      </c>
      <c r="Y11" s="3" t="s">
        <v>38</v>
      </c>
      <c r="Z11" s="3" t="s">
        <v>39</v>
      </c>
      <c r="AA11" s="3" t="s">
        <v>40</v>
      </c>
    </row>
    <row r="12" spans="1:36" x14ac:dyDescent="0.3">
      <c r="A12">
        <v>0</v>
      </c>
    </row>
    <row r="13" spans="1:36" x14ac:dyDescent="0.3">
      <c r="A13">
        <f>IF($B$4&gt;A12,A12+1, "")</f>
        <v>1</v>
      </c>
      <c r="B13">
        <f>$B$1</f>
        <v>100000000</v>
      </c>
      <c r="C13" s="6">
        <f>$F$1</f>
        <v>435206.3190723806</v>
      </c>
      <c r="D13">
        <f>B13*($B$2)/12</f>
        <v>270833.33333333331</v>
      </c>
      <c r="E13" s="6">
        <f>C13-D13</f>
        <v>164372.98573904729</v>
      </c>
      <c r="F13">
        <f>IF($B$5  &gt; 0, 0.2, 0)</f>
        <v>0.2</v>
      </c>
      <c r="G13">
        <f>IF(A13="","",(1-((1-(F13/100))^(1/12))))</f>
        <v>1.6681963994558124E-4</v>
      </c>
      <c r="H13">
        <f>(B13-E13)*G13</f>
        <v>16654.543352260356</v>
      </c>
      <c r="I13" s="6">
        <f>B13-E13-H13</f>
        <v>99818972.470908687</v>
      </c>
      <c r="J13">
        <f>$B$1*$B$7</f>
        <v>45000000</v>
      </c>
      <c r="K13">
        <f>J13*$B$2/12</f>
        <v>121875</v>
      </c>
      <c r="L13">
        <f>IF(J13=0,0,IF(J13-B13+I13&lt;0, 0, J13-B13+I13))</f>
        <v>44818972.470908687</v>
      </c>
      <c r="M13">
        <f>$B$1*$B$8</f>
        <v>25000000</v>
      </c>
      <c r="N13">
        <f>M13*$B$2/12</f>
        <v>67708.333333333328</v>
      </c>
      <c r="O13">
        <f>IF(L13=0,IF(M13-((B13-I13)-(J13-L13))&gt;0,M13-((B13-I13)-(J13-L13)),0),M13)</f>
        <v>25000000</v>
      </c>
      <c r="P13">
        <f>$B$1*$B$9</f>
        <v>20000000</v>
      </c>
      <c r="Q13">
        <f>P13*$B$2/12</f>
        <v>54166.666666666664</v>
      </c>
      <c r="R13">
        <f>IF(O13=0,IF(P13-((B13-I13)-(J13-L13)-(M13-O13))&gt;0,P13-((B13-I13)-(J13-L13)-(M13-O13)),0),P13)</f>
        <v>20000000</v>
      </c>
      <c r="S13">
        <f>$B$1*$B$10</f>
        <v>10000000</v>
      </c>
      <c r="T13">
        <f>S13*$B$2/12</f>
        <v>27083.333333333332</v>
      </c>
      <c r="U13">
        <f>IF(R13=0,IF(S13-((B13-I13)-(J13-L13)-(M13-O13)-(P13-R13))&gt;0,S13-((B13-I13)-(J13-L13)-(M13-O13)-(P13-R13)),0),S13)</f>
        <v>10000000</v>
      </c>
      <c r="W13">
        <f>(B13-I13)*A13</f>
        <v>181027.52909131348</v>
      </c>
      <c r="X13">
        <f>(J13-L13)*A13</f>
        <v>181027.52909131348</v>
      </c>
      <c r="Y13">
        <f>(M13-O13)*A13</f>
        <v>0</v>
      </c>
      <c r="Z13">
        <f>(P13-R13)*A13</f>
        <v>0</v>
      </c>
      <c r="AA13">
        <f>(S13-U13)*A13</f>
        <v>0</v>
      </c>
      <c r="AE13" t="s">
        <v>4</v>
      </c>
      <c r="AF13" t="s">
        <v>31</v>
      </c>
      <c r="AG13" t="s">
        <v>32</v>
      </c>
      <c r="AH13" t="s">
        <v>33</v>
      </c>
      <c r="AI13" t="s">
        <v>34</v>
      </c>
      <c r="AJ13" t="s">
        <v>35</v>
      </c>
    </row>
    <row r="14" spans="1:36" x14ac:dyDescent="0.3">
      <c r="A14">
        <f t="shared" ref="A14:A77" si="0">IF($B$4&gt;A13,A13+1, "")</f>
        <v>2</v>
      </c>
      <c r="B14" s="6">
        <f>IF(A14="","",IF(I13&gt;0,I13,0))</f>
        <v>99818972.470908687</v>
      </c>
      <c r="C14" s="6">
        <f>IF(A14="","",$F$1)</f>
        <v>435206.3190723806</v>
      </c>
      <c r="D14">
        <f>IF(A14="","",($B$2/12)*B14)</f>
        <v>270343.05044204439</v>
      </c>
      <c r="E14">
        <f>IF(A14="","",IF((1+($B$2/12))*B14&gt;C14,(C14-D14),B14))</f>
        <v>164863.26863033621</v>
      </c>
      <c r="F14">
        <f>IF(A14="", "", IF(A14&lt;=30,(F13+(($B$5)*0.2/100)),F13))</f>
        <v>0.4</v>
      </c>
      <c r="G14">
        <f t="shared" ref="G14:G77" si="1">IF(A14="","",(1-((1-(F14/100))^(1/12))))</f>
        <v>3.3394601074221431E-4</v>
      </c>
      <c r="H14">
        <f>IF(A14="","",(B14-E14)*G14)</f>
        <v>33279.092222169842</v>
      </c>
      <c r="I14" s="6">
        <f>IF(A14="","",B14-E14-H14)</f>
        <v>99620830.110056177</v>
      </c>
      <c r="J14">
        <f>L13</f>
        <v>44818972.470908687</v>
      </c>
      <c r="K14">
        <f>J14*$B$2/12</f>
        <v>121384.71710871103</v>
      </c>
      <c r="L14">
        <f>IF(J14=0,0,IF(J14-B14+I14&lt;0, 0, J14-B14+I14))</f>
        <v>44620830.110056177</v>
      </c>
      <c r="M14">
        <f>O13</f>
        <v>25000000</v>
      </c>
      <c r="N14">
        <f>M14*$B$2/12</f>
        <v>67708.333333333328</v>
      </c>
      <c r="O14">
        <f>IF(L14=0,IF(M14-((B14-I14)-(J14-L14))&gt;0,M14-((B14-I14)-(J14-L14)),0),M14)</f>
        <v>25000000</v>
      </c>
      <c r="P14">
        <f>R13</f>
        <v>20000000</v>
      </c>
      <c r="Q14">
        <f>P14*$B$2/12</f>
        <v>54166.666666666664</v>
      </c>
      <c r="R14">
        <f>IF(O14=0,IF(P14-((B14-I14)-(J14-L14)-(M14-O14))&gt;0,P14-((B14-I14)-(J14-L14)-(M14-O14)),0),P14)</f>
        <v>20000000</v>
      </c>
      <c r="S14">
        <f>U13</f>
        <v>10000000</v>
      </c>
      <c r="T14">
        <f>S14*$B$2/12</f>
        <v>27083.333333333332</v>
      </c>
      <c r="U14">
        <f>IF(R14=0,IF(S14-((B14-I14)-(J14-L14)-(M14-O14)-(P14-R14))&gt;0,S14-((B14-I14)-(J14-L14)-(M14-O14)-(P14-R14)),0),S14)</f>
        <v>10000000</v>
      </c>
      <c r="W14">
        <f t="shared" ref="W14:W77" si="2">(B14-I14)*A14</f>
        <v>396284.72170501947</v>
      </c>
      <c r="X14">
        <f t="shared" ref="X14:X77" si="3">(J14-L14)*A14</f>
        <v>396284.72170501947</v>
      </c>
      <c r="Y14">
        <f t="shared" ref="Y14:Y77" si="4">(M14-O14)*A14</f>
        <v>0</v>
      </c>
      <c r="Z14">
        <f t="shared" ref="Z14:Z77" si="5">(P14-R14)*A14</f>
        <v>0</v>
      </c>
      <c r="AA14">
        <f t="shared" ref="AA14:AA77" si="6">(S14-U14)*A14</f>
        <v>0</v>
      </c>
      <c r="AE14">
        <v>0</v>
      </c>
      <c r="AF14">
        <v>9.3699999999999992</v>
      </c>
      <c r="AG14">
        <v>20.52</v>
      </c>
      <c r="AH14">
        <v>25.92</v>
      </c>
      <c r="AI14">
        <v>29.06</v>
      </c>
      <c r="AJ14">
        <v>17.43</v>
      </c>
    </row>
    <row r="15" spans="1:36" x14ac:dyDescent="0.3">
      <c r="A15">
        <f t="shared" si="0"/>
        <v>3</v>
      </c>
      <c r="B15" s="6">
        <f>IF(A15="","",IF(I14&gt;0,I14,0))</f>
        <v>99620830.110056177</v>
      </c>
      <c r="C15" s="6">
        <f>IF(A15="","",$F$1)</f>
        <v>435206.3190723806</v>
      </c>
      <c r="D15">
        <f>IF(A15="","",($B$2/12)*B15)</f>
        <v>269806.41488140216</v>
      </c>
      <c r="E15">
        <f>IF(A15="","",IF((1+($B$2/12))*B15&gt;C15,(C15-D15),B15))</f>
        <v>165399.90419097844</v>
      </c>
      <c r="F15">
        <f t="shared" ref="F15" si="7">IF(A15="", "", IF(A15&lt;=30,(F14+(($B$5)*0.2/100)),F14))</f>
        <v>0.60000000000000009</v>
      </c>
      <c r="G15">
        <f t="shared" si="1"/>
        <v>5.0138029400215167E-4</v>
      </c>
      <c r="H15">
        <f>IF(A15="","",(B15-E15)*G15)</f>
        <v>49864.992836727171</v>
      </c>
      <c r="I15" s="6">
        <f>IF(A15="","",B15-E15-H15)</f>
        <v>99405565.213028476</v>
      </c>
      <c r="J15">
        <f>L14</f>
        <v>44620830.110056177</v>
      </c>
      <c r="K15">
        <f>J15*$B$2/12</f>
        <v>120848.0815480688</v>
      </c>
      <c r="L15">
        <f>IF(J15=0,0,IF(J15-B15+I15&lt;0, 0, J15-B15+I15))</f>
        <v>44405565.213028476</v>
      </c>
      <c r="M15">
        <f t="shared" ref="M15:M78" si="8">O14</f>
        <v>25000000</v>
      </c>
      <c r="N15">
        <f t="shared" ref="N15:N78" si="9">M15*$B$2/12</f>
        <v>67708.333333333328</v>
      </c>
      <c r="O15">
        <f t="shared" ref="O15:O78" si="10">IF(L15=0,IF(M15-((B15-I15)-(J15-L15))&gt;0,M15-((B15-I15)-(J15-L15)),0),M15)</f>
        <v>25000000</v>
      </c>
      <c r="P15">
        <f t="shared" ref="P15:P78" si="11">R14</f>
        <v>20000000</v>
      </c>
      <c r="Q15">
        <f t="shared" ref="Q15:Q78" si="12">P15*$B$2/12</f>
        <v>54166.666666666664</v>
      </c>
      <c r="R15">
        <f t="shared" ref="R15:R78" si="13">IF(O15=0,IF(P15-((B15-I15)-(J15-L15)-(M15-O15))&gt;0,P15-((B15-I15)-(J15-L15)-(M15-O15)),0),P15)</f>
        <v>20000000</v>
      </c>
      <c r="S15">
        <f t="shared" ref="S15:S78" si="14">U14</f>
        <v>10000000</v>
      </c>
      <c r="T15">
        <f t="shared" ref="T15:T78" si="15">S15*$B$2/12</f>
        <v>27083.333333333332</v>
      </c>
      <c r="U15">
        <f t="shared" ref="U15:U78" si="16">IF(R15=0,IF(S15-((B15-I15)-(J15-L15)-(M15-O15)-(P15-R15))&gt;0,S15-((B15-I15)-(J15-L15)-(M15-O15)-(P15-R15)),0),S15)</f>
        <v>10000000</v>
      </c>
      <c r="W15">
        <f t="shared" si="2"/>
        <v>645794.69108310342</v>
      </c>
      <c r="X15">
        <f t="shared" si="3"/>
        <v>645794.69108310342</v>
      </c>
      <c r="Y15">
        <f t="shared" si="4"/>
        <v>0</v>
      </c>
      <c r="Z15">
        <f t="shared" si="5"/>
        <v>0</v>
      </c>
      <c r="AA15">
        <f t="shared" si="6"/>
        <v>0</v>
      </c>
      <c r="AE15">
        <v>50</v>
      </c>
      <c r="AF15">
        <v>5.0999999999999996</v>
      </c>
      <c r="AG15">
        <v>11.93</v>
      </c>
      <c r="AH15">
        <v>16.27</v>
      </c>
      <c r="AI15">
        <v>19.16</v>
      </c>
      <c r="AJ15">
        <v>10.45</v>
      </c>
    </row>
    <row r="16" spans="1:36" x14ac:dyDescent="0.3">
      <c r="A16">
        <f t="shared" si="0"/>
        <v>4</v>
      </c>
      <c r="B16" s="6">
        <f>IF(A16="","",IF(I15&gt;0,I15,0))</f>
        <v>99405565.213028476</v>
      </c>
      <c r="C16" s="6">
        <f>IF(A16="","",$F$1)</f>
        <v>435206.3190723806</v>
      </c>
      <c r="D16">
        <f>IF(A16="","",($B$2/12)*B16)</f>
        <v>269223.40578528546</v>
      </c>
      <c r="E16">
        <f>IF(A16="","",IF((1+($B$2/12))*B16&gt;C16,(C16-D16),B16))</f>
        <v>165982.91328709514</v>
      </c>
      <c r="F16">
        <f>IF(A16="", "", IF(A16&lt;=30,(F15+(($B$5)*0.2/100)),F15))</f>
        <v>0.8</v>
      </c>
      <c r="G16">
        <f t="shared" si="1"/>
        <v>6.6912367827864916E-4</v>
      </c>
      <c r="H16">
        <f>IF(A16="","",(B16-E16)*G16)</f>
        <v>66403.554339239679</v>
      </c>
      <c r="I16" s="6">
        <f>IF(A16="","",B16-E16-H16)</f>
        <v>99173178.745402142</v>
      </c>
      <c r="J16">
        <f t="shared" ref="J16:J79" si="17">L15</f>
        <v>44405565.213028476</v>
      </c>
      <c r="K16">
        <f t="shared" ref="K16:K79" si="18">J16*$B$2/12</f>
        <v>120265.07245195213</v>
      </c>
      <c r="L16">
        <f t="shared" ref="L16:L79" si="19">IF(J16=0,0,IF(J16-B16+I16&lt;0, 0, J16-B16+I16))</f>
        <v>44173178.745402142</v>
      </c>
      <c r="M16">
        <f t="shared" si="8"/>
        <v>25000000</v>
      </c>
      <c r="N16">
        <f t="shared" si="9"/>
        <v>67708.333333333328</v>
      </c>
      <c r="O16">
        <f t="shared" si="10"/>
        <v>25000000</v>
      </c>
      <c r="P16">
        <f t="shared" si="11"/>
        <v>20000000</v>
      </c>
      <c r="Q16">
        <f t="shared" si="12"/>
        <v>54166.666666666664</v>
      </c>
      <c r="R16">
        <f t="shared" si="13"/>
        <v>20000000</v>
      </c>
      <c r="S16">
        <f t="shared" si="14"/>
        <v>10000000</v>
      </c>
      <c r="T16">
        <f t="shared" si="15"/>
        <v>27083.333333333332</v>
      </c>
      <c r="U16">
        <f t="shared" si="16"/>
        <v>10000000</v>
      </c>
      <c r="W16">
        <f t="shared" si="2"/>
        <v>929545.87050533295</v>
      </c>
      <c r="X16">
        <f t="shared" si="3"/>
        <v>929545.87050533295</v>
      </c>
      <c r="Y16">
        <f t="shared" si="4"/>
        <v>0</v>
      </c>
      <c r="Z16">
        <f t="shared" si="5"/>
        <v>0</v>
      </c>
      <c r="AA16">
        <f t="shared" si="6"/>
        <v>0</v>
      </c>
      <c r="AE16">
        <v>100</v>
      </c>
      <c r="AF16">
        <v>3.81</v>
      </c>
      <c r="AG16">
        <v>8.8800000000000008</v>
      </c>
      <c r="AH16">
        <v>12.55</v>
      </c>
      <c r="AI16">
        <v>15.24</v>
      </c>
      <c r="AJ16">
        <v>7.97</v>
      </c>
    </row>
    <row r="17" spans="1:36" x14ac:dyDescent="0.3">
      <c r="A17">
        <f t="shared" si="0"/>
        <v>5</v>
      </c>
      <c r="B17" s="6">
        <f t="shared" ref="B17:B80" si="20">IF(A17="","",IF(I16&gt;0,I16,0))</f>
        <v>99173178.745402142</v>
      </c>
      <c r="C17" s="6">
        <f t="shared" ref="C17:C80" si="21">IF(A17="","",$F$1)</f>
        <v>435206.3190723806</v>
      </c>
      <c r="D17">
        <f t="shared" ref="D17:D80" si="22">IF(A17="","",($B$2/12)*B17)</f>
        <v>268594.0257687975</v>
      </c>
      <c r="E17">
        <f t="shared" ref="E17:E80" si="23">IF(A17="","",IF((1+($B$2/12))*B17&gt;C17,(C17-D17),B17))</f>
        <v>166612.29330358311</v>
      </c>
      <c r="F17">
        <f t="shared" ref="F17:F80" si="24">IF(A17="", "", IF(A17&lt;=30,(F16+(($B$5)*0.2/100)),F16))</f>
        <v>1</v>
      </c>
      <c r="G17">
        <f t="shared" si="1"/>
        <v>8.3717735912058888E-4</v>
      </c>
      <c r="H17">
        <f t="shared" ref="H17:H80" si="25">IF(A17="","",(B17-E17)*G17)</f>
        <v>82886.055837964959</v>
      </c>
      <c r="I17" s="6">
        <f t="shared" ref="I17:I80" si="26">IF(A17="","",B17-E17-H17)</f>
        <v>98923680.396260604</v>
      </c>
      <c r="J17">
        <f t="shared" si="17"/>
        <v>44173178.745402142</v>
      </c>
      <c r="K17">
        <f t="shared" si="18"/>
        <v>119635.69243546414</v>
      </c>
      <c r="L17">
        <f t="shared" si="19"/>
        <v>43923680.396260604</v>
      </c>
      <c r="M17">
        <f t="shared" si="8"/>
        <v>25000000</v>
      </c>
      <c r="N17">
        <f t="shared" si="9"/>
        <v>67708.333333333328</v>
      </c>
      <c r="O17">
        <f t="shared" si="10"/>
        <v>25000000</v>
      </c>
      <c r="P17">
        <f t="shared" si="11"/>
        <v>20000000</v>
      </c>
      <c r="Q17">
        <f t="shared" si="12"/>
        <v>54166.666666666664</v>
      </c>
      <c r="R17">
        <f t="shared" si="13"/>
        <v>20000000</v>
      </c>
      <c r="S17">
        <f t="shared" si="14"/>
        <v>10000000</v>
      </c>
      <c r="T17">
        <f t="shared" si="15"/>
        <v>27083.333333333332</v>
      </c>
      <c r="U17">
        <f t="shared" si="16"/>
        <v>10000000</v>
      </c>
      <c r="W17">
        <f t="shared" si="2"/>
        <v>1247491.7457076907</v>
      </c>
      <c r="X17">
        <f t="shared" si="3"/>
        <v>1247491.7457076907</v>
      </c>
      <c r="Y17">
        <f t="shared" si="4"/>
        <v>0</v>
      </c>
      <c r="Z17">
        <f t="shared" si="5"/>
        <v>0</v>
      </c>
      <c r="AA17">
        <f t="shared" si="6"/>
        <v>0</v>
      </c>
      <c r="AE17">
        <v>150</v>
      </c>
      <c r="AF17">
        <v>3.15</v>
      </c>
      <c r="AG17">
        <v>7.18</v>
      </c>
      <c r="AH17">
        <v>10.36</v>
      </c>
      <c r="AI17">
        <v>12.86</v>
      </c>
      <c r="AJ17">
        <v>6.57</v>
      </c>
    </row>
    <row r="18" spans="1:36" x14ac:dyDescent="0.3">
      <c r="A18">
        <f t="shared" si="0"/>
        <v>6</v>
      </c>
      <c r="B18" s="6">
        <f t="shared" si="20"/>
        <v>98923680.396260604</v>
      </c>
      <c r="C18" s="6">
        <f t="shared" si="21"/>
        <v>435206.3190723806</v>
      </c>
      <c r="D18">
        <f t="shared" si="22"/>
        <v>267918.30107320583</v>
      </c>
      <c r="E18">
        <f t="shared" si="23"/>
        <v>167288.01799917477</v>
      </c>
      <c r="F18">
        <f t="shared" si="24"/>
        <v>1.2</v>
      </c>
      <c r="G18">
        <f t="shared" si="1"/>
        <v>1.0055425391276573E-3</v>
      </c>
      <c r="H18">
        <f t="shared" si="25"/>
        <v>99303.75354712423</v>
      </c>
      <c r="I18" s="6">
        <f t="shared" si="26"/>
        <v>98657088.624714315</v>
      </c>
      <c r="J18">
        <f t="shared" si="17"/>
        <v>43923680.396260604</v>
      </c>
      <c r="K18">
        <f t="shared" si="18"/>
        <v>118959.96773987247</v>
      </c>
      <c r="L18">
        <f t="shared" si="19"/>
        <v>43657088.624714315</v>
      </c>
      <c r="M18">
        <f t="shared" si="8"/>
        <v>25000000</v>
      </c>
      <c r="N18">
        <f t="shared" si="9"/>
        <v>67708.333333333328</v>
      </c>
      <c r="O18">
        <f t="shared" si="10"/>
        <v>25000000</v>
      </c>
      <c r="P18">
        <f t="shared" si="11"/>
        <v>20000000</v>
      </c>
      <c r="Q18">
        <f t="shared" si="12"/>
        <v>54166.666666666664</v>
      </c>
      <c r="R18">
        <f t="shared" si="13"/>
        <v>20000000</v>
      </c>
      <c r="S18">
        <f t="shared" si="14"/>
        <v>10000000</v>
      </c>
      <c r="T18">
        <f t="shared" si="15"/>
        <v>27083.333333333332</v>
      </c>
      <c r="U18">
        <f t="shared" si="16"/>
        <v>10000000</v>
      </c>
      <c r="W18">
        <f t="shared" si="2"/>
        <v>1599550.6292777359</v>
      </c>
      <c r="X18">
        <f t="shared" si="3"/>
        <v>1599550.6292777359</v>
      </c>
      <c r="Y18">
        <f t="shared" si="4"/>
        <v>0</v>
      </c>
      <c r="Z18">
        <f t="shared" si="5"/>
        <v>0</v>
      </c>
      <c r="AA18">
        <f t="shared" si="6"/>
        <v>0</v>
      </c>
      <c r="AE18">
        <v>200</v>
      </c>
      <c r="AF18">
        <v>2.74</v>
      </c>
      <c r="AG18">
        <v>6.08</v>
      </c>
      <c r="AH18">
        <v>8.8800000000000008</v>
      </c>
      <c r="AI18">
        <v>11.23</v>
      </c>
      <c r="AJ18">
        <v>5.65</v>
      </c>
    </row>
    <row r="19" spans="1:36" x14ac:dyDescent="0.3">
      <c r="A19">
        <f t="shared" si="0"/>
        <v>7</v>
      </c>
      <c r="B19" s="6">
        <f t="shared" si="20"/>
        <v>98657088.624714315</v>
      </c>
      <c r="C19" s="6">
        <f t="shared" si="21"/>
        <v>435206.3190723806</v>
      </c>
      <c r="D19">
        <f t="shared" si="22"/>
        <v>267196.28169193462</v>
      </c>
      <c r="E19">
        <f t="shared" si="23"/>
        <v>168010.03738044598</v>
      </c>
      <c r="F19">
        <f t="shared" si="24"/>
        <v>1.4</v>
      </c>
      <c r="G19">
        <f t="shared" si="1"/>
        <v>1.1742204280067448E-3</v>
      </c>
      <c r="H19">
        <f t="shared" si="25"/>
        <v>115647.8880128091</v>
      </c>
      <c r="I19" s="6">
        <f t="shared" si="26"/>
        <v>98373430.699321061</v>
      </c>
      <c r="J19">
        <f t="shared" si="17"/>
        <v>43657088.624714315</v>
      </c>
      <c r="K19">
        <f t="shared" si="18"/>
        <v>118237.94835860126</v>
      </c>
      <c r="L19">
        <f t="shared" si="19"/>
        <v>43373430.699321061</v>
      </c>
      <c r="M19">
        <f t="shared" si="8"/>
        <v>25000000</v>
      </c>
      <c r="N19">
        <f t="shared" si="9"/>
        <v>67708.333333333328</v>
      </c>
      <c r="O19">
        <f t="shared" si="10"/>
        <v>25000000</v>
      </c>
      <c r="P19">
        <f t="shared" si="11"/>
        <v>20000000</v>
      </c>
      <c r="Q19">
        <f t="shared" si="12"/>
        <v>54166.666666666664</v>
      </c>
      <c r="R19">
        <f t="shared" si="13"/>
        <v>20000000</v>
      </c>
      <c r="S19">
        <f t="shared" si="14"/>
        <v>10000000</v>
      </c>
      <c r="T19">
        <f t="shared" si="15"/>
        <v>27083.333333333332</v>
      </c>
      <c r="U19">
        <f t="shared" si="16"/>
        <v>10000000</v>
      </c>
      <c r="W19">
        <f t="shared" si="2"/>
        <v>1985605.477752775</v>
      </c>
      <c r="X19">
        <f t="shared" si="3"/>
        <v>1985605.477752775</v>
      </c>
      <c r="Y19">
        <f t="shared" si="4"/>
        <v>0</v>
      </c>
      <c r="Z19">
        <f t="shared" si="5"/>
        <v>0</v>
      </c>
      <c r="AA19">
        <f t="shared" si="6"/>
        <v>0</v>
      </c>
      <c r="AE19">
        <v>250</v>
      </c>
      <c r="AF19">
        <v>2.46</v>
      </c>
      <c r="AG19">
        <v>5.32</v>
      </c>
      <c r="AH19">
        <v>7.81</v>
      </c>
      <c r="AI19">
        <v>10.02</v>
      </c>
      <c r="AJ19">
        <v>5.01</v>
      </c>
    </row>
    <row r="20" spans="1:36" x14ac:dyDescent="0.3">
      <c r="A20">
        <f t="shared" si="0"/>
        <v>8</v>
      </c>
      <c r="B20" s="6">
        <f t="shared" si="20"/>
        <v>98373430.699321061</v>
      </c>
      <c r="C20" s="6">
        <f t="shared" si="21"/>
        <v>435206.3190723806</v>
      </c>
      <c r="D20">
        <f t="shared" si="22"/>
        <v>266428.04147732788</v>
      </c>
      <c r="E20">
        <f t="shared" si="23"/>
        <v>168778.27759505273</v>
      </c>
      <c r="F20">
        <f t="shared" si="24"/>
        <v>1.5999999999999999</v>
      </c>
      <c r="G20">
        <f t="shared" si="1"/>
        <v>1.3432122426282334E-3</v>
      </c>
      <c r="H20">
        <f t="shared" si="25"/>
        <v>131909.69141591276</v>
      </c>
      <c r="I20" s="6">
        <f t="shared" si="26"/>
        <v>98072742.730310097</v>
      </c>
      <c r="J20">
        <f t="shared" si="17"/>
        <v>43373430.699321061</v>
      </c>
      <c r="K20">
        <f t="shared" si="18"/>
        <v>117469.70814399455</v>
      </c>
      <c r="L20">
        <f t="shared" si="19"/>
        <v>43072742.730310097</v>
      </c>
      <c r="M20">
        <f t="shared" si="8"/>
        <v>25000000</v>
      </c>
      <c r="N20">
        <f t="shared" si="9"/>
        <v>67708.333333333328</v>
      </c>
      <c r="O20">
        <f t="shared" si="10"/>
        <v>25000000</v>
      </c>
      <c r="P20">
        <f t="shared" si="11"/>
        <v>20000000</v>
      </c>
      <c r="Q20">
        <f t="shared" si="12"/>
        <v>54166.666666666664</v>
      </c>
      <c r="R20">
        <f t="shared" si="13"/>
        <v>20000000</v>
      </c>
      <c r="S20">
        <f t="shared" si="14"/>
        <v>10000000</v>
      </c>
      <c r="T20">
        <f t="shared" si="15"/>
        <v>27083.333333333332</v>
      </c>
      <c r="U20">
        <f t="shared" si="16"/>
        <v>10000000</v>
      </c>
      <c r="W20">
        <f t="shared" si="2"/>
        <v>2405503.7520877123</v>
      </c>
      <c r="X20">
        <f t="shared" si="3"/>
        <v>2405503.7520877123</v>
      </c>
      <c r="Y20">
        <f t="shared" si="4"/>
        <v>0</v>
      </c>
      <c r="Z20">
        <f t="shared" si="5"/>
        <v>0</v>
      </c>
      <c r="AA20">
        <f t="shared" si="6"/>
        <v>0</v>
      </c>
      <c r="AE20">
        <v>300</v>
      </c>
      <c r="AF20">
        <v>2.25</v>
      </c>
      <c r="AG20">
        <v>4.75</v>
      </c>
      <c r="AH20">
        <v>6.99</v>
      </c>
      <c r="AI20">
        <v>9.08</v>
      </c>
      <c r="AJ20">
        <v>4.51</v>
      </c>
    </row>
    <row r="21" spans="1:36" x14ac:dyDescent="0.3">
      <c r="A21">
        <f t="shared" si="0"/>
        <v>9</v>
      </c>
      <c r="B21" s="6">
        <f t="shared" si="20"/>
        <v>98072742.730310097</v>
      </c>
      <c r="C21" s="6">
        <f t="shared" si="21"/>
        <v>435206.3190723806</v>
      </c>
      <c r="D21">
        <f t="shared" si="22"/>
        <v>265613.67822792317</v>
      </c>
      <c r="E21">
        <f t="shared" si="23"/>
        <v>169592.64084445743</v>
      </c>
      <c r="F21">
        <f t="shared" si="24"/>
        <v>1.7999999999999998</v>
      </c>
      <c r="G21">
        <f t="shared" si="1"/>
        <v>1.5125192070827298E-3</v>
      </c>
      <c r="H21">
        <f t="shared" si="25"/>
        <v>148080.39494422005</v>
      </c>
      <c r="I21" s="6">
        <f t="shared" si="26"/>
        <v>97755069.694521412</v>
      </c>
      <c r="J21">
        <f t="shared" si="17"/>
        <v>43072742.730310097</v>
      </c>
      <c r="K21">
        <f t="shared" si="18"/>
        <v>116655.34489458986</v>
      </c>
      <c r="L21">
        <f t="shared" si="19"/>
        <v>42755069.694521412</v>
      </c>
      <c r="M21">
        <f t="shared" si="8"/>
        <v>25000000</v>
      </c>
      <c r="N21">
        <f t="shared" si="9"/>
        <v>67708.333333333328</v>
      </c>
      <c r="O21">
        <f t="shared" si="10"/>
        <v>25000000</v>
      </c>
      <c r="P21">
        <f t="shared" si="11"/>
        <v>20000000</v>
      </c>
      <c r="Q21">
        <f t="shared" si="12"/>
        <v>54166.666666666664</v>
      </c>
      <c r="R21">
        <f t="shared" si="13"/>
        <v>20000000</v>
      </c>
      <c r="S21">
        <f t="shared" si="14"/>
        <v>10000000</v>
      </c>
      <c r="T21">
        <f t="shared" si="15"/>
        <v>27083.333333333332</v>
      </c>
      <c r="U21">
        <f t="shared" si="16"/>
        <v>10000000</v>
      </c>
      <c r="W21">
        <f t="shared" si="2"/>
        <v>2859057.3220981658</v>
      </c>
      <c r="X21">
        <f t="shared" si="3"/>
        <v>2859057.3220981658</v>
      </c>
      <c r="Y21">
        <f t="shared" si="4"/>
        <v>0</v>
      </c>
      <c r="Z21">
        <f t="shared" si="5"/>
        <v>0</v>
      </c>
      <c r="AA21">
        <f t="shared" si="6"/>
        <v>0</v>
      </c>
      <c r="AE21">
        <v>350</v>
      </c>
      <c r="AF21">
        <v>2.09</v>
      </c>
      <c r="AG21">
        <v>4.32</v>
      </c>
      <c r="AH21">
        <v>6.34</v>
      </c>
      <c r="AI21">
        <v>8.32</v>
      </c>
      <c r="AJ21">
        <v>4.12</v>
      </c>
    </row>
    <row r="22" spans="1:36" x14ac:dyDescent="0.3">
      <c r="A22">
        <f t="shared" si="0"/>
        <v>10</v>
      </c>
      <c r="B22" s="6">
        <f t="shared" si="20"/>
        <v>97755069.694521412</v>
      </c>
      <c r="C22" s="6">
        <f t="shared" si="21"/>
        <v>435206.3190723806</v>
      </c>
      <c r="D22">
        <f t="shared" si="22"/>
        <v>264753.31375599548</v>
      </c>
      <c r="E22">
        <f t="shared" si="23"/>
        <v>170453.00531638513</v>
      </c>
      <c r="F22">
        <f t="shared" si="24"/>
        <v>1.9999999999999998</v>
      </c>
      <c r="G22">
        <f t="shared" si="1"/>
        <v>1.6821425527395739E-3</v>
      </c>
      <c r="H22">
        <f t="shared" si="25"/>
        <v>164151.23622569215</v>
      </c>
      <c r="I22" s="6">
        <f t="shared" si="26"/>
        <v>97420465.452979326</v>
      </c>
      <c r="J22">
        <f t="shared" si="17"/>
        <v>42755069.694521412</v>
      </c>
      <c r="K22">
        <f t="shared" si="18"/>
        <v>115794.98042266216</v>
      </c>
      <c r="L22">
        <f t="shared" si="19"/>
        <v>42420465.452979326</v>
      </c>
      <c r="M22">
        <f t="shared" si="8"/>
        <v>25000000</v>
      </c>
      <c r="N22">
        <f t="shared" si="9"/>
        <v>67708.333333333328</v>
      </c>
      <c r="O22">
        <f t="shared" si="10"/>
        <v>25000000</v>
      </c>
      <c r="P22">
        <f t="shared" si="11"/>
        <v>20000000</v>
      </c>
      <c r="Q22">
        <f t="shared" si="12"/>
        <v>54166.666666666664</v>
      </c>
      <c r="R22">
        <f t="shared" si="13"/>
        <v>20000000</v>
      </c>
      <c r="S22">
        <f t="shared" si="14"/>
        <v>10000000</v>
      </c>
      <c r="T22">
        <f t="shared" si="15"/>
        <v>27083.333333333332</v>
      </c>
      <c r="U22">
        <f t="shared" si="16"/>
        <v>10000000</v>
      </c>
      <c r="W22">
        <f t="shared" si="2"/>
        <v>3346042.4154208601</v>
      </c>
      <c r="X22">
        <f t="shared" si="3"/>
        <v>3346042.4154208601</v>
      </c>
      <c r="Y22">
        <f t="shared" si="4"/>
        <v>0</v>
      </c>
      <c r="Z22">
        <f t="shared" si="5"/>
        <v>0</v>
      </c>
      <c r="AA22">
        <f t="shared" si="6"/>
        <v>0</v>
      </c>
      <c r="AE22">
        <v>400</v>
      </c>
      <c r="AF22">
        <v>1.97</v>
      </c>
      <c r="AG22">
        <v>3.98</v>
      </c>
      <c r="AH22">
        <v>5.82</v>
      </c>
      <c r="AI22">
        <v>7.7</v>
      </c>
      <c r="AJ22">
        <v>3.81</v>
      </c>
    </row>
    <row r="23" spans="1:36" x14ac:dyDescent="0.3">
      <c r="A23">
        <f t="shared" si="0"/>
        <v>11</v>
      </c>
      <c r="B23" s="6">
        <f t="shared" si="20"/>
        <v>97420465.452979326</v>
      </c>
      <c r="C23" s="6">
        <f t="shared" si="21"/>
        <v>435206.3190723806</v>
      </c>
      <c r="D23">
        <f t="shared" si="22"/>
        <v>263847.09393515234</v>
      </c>
      <c r="E23">
        <f t="shared" si="23"/>
        <v>171359.22513722826</v>
      </c>
      <c r="F23">
        <f t="shared" si="24"/>
        <v>2.1999999999999997</v>
      </c>
      <c r="G23">
        <f t="shared" si="1"/>
        <v>1.8520835183041262E-3</v>
      </c>
      <c r="H23">
        <f t="shared" si="25"/>
        <v>180113.4668143935</v>
      </c>
      <c r="I23" s="6">
        <f t="shared" si="26"/>
        <v>97068992.761027694</v>
      </c>
      <c r="J23">
        <f t="shared" si="17"/>
        <v>42420465.452979326</v>
      </c>
      <c r="K23">
        <f t="shared" si="18"/>
        <v>114888.76060181901</v>
      </c>
      <c r="L23">
        <f t="shared" si="19"/>
        <v>42068992.761027694</v>
      </c>
      <c r="M23">
        <f t="shared" si="8"/>
        <v>25000000</v>
      </c>
      <c r="N23">
        <f t="shared" si="9"/>
        <v>67708.333333333328</v>
      </c>
      <c r="O23">
        <f t="shared" si="10"/>
        <v>25000000</v>
      </c>
      <c r="P23">
        <f t="shared" si="11"/>
        <v>20000000</v>
      </c>
      <c r="Q23">
        <f t="shared" si="12"/>
        <v>54166.666666666664</v>
      </c>
      <c r="R23">
        <f t="shared" si="13"/>
        <v>20000000</v>
      </c>
      <c r="S23">
        <f t="shared" si="14"/>
        <v>10000000</v>
      </c>
      <c r="T23">
        <f t="shared" si="15"/>
        <v>27083.333333333332</v>
      </c>
      <c r="U23">
        <f t="shared" si="16"/>
        <v>10000000</v>
      </c>
      <c r="W23">
        <f t="shared" si="2"/>
        <v>3866199.6114679575</v>
      </c>
      <c r="X23">
        <f t="shared" si="3"/>
        <v>3866199.6114679575</v>
      </c>
      <c r="Y23">
        <f t="shared" si="4"/>
        <v>0</v>
      </c>
      <c r="Z23">
        <f t="shared" si="5"/>
        <v>0</v>
      </c>
      <c r="AA23">
        <f t="shared" si="6"/>
        <v>0</v>
      </c>
      <c r="AE23">
        <v>450</v>
      </c>
      <c r="AF23">
        <v>1.86</v>
      </c>
      <c r="AG23">
        <v>3.69</v>
      </c>
      <c r="AH23">
        <v>5.39</v>
      </c>
      <c r="AI23">
        <v>7.16</v>
      </c>
      <c r="AJ23">
        <v>3.56</v>
      </c>
    </row>
    <row r="24" spans="1:36" x14ac:dyDescent="0.3">
      <c r="A24">
        <f t="shared" si="0"/>
        <v>12</v>
      </c>
      <c r="B24" s="6">
        <f t="shared" si="20"/>
        <v>97068992.761027694</v>
      </c>
      <c r="C24" s="6">
        <f t="shared" si="21"/>
        <v>435206.3190723806</v>
      </c>
      <c r="D24">
        <f t="shared" si="22"/>
        <v>262895.18872778333</v>
      </c>
      <c r="E24">
        <f t="shared" si="23"/>
        <v>172311.13034459727</v>
      </c>
      <c r="F24">
        <f t="shared" si="24"/>
        <v>2.4</v>
      </c>
      <c r="G24">
        <f t="shared" si="1"/>
        <v>2.0223433498771648E-3</v>
      </c>
      <c r="H24">
        <f t="shared" si="25"/>
        <v>195958.35972097679</v>
      </c>
      <c r="I24" s="6">
        <f t="shared" si="26"/>
        <v>96700723.270962119</v>
      </c>
      <c r="J24">
        <f t="shared" si="17"/>
        <v>42068992.761027694</v>
      </c>
      <c r="K24">
        <f t="shared" si="18"/>
        <v>113936.85539445002</v>
      </c>
      <c r="L24">
        <f t="shared" si="19"/>
        <v>41700723.270962119</v>
      </c>
      <c r="M24">
        <f t="shared" si="8"/>
        <v>25000000</v>
      </c>
      <c r="N24">
        <f t="shared" si="9"/>
        <v>67708.333333333328</v>
      </c>
      <c r="O24">
        <f t="shared" si="10"/>
        <v>25000000</v>
      </c>
      <c r="P24">
        <f t="shared" si="11"/>
        <v>20000000</v>
      </c>
      <c r="Q24">
        <f t="shared" si="12"/>
        <v>54166.666666666664</v>
      </c>
      <c r="R24">
        <f t="shared" si="13"/>
        <v>20000000</v>
      </c>
      <c r="S24">
        <f t="shared" si="14"/>
        <v>10000000</v>
      </c>
      <c r="T24">
        <f t="shared" si="15"/>
        <v>27083.333333333332</v>
      </c>
      <c r="U24">
        <f t="shared" si="16"/>
        <v>10000000</v>
      </c>
      <c r="W24">
        <f t="shared" si="2"/>
        <v>4419233.8807868958</v>
      </c>
      <c r="X24">
        <f t="shared" si="3"/>
        <v>4419233.8807868958</v>
      </c>
      <c r="Y24">
        <f t="shared" si="4"/>
        <v>0</v>
      </c>
      <c r="Z24">
        <f t="shared" si="5"/>
        <v>0</v>
      </c>
      <c r="AA24">
        <f t="shared" si="6"/>
        <v>0</v>
      </c>
      <c r="AE24">
        <v>500</v>
      </c>
      <c r="AF24">
        <v>1.77</v>
      </c>
      <c r="AG24">
        <v>3.46</v>
      </c>
      <c r="AH24">
        <v>5.0199999999999996</v>
      </c>
      <c r="AI24">
        <v>6.71</v>
      </c>
      <c r="AJ24">
        <v>3.34</v>
      </c>
    </row>
    <row r="25" spans="1:36" x14ac:dyDescent="0.3">
      <c r="A25">
        <f t="shared" si="0"/>
        <v>13</v>
      </c>
      <c r="B25" s="6">
        <f t="shared" si="20"/>
        <v>96700723.270962119</v>
      </c>
      <c r="C25" s="6">
        <f t="shared" si="21"/>
        <v>435206.3190723806</v>
      </c>
      <c r="D25">
        <f t="shared" si="22"/>
        <v>261897.79219218908</v>
      </c>
      <c r="E25">
        <f t="shared" si="23"/>
        <v>173308.52688019152</v>
      </c>
      <c r="F25">
        <f t="shared" si="24"/>
        <v>2.6</v>
      </c>
      <c r="G25">
        <f t="shared" si="1"/>
        <v>2.1929233010143934E-3</v>
      </c>
      <c r="H25">
        <f t="shared" si="25"/>
        <v>211677.21697897758</v>
      </c>
      <c r="I25" s="6">
        <f t="shared" si="26"/>
        <v>96315737.527102947</v>
      </c>
      <c r="J25">
        <f t="shared" si="17"/>
        <v>41700723.270962119</v>
      </c>
      <c r="K25">
        <f t="shared" si="18"/>
        <v>112939.45885885575</v>
      </c>
      <c r="L25">
        <f t="shared" si="19"/>
        <v>41315737.527102947</v>
      </c>
      <c r="M25">
        <f t="shared" si="8"/>
        <v>25000000</v>
      </c>
      <c r="N25">
        <f t="shared" si="9"/>
        <v>67708.333333333328</v>
      </c>
      <c r="O25">
        <f t="shared" si="10"/>
        <v>25000000</v>
      </c>
      <c r="P25">
        <f t="shared" si="11"/>
        <v>20000000</v>
      </c>
      <c r="Q25">
        <f t="shared" si="12"/>
        <v>54166.666666666664</v>
      </c>
      <c r="R25">
        <f t="shared" si="13"/>
        <v>20000000</v>
      </c>
      <c r="S25">
        <f t="shared" si="14"/>
        <v>10000000</v>
      </c>
      <c r="T25">
        <f t="shared" si="15"/>
        <v>27083.333333333332</v>
      </c>
      <c r="U25">
        <f t="shared" si="16"/>
        <v>10000000</v>
      </c>
      <c r="W25">
        <f t="shared" si="2"/>
        <v>5004814.6701692343</v>
      </c>
      <c r="X25">
        <f t="shared" si="3"/>
        <v>5004814.6701692343</v>
      </c>
      <c r="Y25">
        <f t="shared" si="4"/>
        <v>0</v>
      </c>
      <c r="Z25">
        <f t="shared" si="5"/>
        <v>0</v>
      </c>
      <c r="AA25">
        <f t="shared" si="6"/>
        <v>0</v>
      </c>
    </row>
    <row r="26" spans="1:36" x14ac:dyDescent="0.3">
      <c r="A26">
        <f t="shared" si="0"/>
        <v>14</v>
      </c>
      <c r="B26" s="6">
        <f t="shared" si="20"/>
        <v>96315737.527102947</v>
      </c>
      <c r="C26" s="6">
        <f t="shared" si="21"/>
        <v>435206.3190723806</v>
      </c>
      <c r="D26">
        <f t="shared" si="22"/>
        <v>260855.12246923716</v>
      </c>
      <c r="E26">
        <f t="shared" si="23"/>
        <v>174351.19660314344</v>
      </c>
      <c r="F26">
        <f t="shared" si="24"/>
        <v>2.8000000000000003</v>
      </c>
      <c r="G26">
        <f t="shared" si="1"/>
        <v>2.3638246327857271E-3</v>
      </c>
      <c r="H26">
        <f t="shared" si="25"/>
        <v>227261.37723820441</v>
      </c>
      <c r="I26" s="6">
        <f t="shared" si="26"/>
        <v>95914124.953261599</v>
      </c>
      <c r="J26">
        <f t="shared" si="17"/>
        <v>41315737.527102947</v>
      </c>
      <c r="K26">
        <f t="shared" si="18"/>
        <v>111896.78913590382</v>
      </c>
      <c r="L26">
        <f t="shared" si="19"/>
        <v>40914124.953261599</v>
      </c>
      <c r="M26">
        <f t="shared" si="8"/>
        <v>25000000</v>
      </c>
      <c r="N26">
        <f t="shared" si="9"/>
        <v>67708.333333333328</v>
      </c>
      <c r="O26">
        <f t="shared" si="10"/>
        <v>25000000</v>
      </c>
      <c r="P26">
        <f t="shared" si="11"/>
        <v>20000000</v>
      </c>
      <c r="Q26">
        <f t="shared" si="12"/>
        <v>54166.666666666664</v>
      </c>
      <c r="R26">
        <f t="shared" si="13"/>
        <v>20000000</v>
      </c>
      <c r="S26">
        <f t="shared" si="14"/>
        <v>10000000</v>
      </c>
      <c r="T26">
        <f t="shared" si="15"/>
        <v>27083.333333333332</v>
      </c>
      <c r="U26">
        <f t="shared" si="16"/>
        <v>10000000</v>
      </c>
      <c r="W26">
        <f t="shared" si="2"/>
        <v>5622576.0337788761</v>
      </c>
      <c r="X26">
        <f t="shared" si="3"/>
        <v>5622576.0337788761</v>
      </c>
      <c r="Y26">
        <f t="shared" si="4"/>
        <v>0</v>
      </c>
      <c r="Z26">
        <f t="shared" si="5"/>
        <v>0</v>
      </c>
      <c r="AA26">
        <f t="shared" si="6"/>
        <v>0</v>
      </c>
    </row>
    <row r="27" spans="1:36" x14ac:dyDescent="0.3">
      <c r="A27">
        <f t="shared" si="0"/>
        <v>15</v>
      </c>
      <c r="B27" s="6">
        <f t="shared" si="20"/>
        <v>95914124.953261599</v>
      </c>
      <c r="C27" s="6">
        <f t="shared" si="21"/>
        <v>435206.3190723806</v>
      </c>
      <c r="D27">
        <f t="shared" si="22"/>
        <v>259767.42174841685</v>
      </c>
      <c r="E27">
        <f t="shared" si="23"/>
        <v>175438.89732396376</v>
      </c>
      <c r="F27">
        <f t="shared" si="24"/>
        <v>3.0000000000000004</v>
      </c>
      <c r="G27">
        <f t="shared" si="1"/>
        <v>2.5350486138366879E-3</v>
      </c>
      <c r="H27">
        <f t="shared" si="25"/>
        <v>242702.22337665054</v>
      </c>
      <c r="I27" s="6">
        <f t="shared" si="26"/>
        <v>95495983.832560986</v>
      </c>
      <c r="J27">
        <f t="shared" si="17"/>
        <v>40914124.953261599</v>
      </c>
      <c r="K27">
        <f t="shared" si="18"/>
        <v>110809.08841508349</v>
      </c>
      <c r="L27">
        <f t="shared" si="19"/>
        <v>40495983.832560986</v>
      </c>
      <c r="M27">
        <f t="shared" si="8"/>
        <v>25000000</v>
      </c>
      <c r="N27">
        <f t="shared" si="9"/>
        <v>67708.333333333328</v>
      </c>
      <c r="O27">
        <f t="shared" si="10"/>
        <v>25000000</v>
      </c>
      <c r="P27">
        <f t="shared" si="11"/>
        <v>20000000</v>
      </c>
      <c r="Q27">
        <f t="shared" si="12"/>
        <v>54166.666666666664</v>
      </c>
      <c r="R27">
        <f t="shared" si="13"/>
        <v>20000000</v>
      </c>
      <c r="S27">
        <f t="shared" si="14"/>
        <v>10000000</v>
      </c>
      <c r="T27">
        <f t="shared" si="15"/>
        <v>27083.333333333332</v>
      </c>
      <c r="U27">
        <f t="shared" si="16"/>
        <v>10000000</v>
      </c>
      <c r="W27">
        <f t="shared" si="2"/>
        <v>6272116.81050919</v>
      </c>
      <c r="X27">
        <f t="shared" si="3"/>
        <v>6272116.81050919</v>
      </c>
      <c r="Y27">
        <f t="shared" si="4"/>
        <v>0</v>
      </c>
      <c r="Z27">
        <f t="shared" si="5"/>
        <v>0</v>
      </c>
      <c r="AA27">
        <f t="shared" si="6"/>
        <v>0</v>
      </c>
    </row>
    <row r="28" spans="1:36" x14ac:dyDescent="0.3">
      <c r="A28">
        <f t="shared" si="0"/>
        <v>16</v>
      </c>
      <c r="B28" s="6">
        <f t="shared" si="20"/>
        <v>95495983.832560986</v>
      </c>
      <c r="C28" s="6">
        <f t="shared" si="21"/>
        <v>435206.3190723806</v>
      </c>
      <c r="D28">
        <f t="shared" si="22"/>
        <v>258634.956213186</v>
      </c>
      <c r="E28">
        <f t="shared" si="23"/>
        <v>176571.3628591946</v>
      </c>
      <c r="F28">
        <f t="shared" si="24"/>
        <v>3.2000000000000006</v>
      </c>
      <c r="G28">
        <f t="shared" si="1"/>
        <v>2.7065965204493558E-3</v>
      </c>
      <c r="H28">
        <f t="shared" si="25"/>
        <v>257991.19012177183</v>
      </c>
      <c r="I28" s="6">
        <f t="shared" si="26"/>
        <v>95061421.279580027</v>
      </c>
      <c r="J28">
        <f t="shared" si="17"/>
        <v>40495983.832560986</v>
      </c>
      <c r="K28">
        <f t="shared" si="18"/>
        <v>109676.62287985267</v>
      </c>
      <c r="L28">
        <f t="shared" si="19"/>
        <v>40061421.279580027</v>
      </c>
      <c r="M28">
        <f t="shared" si="8"/>
        <v>25000000</v>
      </c>
      <c r="N28">
        <f t="shared" si="9"/>
        <v>67708.333333333328</v>
      </c>
      <c r="O28">
        <f t="shared" si="10"/>
        <v>25000000</v>
      </c>
      <c r="P28">
        <f t="shared" si="11"/>
        <v>20000000</v>
      </c>
      <c r="Q28">
        <f t="shared" si="12"/>
        <v>54166.666666666664</v>
      </c>
      <c r="R28">
        <f t="shared" si="13"/>
        <v>20000000</v>
      </c>
      <c r="S28">
        <f t="shared" si="14"/>
        <v>10000000</v>
      </c>
      <c r="T28">
        <f t="shared" si="15"/>
        <v>27083.333333333332</v>
      </c>
      <c r="U28">
        <f t="shared" si="16"/>
        <v>10000000</v>
      </c>
      <c r="W28">
        <f t="shared" si="2"/>
        <v>6953000.8476953506</v>
      </c>
      <c r="X28">
        <f t="shared" si="3"/>
        <v>6953000.8476953506</v>
      </c>
      <c r="Y28">
        <f t="shared" si="4"/>
        <v>0</v>
      </c>
      <c r="Z28">
        <f t="shared" si="5"/>
        <v>0</v>
      </c>
      <c r="AA28">
        <f t="shared" si="6"/>
        <v>0</v>
      </c>
    </row>
    <row r="29" spans="1:36" x14ac:dyDescent="0.3">
      <c r="A29">
        <f t="shared" si="0"/>
        <v>17</v>
      </c>
      <c r="B29" s="6">
        <f t="shared" si="20"/>
        <v>95061421.279580027</v>
      </c>
      <c r="C29" s="6">
        <f t="shared" si="21"/>
        <v>435206.3190723806</v>
      </c>
      <c r="D29">
        <f t="shared" si="22"/>
        <v>257458.01596552925</v>
      </c>
      <c r="E29">
        <f t="shared" si="23"/>
        <v>177748.30310685135</v>
      </c>
      <c r="F29">
        <f t="shared" si="24"/>
        <v>3.4000000000000008</v>
      </c>
      <c r="G29">
        <f t="shared" si="1"/>
        <v>2.8784696366042084E-3</v>
      </c>
      <c r="H29">
        <f t="shared" si="25"/>
        <v>273119.7716722613</v>
      </c>
      <c r="I29" s="6">
        <f t="shared" si="26"/>
        <v>94610553.204800919</v>
      </c>
      <c r="J29">
        <f t="shared" si="17"/>
        <v>40061421.279580027</v>
      </c>
      <c r="K29">
        <f t="shared" si="18"/>
        <v>108499.68263219592</v>
      </c>
      <c r="L29">
        <f t="shared" si="19"/>
        <v>39610553.204800919</v>
      </c>
      <c r="M29">
        <f t="shared" si="8"/>
        <v>25000000</v>
      </c>
      <c r="N29">
        <f t="shared" si="9"/>
        <v>67708.333333333328</v>
      </c>
      <c r="O29">
        <f t="shared" si="10"/>
        <v>25000000</v>
      </c>
      <c r="P29">
        <f t="shared" si="11"/>
        <v>20000000</v>
      </c>
      <c r="Q29">
        <f t="shared" si="12"/>
        <v>54166.666666666664</v>
      </c>
      <c r="R29">
        <f t="shared" si="13"/>
        <v>20000000</v>
      </c>
      <c r="S29">
        <f t="shared" si="14"/>
        <v>10000000</v>
      </c>
      <c r="T29">
        <f t="shared" si="15"/>
        <v>27083.333333333332</v>
      </c>
      <c r="U29">
        <f t="shared" si="16"/>
        <v>10000000</v>
      </c>
      <c r="W29">
        <f t="shared" si="2"/>
        <v>7664757.2712448388</v>
      </c>
      <c r="X29">
        <f t="shared" si="3"/>
        <v>7664757.2712448388</v>
      </c>
      <c r="Y29">
        <f t="shared" si="4"/>
        <v>0</v>
      </c>
      <c r="Z29">
        <f t="shared" si="5"/>
        <v>0</v>
      </c>
      <c r="AA29">
        <f t="shared" si="6"/>
        <v>0</v>
      </c>
    </row>
    <row r="30" spans="1:36" x14ac:dyDescent="0.3">
      <c r="A30">
        <f t="shared" si="0"/>
        <v>18</v>
      </c>
      <c r="B30" s="6">
        <f t="shared" si="20"/>
        <v>94610553.204800919</v>
      </c>
      <c r="C30" s="6">
        <f t="shared" si="21"/>
        <v>435206.3190723806</v>
      </c>
      <c r="D30">
        <f t="shared" si="22"/>
        <v>256236.91492966918</v>
      </c>
      <c r="E30">
        <f t="shared" si="23"/>
        <v>178969.40414271143</v>
      </c>
      <c r="F30">
        <f t="shared" si="24"/>
        <v>3.600000000000001</v>
      </c>
      <c r="G30">
        <f t="shared" si="1"/>
        <v>3.0506692540422931E-3</v>
      </c>
      <c r="H30">
        <f t="shared" si="25"/>
        <v>288079.52931118628</v>
      </c>
      <c r="I30" s="6">
        <f t="shared" si="26"/>
        <v>94143504.271347031</v>
      </c>
      <c r="J30">
        <f t="shared" si="17"/>
        <v>39610553.204800919</v>
      </c>
      <c r="K30">
        <f t="shared" si="18"/>
        <v>107278.58159633582</v>
      </c>
      <c r="L30">
        <f t="shared" si="19"/>
        <v>39143504.271347031</v>
      </c>
      <c r="M30">
        <f t="shared" si="8"/>
        <v>25000000</v>
      </c>
      <c r="N30">
        <f t="shared" si="9"/>
        <v>67708.333333333328</v>
      </c>
      <c r="O30">
        <f t="shared" si="10"/>
        <v>25000000</v>
      </c>
      <c r="P30">
        <f t="shared" si="11"/>
        <v>20000000</v>
      </c>
      <c r="Q30">
        <f t="shared" si="12"/>
        <v>54166.666666666664</v>
      </c>
      <c r="R30">
        <f t="shared" si="13"/>
        <v>20000000</v>
      </c>
      <c r="S30">
        <f t="shared" si="14"/>
        <v>10000000</v>
      </c>
      <c r="T30">
        <f t="shared" si="15"/>
        <v>27083.333333333332</v>
      </c>
      <c r="U30">
        <f t="shared" si="16"/>
        <v>10000000</v>
      </c>
      <c r="W30">
        <f t="shared" si="2"/>
        <v>8406880.8021699786</v>
      </c>
      <c r="X30">
        <f t="shared" si="3"/>
        <v>8406880.8021699786</v>
      </c>
      <c r="Y30">
        <f t="shared" si="4"/>
        <v>0</v>
      </c>
      <c r="Z30">
        <f t="shared" si="5"/>
        <v>0</v>
      </c>
      <c r="AA30">
        <f t="shared" si="6"/>
        <v>0</v>
      </c>
    </row>
    <row r="31" spans="1:36" x14ac:dyDescent="0.3">
      <c r="A31">
        <f t="shared" si="0"/>
        <v>19</v>
      </c>
      <c r="B31" s="6">
        <f t="shared" si="20"/>
        <v>94143504.271347031</v>
      </c>
      <c r="C31" s="6">
        <f t="shared" si="21"/>
        <v>435206.3190723806</v>
      </c>
      <c r="D31">
        <f t="shared" si="22"/>
        <v>254971.99073489822</v>
      </c>
      <c r="E31">
        <f t="shared" si="23"/>
        <v>180234.32833748238</v>
      </c>
      <c r="F31">
        <f t="shared" si="24"/>
        <v>3.8000000000000012</v>
      </c>
      <c r="G31">
        <f t="shared" si="1"/>
        <v>3.223196672329065E-3</v>
      </c>
      <c r="H31">
        <f t="shared" si="25"/>
        <v>302862.09900146606</v>
      </c>
      <c r="I31" s="6">
        <f t="shared" si="26"/>
        <v>93660407.844008088</v>
      </c>
      <c r="J31">
        <f t="shared" si="17"/>
        <v>39143504.271347031</v>
      </c>
      <c r="K31">
        <f t="shared" si="18"/>
        <v>106013.65740156488</v>
      </c>
      <c r="L31">
        <f t="shared" si="19"/>
        <v>38660407.844008088</v>
      </c>
      <c r="M31">
        <f t="shared" si="8"/>
        <v>25000000</v>
      </c>
      <c r="N31">
        <f t="shared" si="9"/>
        <v>67708.333333333328</v>
      </c>
      <c r="O31">
        <f t="shared" si="10"/>
        <v>25000000</v>
      </c>
      <c r="P31">
        <f t="shared" si="11"/>
        <v>20000000</v>
      </c>
      <c r="Q31">
        <f t="shared" si="12"/>
        <v>54166.666666666664</v>
      </c>
      <c r="R31">
        <f t="shared" si="13"/>
        <v>20000000</v>
      </c>
      <c r="S31">
        <f t="shared" si="14"/>
        <v>10000000</v>
      </c>
      <c r="T31">
        <f t="shared" si="15"/>
        <v>27083.333333333332</v>
      </c>
      <c r="U31">
        <f t="shared" si="16"/>
        <v>10000000</v>
      </c>
      <c r="W31">
        <f t="shared" si="2"/>
        <v>9178832.1194399148</v>
      </c>
      <c r="X31">
        <f t="shared" si="3"/>
        <v>9178832.1194399148</v>
      </c>
      <c r="Y31">
        <f t="shared" si="4"/>
        <v>0</v>
      </c>
      <c r="Z31">
        <f t="shared" si="5"/>
        <v>0</v>
      </c>
      <c r="AA31">
        <f t="shared" si="6"/>
        <v>0</v>
      </c>
    </row>
    <row r="32" spans="1:36" x14ac:dyDescent="0.3">
      <c r="A32">
        <f t="shared" si="0"/>
        <v>20</v>
      </c>
      <c r="B32" s="6">
        <f t="shared" si="20"/>
        <v>93660407.844008088</v>
      </c>
      <c r="C32" s="6">
        <f t="shared" si="21"/>
        <v>435206.3190723806</v>
      </c>
      <c r="D32">
        <f t="shared" si="22"/>
        <v>253663.60457752191</v>
      </c>
      <c r="E32">
        <f t="shared" si="23"/>
        <v>181542.71449485869</v>
      </c>
      <c r="F32">
        <f t="shared" si="24"/>
        <v>4.0000000000000009</v>
      </c>
      <c r="G32">
        <f t="shared" si="1"/>
        <v>3.3960531989175591E-3</v>
      </c>
      <c r="H32">
        <f t="shared" si="25"/>
        <v>317459.1989542665</v>
      </c>
      <c r="I32" s="6">
        <f t="shared" si="26"/>
        <v>93161405.930558965</v>
      </c>
      <c r="J32">
        <f t="shared" si="17"/>
        <v>38660407.844008088</v>
      </c>
      <c r="K32">
        <f t="shared" si="18"/>
        <v>104705.27124418858</v>
      </c>
      <c r="L32">
        <f t="shared" si="19"/>
        <v>38161405.930558965</v>
      </c>
      <c r="M32">
        <f t="shared" si="8"/>
        <v>25000000</v>
      </c>
      <c r="N32">
        <f t="shared" si="9"/>
        <v>67708.333333333328</v>
      </c>
      <c r="O32">
        <f t="shared" si="10"/>
        <v>25000000</v>
      </c>
      <c r="P32">
        <f t="shared" si="11"/>
        <v>20000000</v>
      </c>
      <c r="Q32">
        <f t="shared" si="12"/>
        <v>54166.666666666664</v>
      </c>
      <c r="R32">
        <f t="shared" si="13"/>
        <v>20000000</v>
      </c>
      <c r="S32">
        <f t="shared" si="14"/>
        <v>10000000</v>
      </c>
      <c r="T32">
        <f t="shared" si="15"/>
        <v>27083.333333333332</v>
      </c>
      <c r="U32">
        <f t="shared" si="16"/>
        <v>10000000</v>
      </c>
      <c r="W32">
        <f t="shared" si="2"/>
        <v>9980038.26898247</v>
      </c>
      <c r="X32">
        <f t="shared" si="3"/>
        <v>9980038.26898247</v>
      </c>
      <c r="Y32">
        <f t="shared" si="4"/>
        <v>0</v>
      </c>
      <c r="Z32">
        <f t="shared" si="5"/>
        <v>0</v>
      </c>
      <c r="AA32">
        <f t="shared" si="6"/>
        <v>0</v>
      </c>
    </row>
    <row r="33" spans="1:27" x14ac:dyDescent="0.3">
      <c r="A33">
        <f t="shared" si="0"/>
        <v>21</v>
      </c>
      <c r="B33" s="6">
        <f t="shared" si="20"/>
        <v>93161405.930558965</v>
      </c>
      <c r="C33" s="6">
        <f t="shared" si="21"/>
        <v>435206.3190723806</v>
      </c>
      <c r="D33">
        <f t="shared" si="22"/>
        <v>252312.14106193054</v>
      </c>
      <c r="E33">
        <f t="shared" si="23"/>
        <v>182894.17801045006</v>
      </c>
      <c r="F33">
        <f t="shared" si="24"/>
        <v>4.2000000000000011</v>
      </c>
      <c r="G33">
        <f t="shared" si="1"/>
        <v>3.5692401492131154E-3</v>
      </c>
      <c r="H33">
        <f t="shared" si="25"/>
        <v>331862.63716127968</v>
      </c>
      <c r="I33" s="6">
        <f t="shared" si="26"/>
        <v>92646649.115387231</v>
      </c>
      <c r="J33">
        <f t="shared" si="17"/>
        <v>38161405.930558965</v>
      </c>
      <c r="K33">
        <f t="shared" si="18"/>
        <v>103353.8077285972</v>
      </c>
      <c r="L33">
        <f t="shared" si="19"/>
        <v>37646649.115387231</v>
      </c>
      <c r="M33">
        <f t="shared" si="8"/>
        <v>25000000</v>
      </c>
      <c r="N33">
        <f t="shared" si="9"/>
        <v>67708.333333333328</v>
      </c>
      <c r="O33">
        <f t="shared" si="10"/>
        <v>25000000</v>
      </c>
      <c r="P33">
        <f t="shared" si="11"/>
        <v>20000000</v>
      </c>
      <c r="Q33">
        <f t="shared" si="12"/>
        <v>54166.666666666664</v>
      </c>
      <c r="R33">
        <f t="shared" si="13"/>
        <v>20000000</v>
      </c>
      <c r="S33">
        <f t="shared" si="14"/>
        <v>10000000</v>
      </c>
      <c r="T33">
        <f t="shared" si="15"/>
        <v>27083.333333333332</v>
      </c>
      <c r="U33">
        <f t="shared" si="16"/>
        <v>10000000</v>
      </c>
      <c r="W33">
        <f t="shared" si="2"/>
        <v>10809893.118606403</v>
      </c>
      <c r="X33">
        <f t="shared" si="3"/>
        <v>10809893.118606403</v>
      </c>
      <c r="Y33">
        <f t="shared" si="4"/>
        <v>0</v>
      </c>
      <c r="Z33">
        <f t="shared" si="5"/>
        <v>0</v>
      </c>
      <c r="AA33">
        <f t="shared" si="6"/>
        <v>0</v>
      </c>
    </row>
    <row r="34" spans="1:27" x14ac:dyDescent="0.3">
      <c r="A34">
        <f t="shared" si="0"/>
        <v>22</v>
      </c>
      <c r="B34" s="6">
        <f t="shared" si="20"/>
        <v>92646649.115387231</v>
      </c>
      <c r="C34" s="6">
        <f t="shared" si="21"/>
        <v>435206.3190723806</v>
      </c>
      <c r="D34">
        <f t="shared" si="22"/>
        <v>250918.00802084044</v>
      </c>
      <c r="E34">
        <f t="shared" si="23"/>
        <v>184288.31105154016</v>
      </c>
      <c r="F34">
        <f t="shared" si="24"/>
        <v>4.4000000000000012</v>
      </c>
      <c r="G34">
        <f t="shared" si="1"/>
        <v>3.7427588466381057E-3</v>
      </c>
      <c r="H34">
        <f t="shared" si="25"/>
        <v>346064.31888147182</v>
      </c>
      <c r="I34" s="6">
        <f t="shared" si="26"/>
        <v>92116296.485454217</v>
      </c>
      <c r="J34">
        <f t="shared" si="17"/>
        <v>37646649.115387231</v>
      </c>
      <c r="K34">
        <f t="shared" si="18"/>
        <v>101959.6746875071</v>
      </c>
      <c r="L34">
        <f t="shared" si="19"/>
        <v>37116296.485454217</v>
      </c>
      <c r="M34">
        <f t="shared" si="8"/>
        <v>25000000</v>
      </c>
      <c r="N34">
        <f t="shared" si="9"/>
        <v>67708.333333333328</v>
      </c>
      <c r="O34">
        <f t="shared" si="10"/>
        <v>25000000</v>
      </c>
      <c r="P34">
        <f t="shared" si="11"/>
        <v>20000000</v>
      </c>
      <c r="Q34">
        <f t="shared" si="12"/>
        <v>54166.666666666664</v>
      </c>
      <c r="R34">
        <f t="shared" si="13"/>
        <v>20000000</v>
      </c>
      <c r="S34">
        <f t="shared" si="14"/>
        <v>10000000</v>
      </c>
      <c r="T34">
        <f t="shared" si="15"/>
        <v>27083.333333333332</v>
      </c>
      <c r="U34">
        <f t="shared" si="16"/>
        <v>10000000</v>
      </c>
      <c r="W34">
        <f t="shared" si="2"/>
        <v>11667757.858526319</v>
      </c>
      <c r="X34">
        <f t="shared" si="3"/>
        <v>11667757.858526319</v>
      </c>
      <c r="Y34">
        <f t="shared" si="4"/>
        <v>0</v>
      </c>
      <c r="Z34">
        <f t="shared" si="5"/>
        <v>0</v>
      </c>
      <c r="AA34">
        <f t="shared" si="6"/>
        <v>0</v>
      </c>
    </row>
    <row r="35" spans="1:27" x14ac:dyDescent="0.3">
      <c r="A35">
        <f t="shared" si="0"/>
        <v>23</v>
      </c>
      <c r="B35" s="6">
        <f t="shared" si="20"/>
        <v>92116296.485454217</v>
      </c>
      <c r="C35" s="6">
        <f t="shared" si="21"/>
        <v>435206.3190723806</v>
      </c>
      <c r="D35">
        <f t="shared" si="22"/>
        <v>249481.63631477184</v>
      </c>
      <c r="E35">
        <f t="shared" si="23"/>
        <v>185724.68275760877</v>
      </c>
      <c r="F35">
        <f t="shared" si="24"/>
        <v>4.6000000000000014</v>
      </c>
      <c r="G35">
        <f t="shared" si="1"/>
        <v>3.9166106226982134E-3</v>
      </c>
      <c r="H35">
        <f t="shared" si="25"/>
        <v>360056.25407316233</v>
      </c>
      <c r="I35" s="6">
        <f t="shared" si="26"/>
        <v>91570515.548623443</v>
      </c>
      <c r="J35">
        <f t="shared" si="17"/>
        <v>37116296.485454217</v>
      </c>
      <c r="K35">
        <f t="shared" si="18"/>
        <v>100523.30298143851</v>
      </c>
      <c r="L35">
        <f t="shared" si="19"/>
        <v>36570515.548623443</v>
      </c>
      <c r="M35">
        <f t="shared" si="8"/>
        <v>25000000</v>
      </c>
      <c r="N35">
        <f t="shared" si="9"/>
        <v>67708.333333333328</v>
      </c>
      <c r="O35">
        <f t="shared" si="10"/>
        <v>25000000</v>
      </c>
      <c r="P35">
        <f t="shared" si="11"/>
        <v>20000000</v>
      </c>
      <c r="Q35">
        <f t="shared" si="12"/>
        <v>54166.666666666664</v>
      </c>
      <c r="R35">
        <f t="shared" si="13"/>
        <v>20000000</v>
      </c>
      <c r="S35">
        <f t="shared" si="14"/>
        <v>10000000</v>
      </c>
      <c r="T35">
        <f t="shared" si="15"/>
        <v>27083.333333333332</v>
      </c>
      <c r="U35">
        <f t="shared" si="16"/>
        <v>10000000</v>
      </c>
      <c r="W35">
        <f t="shared" si="2"/>
        <v>12552961.547107801</v>
      </c>
      <c r="X35">
        <f t="shared" si="3"/>
        <v>12552961.547107801</v>
      </c>
      <c r="Y35">
        <f t="shared" si="4"/>
        <v>0</v>
      </c>
      <c r="Z35">
        <f t="shared" si="5"/>
        <v>0</v>
      </c>
      <c r="AA35">
        <f t="shared" si="6"/>
        <v>0</v>
      </c>
    </row>
    <row r="36" spans="1:27" x14ac:dyDescent="0.3">
      <c r="A36">
        <f t="shared" si="0"/>
        <v>24</v>
      </c>
      <c r="B36" s="6">
        <f t="shared" si="20"/>
        <v>91570515.548623443</v>
      </c>
      <c r="C36" s="6">
        <f t="shared" si="21"/>
        <v>435206.3190723806</v>
      </c>
      <c r="D36">
        <f t="shared" si="22"/>
        <v>248003.47961085517</v>
      </c>
      <c r="E36">
        <f t="shared" si="23"/>
        <v>187202.83946152544</v>
      </c>
      <c r="F36">
        <f t="shared" si="24"/>
        <v>4.8000000000000016</v>
      </c>
      <c r="G36">
        <f t="shared" si="1"/>
        <v>4.0907968170484921E-3</v>
      </c>
      <c r="H36">
        <f t="shared" si="25"/>
        <v>373830.56476198661</v>
      </c>
      <c r="I36" s="6">
        <f t="shared" si="26"/>
        <v>91009482.144399941</v>
      </c>
      <c r="J36">
        <f t="shared" si="17"/>
        <v>36570515.548623443</v>
      </c>
      <c r="K36">
        <f t="shared" si="18"/>
        <v>99045.146277521839</v>
      </c>
      <c r="L36">
        <f t="shared" si="19"/>
        <v>36009482.144399941</v>
      </c>
      <c r="M36">
        <f t="shared" si="8"/>
        <v>25000000</v>
      </c>
      <c r="N36">
        <f t="shared" si="9"/>
        <v>67708.333333333328</v>
      </c>
      <c r="O36">
        <f t="shared" si="10"/>
        <v>25000000</v>
      </c>
      <c r="P36">
        <f t="shared" si="11"/>
        <v>20000000</v>
      </c>
      <c r="Q36">
        <f t="shared" si="12"/>
        <v>54166.666666666664</v>
      </c>
      <c r="R36">
        <f t="shared" si="13"/>
        <v>20000000</v>
      </c>
      <c r="S36">
        <f t="shared" si="14"/>
        <v>10000000</v>
      </c>
      <c r="T36">
        <f t="shared" si="15"/>
        <v>27083.333333333332</v>
      </c>
      <c r="U36">
        <f t="shared" si="16"/>
        <v>10000000</v>
      </c>
      <c r="W36">
        <f t="shared" si="2"/>
        <v>13464801.70136404</v>
      </c>
      <c r="X36">
        <f t="shared" si="3"/>
        <v>13464801.70136404</v>
      </c>
      <c r="Y36">
        <f t="shared" si="4"/>
        <v>0</v>
      </c>
      <c r="Z36">
        <f t="shared" si="5"/>
        <v>0</v>
      </c>
      <c r="AA36">
        <f t="shared" si="6"/>
        <v>0</v>
      </c>
    </row>
    <row r="37" spans="1:27" x14ac:dyDescent="0.3">
      <c r="A37">
        <f t="shared" si="0"/>
        <v>25</v>
      </c>
      <c r="B37" s="6">
        <f t="shared" si="20"/>
        <v>91009482.144399941</v>
      </c>
      <c r="C37" s="6">
        <f t="shared" si="21"/>
        <v>435206.3190723806</v>
      </c>
      <c r="D37">
        <f t="shared" si="22"/>
        <v>246484.01414108317</v>
      </c>
      <c r="E37">
        <f t="shared" si="23"/>
        <v>188722.30493129743</v>
      </c>
      <c r="F37">
        <f t="shared" si="24"/>
        <v>5.0000000000000018</v>
      </c>
      <c r="G37">
        <f t="shared" si="1"/>
        <v>4.2653187775606449E-3</v>
      </c>
      <c r="H37">
        <f t="shared" si="25"/>
        <v>387379.49233561131</v>
      </c>
      <c r="I37" s="6">
        <f t="shared" si="26"/>
        <v>90433380.347133026</v>
      </c>
      <c r="J37">
        <f t="shared" si="17"/>
        <v>36009482.144399941</v>
      </c>
      <c r="K37">
        <f t="shared" si="18"/>
        <v>97525.680807749843</v>
      </c>
      <c r="L37">
        <f t="shared" si="19"/>
        <v>35433380.347133026</v>
      </c>
      <c r="M37">
        <f t="shared" si="8"/>
        <v>25000000</v>
      </c>
      <c r="N37">
        <f t="shared" si="9"/>
        <v>67708.333333333328</v>
      </c>
      <c r="O37">
        <f t="shared" si="10"/>
        <v>25000000</v>
      </c>
      <c r="P37">
        <f t="shared" si="11"/>
        <v>20000000</v>
      </c>
      <c r="Q37">
        <f t="shared" si="12"/>
        <v>54166.666666666664</v>
      </c>
      <c r="R37">
        <f t="shared" si="13"/>
        <v>20000000</v>
      </c>
      <c r="S37">
        <f t="shared" si="14"/>
        <v>10000000</v>
      </c>
      <c r="T37">
        <f t="shared" si="15"/>
        <v>27083.333333333332</v>
      </c>
      <c r="U37">
        <f t="shared" si="16"/>
        <v>10000000</v>
      </c>
      <c r="W37">
        <f t="shared" si="2"/>
        <v>14402544.931672886</v>
      </c>
      <c r="X37">
        <f t="shared" si="3"/>
        <v>14402544.931672886</v>
      </c>
      <c r="Y37">
        <f t="shared" si="4"/>
        <v>0</v>
      </c>
      <c r="Z37">
        <f t="shared" si="5"/>
        <v>0</v>
      </c>
      <c r="AA37">
        <f t="shared" si="6"/>
        <v>0</v>
      </c>
    </row>
    <row r="38" spans="1:27" x14ac:dyDescent="0.3">
      <c r="A38">
        <f t="shared" si="0"/>
        <v>26</v>
      </c>
      <c r="B38" s="6">
        <f t="shared" si="20"/>
        <v>90433380.347133026</v>
      </c>
      <c r="C38" s="6">
        <f t="shared" si="21"/>
        <v>435206.3190723806</v>
      </c>
      <c r="D38">
        <f t="shared" si="22"/>
        <v>244923.73844015197</v>
      </c>
      <c r="E38">
        <f t="shared" si="23"/>
        <v>190282.58063222864</v>
      </c>
      <c r="F38">
        <f t="shared" si="24"/>
        <v>5.200000000000002</v>
      </c>
      <c r="G38">
        <f t="shared" si="1"/>
        <v>4.4401778603907482E-3</v>
      </c>
      <c r="H38">
        <f t="shared" si="25"/>
        <v>400695.40475589462</v>
      </c>
      <c r="I38" s="6">
        <f t="shared" si="26"/>
        <v>89842402.36174491</v>
      </c>
      <c r="J38">
        <f t="shared" si="17"/>
        <v>35433380.347133026</v>
      </c>
      <c r="K38">
        <f t="shared" si="18"/>
        <v>95965.405106818609</v>
      </c>
      <c r="L38">
        <f t="shared" si="19"/>
        <v>34842402.36174491</v>
      </c>
      <c r="M38">
        <f t="shared" si="8"/>
        <v>25000000</v>
      </c>
      <c r="N38">
        <f t="shared" si="9"/>
        <v>67708.333333333328</v>
      </c>
      <c r="O38">
        <f t="shared" si="10"/>
        <v>25000000</v>
      </c>
      <c r="P38">
        <f t="shared" si="11"/>
        <v>20000000</v>
      </c>
      <c r="Q38">
        <f t="shared" si="12"/>
        <v>54166.666666666664</v>
      </c>
      <c r="R38">
        <f t="shared" si="13"/>
        <v>20000000</v>
      </c>
      <c r="S38">
        <f t="shared" si="14"/>
        <v>10000000</v>
      </c>
      <c r="T38">
        <f t="shared" si="15"/>
        <v>27083.333333333332</v>
      </c>
      <c r="U38">
        <f t="shared" si="16"/>
        <v>10000000</v>
      </c>
      <c r="W38">
        <f t="shared" si="2"/>
        <v>15365427.620090991</v>
      </c>
      <c r="X38">
        <f t="shared" si="3"/>
        <v>15365427.620090991</v>
      </c>
      <c r="Y38">
        <f t="shared" si="4"/>
        <v>0</v>
      </c>
      <c r="Z38">
        <f t="shared" si="5"/>
        <v>0</v>
      </c>
      <c r="AA38">
        <f t="shared" si="6"/>
        <v>0</v>
      </c>
    </row>
    <row r="39" spans="1:27" x14ac:dyDescent="0.3">
      <c r="A39">
        <f t="shared" si="0"/>
        <v>27</v>
      </c>
      <c r="B39" s="6">
        <f t="shared" si="20"/>
        <v>89842402.36174491</v>
      </c>
      <c r="C39" s="6">
        <f t="shared" si="21"/>
        <v>435206.3190723806</v>
      </c>
      <c r="D39">
        <f t="shared" si="22"/>
        <v>243323.17306305913</v>
      </c>
      <c r="E39">
        <f t="shared" si="23"/>
        <v>191883.14600932147</v>
      </c>
      <c r="F39">
        <f t="shared" si="24"/>
        <v>5.4000000000000021</v>
      </c>
      <c r="G39">
        <f t="shared" si="1"/>
        <v>4.6153754300476413E-3</v>
      </c>
      <c r="H39">
        <f t="shared" si="25"/>
        <v>413770.80367931997</v>
      </c>
      <c r="I39" s="6">
        <f t="shared" si="26"/>
        <v>89236748.412056267</v>
      </c>
      <c r="J39">
        <f t="shared" si="17"/>
        <v>34842402.36174491</v>
      </c>
      <c r="K39">
        <f t="shared" si="18"/>
        <v>94364.839729725805</v>
      </c>
      <c r="L39">
        <f t="shared" si="19"/>
        <v>34236748.412056267</v>
      </c>
      <c r="M39">
        <f t="shared" si="8"/>
        <v>25000000</v>
      </c>
      <c r="N39">
        <f t="shared" si="9"/>
        <v>67708.333333333328</v>
      </c>
      <c r="O39">
        <f t="shared" si="10"/>
        <v>25000000</v>
      </c>
      <c r="P39">
        <f t="shared" si="11"/>
        <v>20000000</v>
      </c>
      <c r="Q39">
        <f t="shared" si="12"/>
        <v>54166.666666666664</v>
      </c>
      <c r="R39">
        <f t="shared" si="13"/>
        <v>20000000</v>
      </c>
      <c r="S39">
        <f t="shared" si="14"/>
        <v>10000000</v>
      </c>
      <c r="T39">
        <f t="shared" si="15"/>
        <v>27083.333333333332</v>
      </c>
      <c r="U39">
        <f t="shared" si="16"/>
        <v>10000000</v>
      </c>
      <c r="W39">
        <f t="shared" si="2"/>
        <v>16352656.641593367</v>
      </c>
      <c r="X39">
        <f t="shared" si="3"/>
        <v>16352656.641593367</v>
      </c>
      <c r="Y39">
        <f t="shared" si="4"/>
        <v>0</v>
      </c>
      <c r="Z39">
        <f t="shared" si="5"/>
        <v>0</v>
      </c>
      <c r="AA39">
        <f t="shared" si="6"/>
        <v>0</v>
      </c>
    </row>
    <row r="40" spans="1:27" x14ac:dyDescent="0.3">
      <c r="A40">
        <f t="shared" si="0"/>
        <v>28</v>
      </c>
      <c r="B40" s="6">
        <f t="shared" si="20"/>
        <v>89236748.412056267</v>
      </c>
      <c r="C40" s="6">
        <f t="shared" si="21"/>
        <v>435206.3190723806</v>
      </c>
      <c r="D40">
        <f t="shared" si="22"/>
        <v>241682.8602826524</v>
      </c>
      <c r="E40">
        <f t="shared" si="23"/>
        <v>193523.4587897282</v>
      </c>
      <c r="F40">
        <f t="shared" si="24"/>
        <v>5.6000000000000023</v>
      </c>
      <c r="G40">
        <f t="shared" si="1"/>
        <v>4.7909128594627592E-3</v>
      </c>
      <c r="H40">
        <f t="shared" si="25"/>
        <v>426598.33147663996</v>
      </c>
      <c r="I40" s="6">
        <f t="shared" si="26"/>
        <v>88616626.621789902</v>
      </c>
      <c r="J40">
        <f t="shared" si="17"/>
        <v>34236748.412056267</v>
      </c>
      <c r="K40">
        <f t="shared" si="18"/>
        <v>92724.526949319057</v>
      </c>
      <c r="L40">
        <f t="shared" si="19"/>
        <v>33616626.621789902</v>
      </c>
      <c r="M40">
        <f t="shared" si="8"/>
        <v>25000000</v>
      </c>
      <c r="N40">
        <f t="shared" si="9"/>
        <v>67708.333333333328</v>
      </c>
      <c r="O40">
        <f t="shared" si="10"/>
        <v>25000000</v>
      </c>
      <c r="P40">
        <f t="shared" si="11"/>
        <v>20000000</v>
      </c>
      <c r="Q40">
        <f t="shared" si="12"/>
        <v>54166.666666666664</v>
      </c>
      <c r="R40">
        <f t="shared" si="13"/>
        <v>20000000</v>
      </c>
      <c r="S40">
        <f t="shared" si="14"/>
        <v>10000000</v>
      </c>
      <c r="T40">
        <f t="shared" si="15"/>
        <v>27083.333333333332</v>
      </c>
      <c r="U40">
        <f t="shared" si="16"/>
        <v>10000000</v>
      </c>
      <c r="W40">
        <f t="shared" si="2"/>
        <v>17363410.127458215</v>
      </c>
      <c r="X40">
        <f t="shared" si="3"/>
        <v>17363410.127458215</v>
      </c>
      <c r="Y40">
        <f t="shared" si="4"/>
        <v>0</v>
      </c>
      <c r="Z40">
        <f t="shared" si="5"/>
        <v>0</v>
      </c>
      <c r="AA40">
        <f t="shared" si="6"/>
        <v>0</v>
      </c>
    </row>
    <row r="41" spans="1:27" x14ac:dyDescent="0.3">
      <c r="A41">
        <f t="shared" si="0"/>
        <v>29</v>
      </c>
      <c r="B41" s="6">
        <f t="shared" si="20"/>
        <v>88616626.621789902</v>
      </c>
      <c r="C41" s="6">
        <f t="shared" si="21"/>
        <v>435206.3190723806</v>
      </c>
      <c r="D41">
        <f t="shared" si="22"/>
        <v>240003.36376734765</v>
      </c>
      <c r="E41">
        <f t="shared" si="23"/>
        <v>195202.95530503296</v>
      </c>
      <c r="F41">
        <f t="shared" si="24"/>
        <v>5.8000000000000025</v>
      </c>
      <c r="G41">
        <f t="shared" si="1"/>
        <v>4.9667915300590781E-3</v>
      </c>
      <c r="H41">
        <f t="shared" si="25"/>
        <v>439170.77814246231</v>
      </c>
      <c r="I41" s="6">
        <f t="shared" si="26"/>
        <v>87982252.888342395</v>
      </c>
      <c r="J41">
        <f t="shared" si="17"/>
        <v>33616626.621789902</v>
      </c>
      <c r="K41">
        <f t="shared" si="18"/>
        <v>91045.030434014319</v>
      </c>
      <c r="L41">
        <f t="shared" si="19"/>
        <v>32982252.888342395</v>
      </c>
      <c r="M41">
        <f t="shared" si="8"/>
        <v>25000000</v>
      </c>
      <c r="N41">
        <f t="shared" si="9"/>
        <v>67708.333333333328</v>
      </c>
      <c r="O41">
        <f t="shared" si="10"/>
        <v>25000000</v>
      </c>
      <c r="P41">
        <f t="shared" si="11"/>
        <v>20000000</v>
      </c>
      <c r="Q41">
        <f t="shared" si="12"/>
        <v>54166.666666666664</v>
      </c>
      <c r="R41">
        <f t="shared" si="13"/>
        <v>20000000</v>
      </c>
      <c r="S41">
        <f t="shared" si="14"/>
        <v>10000000</v>
      </c>
      <c r="T41">
        <f t="shared" si="15"/>
        <v>27083.333333333332</v>
      </c>
      <c r="U41">
        <f t="shared" si="16"/>
        <v>10000000</v>
      </c>
      <c r="W41">
        <f t="shared" si="2"/>
        <v>18396838.269977704</v>
      </c>
      <c r="X41">
        <f t="shared" si="3"/>
        <v>18396838.269977704</v>
      </c>
      <c r="Y41">
        <f t="shared" si="4"/>
        <v>0</v>
      </c>
      <c r="Z41">
        <f t="shared" si="5"/>
        <v>0</v>
      </c>
      <c r="AA41">
        <f t="shared" si="6"/>
        <v>0</v>
      </c>
    </row>
    <row r="42" spans="1:27" x14ac:dyDescent="0.3">
      <c r="A42">
        <f t="shared" si="0"/>
        <v>30</v>
      </c>
      <c r="B42" s="6">
        <f t="shared" si="20"/>
        <v>87982252.888342395</v>
      </c>
      <c r="C42" s="6">
        <f t="shared" si="21"/>
        <v>435206.3190723806</v>
      </c>
      <c r="D42">
        <f t="shared" si="22"/>
        <v>238285.26823926065</v>
      </c>
      <c r="E42">
        <f t="shared" si="23"/>
        <v>196921.05083311995</v>
      </c>
      <c r="F42">
        <f t="shared" si="24"/>
        <v>6.0000000000000027</v>
      </c>
      <c r="G42">
        <f t="shared" si="1"/>
        <v>5.1430128318229462E-3</v>
      </c>
      <c r="H42">
        <f t="shared" si="25"/>
        <v>451481.08808614564</v>
      </c>
      <c r="I42" s="6">
        <f t="shared" si="26"/>
        <v>87333850.749423131</v>
      </c>
      <c r="J42">
        <f t="shared" si="17"/>
        <v>32982252.888342395</v>
      </c>
      <c r="K42">
        <f t="shared" si="18"/>
        <v>89326.934905927323</v>
      </c>
      <c r="L42">
        <f t="shared" si="19"/>
        <v>32333850.749423131</v>
      </c>
      <c r="M42">
        <f t="shared" si="8"/>
        <v>25000000</v>
      </c>
      <c r="N42">
        <f t="shared" si="9"/>
        <v>67708.333333333328</v>
      </c>
      <c r="O42">
        <f t="shared" si="10"/>
        <v>25000000</v>
      </c>
      <c r="P42">
        <f t="shared" si="11"/>
        <v>20000000</v>
      </c>
      <c r="Q42">
        <f t="shared" si="12"/>
        <v>54166.666666666664</v>
      </c>
      <c r="R42">
        <f t="shared" si="13"/>
        <v>20000000</v>
      </c>
      <c r="S42">
        <f t="shared" si="14"/>
        <v>10000000</v>
      </c>
      <c r="T42">
        <f t="shared" si="15"/>
        <v>27083.333333333332</v>
      </c>
      <c r="U42">
        <f t="shared" si="16"/>
        <v>10000000</v>
      </c>
      <c r="W42">
        <f t="shared" si="2"/>
        <v>19452064.167577922</v>
      </c>
      <c r="X42">
        <f t="shared" si="3"/>
        <v>19452064.167577922</v>
      </c>
      <c r="Y42">
        <f t="shared" si="4"/>
        <v>0</v>
      </c>
      <c r="Z42">
        <f t="shared" si="5"/>
        <v>0</v>
      </c>
      <c r="AA42">
        <f t="shared" si="6"/>
        <v>0</v>
      </c>
    </row>
    <row r="43" spans="1:27" x14ac:dyDescent="0.3">
      <c r="A43">
        <f t="shared" si="0"/>
        <v>31</v>
      </c>
      <c r="B43" s="6">
        <f t="shared" si="20"/>
        <v>87333850.749423131</v>
      </c>
      <c r="C43" s="6">
        <f t="shared" si="21"/>
        <v>435206.3190723806</v>
      </c>
      <c r="D43">
        <f t="shared" si="22"/>
        <v>236529.17911302097</v>
      </c>
      <c r="E43">
        <f t="shared" si="23"/>
        <v>198677.13995935963</v>
      </c>
      <c r="F43">
        <f t="shared" si="24"/>
        <v>6.0000000000000027</v>
      </c>
      <c r="G43">
        <f t="shared" si="1"/>
        <v>5.1430128318229462E-3</v>
      </c>
      <c r="H43">
        <f t="shared" si="25"/>
        <v>448137.3159765923</v>
      </c>
      <c r="I43" s="6">
        <f t="shared" si="26"/>
        <v>86687036.293487176</v>
      </c>
      <c r="J43">
        <f t="shared" si="17"/>
        <v>32333850.749423131</v>
      </c>
      <c r="K43">
        <f t="shared" si="18"/>
        <v>87570.845779687646</v>
      </c>
      <c r="L43">
        <f t="shared" si="19"/>
        <v>31687036.293487176</v>
      </c>
      <c r="M43">
        <f t="shared" si="8"/>
        <v>25000000</v>
      </c>
      <c r="N43">
        <f t="shared" si="9"/>
        <v>67708.333333333328</v>
      </c>
      <c r="O43">
        <f t="shared" si="10"/>
        <v>25000000</v>
      </c>
      <c r="P43">
        <f t="shared" si="11"/>
        <v>20000000</v>
      </c>
      <c r="Q43">
        <f t="shared" si="12"/>
        <v>54166.666666666664</v>
      </c>
      <c r="R43">
        <f t="shared" si="13"/>
        <v>20000000</v>
      </c>
      <c r="S43">
        <f t="shared" si="14"/>
        <v>10000000</v>
      </c>
      <c r="T43">
        <f t="shared" si="15"/>
        <v>27083.333333333332</v>
      </c>
      <c r="U43">
        <f t="shared" si="16"/>
        <v>10000000</v>
      </c>
      <c r="W43">
        <f t="shared" si="2"/>
        <v>20051248.134014606</v>
      </c>
      <c r="X43">
        <f t="shared" si="3"/>
        <v>20051248.134014606</v>
      </c>
      <c r="Y43">
        <f t="shared" si="4"/>
        <v>0</v>
      </c>
      <c r="Z43">
        <f t="shared" si="5"/>
        <v>0</v>
      </c>
      <c r="AA43">
        <f t="shared" si="6"/>
        <v>0</v>
      </c>
    </row>
    <row r="44" spans="1:27" x14ac:dyDescent="0.3">
      <c r="A44">
        <f t="shared" si="0"/>
        <v>32</v>
      </c>
      <c r="B44" s="6">
        <f t="shared" si="20"/>
        <v>86687036.293487176</v>
      </c>
      <c r="C44" s="6">
        <f t="shared" si="21"/>
        <v>435206.3190723806</v>
      </c>
      <c r="D44">
        <f t="shared" si="22"/>
        <v>234777.38996152778</v>
      </c>
      <c r="E44">
        <f t="shared" si="23"/>
        <v>200428.92911085283</v>
      </c>
      <c r="F44">
        <f t="shared" si="24"/>
        <v>6.0000000000000027</v>
      </c>
      <c r="G44">
        <f t="shared" si="1"/>
        <v>5.1430128318229462E-3</v>
      </c>
      <c r="H44">
        <f t="shared" si="25"/>
        <v>444801.73145582032</v>
      </c>
      <c r="I44" s="6">
        <f t="shared" si="26"/>
        <v>86041805.632920504</v>
      </c>
      <c r="J44">
        <f t="shared" si="17"/>
        <v>31687036.293487176</v>
      </c>
      <c r="K44">
        <f t="shared" si="18"/>
        <v>85819.056628194448</v>
      </c>
      <c r="L44">
        <f t="shared" si="19"/>
        <v>31041805.632920504</v>
      </c>
      <c r="M44">
        <f t="shared" si="8"/>
        <v>25000000</v>
      </c>
      <c r="N44">
        <f t="shared" si="9"/>
        <v>67708.333333333328</v>
      </c>
      <c r="O44">
        <f t="shared" si="10"/>
        <v>25000000</v>
      </c>
      <c r="P44">
        <f t="shared" si="11"/>
        <v>20000000</v>
      </c>
      <c r="Q44">
        <f t="shared" si="12"/>
        <v>54166.666666666664</v>
      </c>
      <c r="R44">
        <f t="shared" si="13"/>
        <v>20000000</v>
      </c>
      <c r="S44">
        <f t="shared" si="14"/>
        <v>10000000</v>
      </c>
      <c r="T44">
        <f t="shared" si="15"/>
        <v>27083.333333333332</v>
      </c>
      <c r="U44">
        <f t="shared" si="16"/>
        <v>10000000</v>
      </c>
      <c r="W44">
        <f t="shared" si="2"/>
        <v>20647381.138133526</v>
      </c>
      <c r="X44">
        <f t="shared" si="3"/>
        <v>20647381.138133526</v>
      </c>
      <c r="Y44">
        <f t="shared" si="4"/>
        <v>0</v>
      </c>
      <c r="Z44">
        <f t="shared" si="5"/>
        <v>0</v>
      </c>
      <c r="AA44">
        <f t="shared" si="6"/>
        <v>0</v>
      </c>
    </row>
    <row r="45" spans="1:27" x14ac:dyDescent="0.3">
      <c r="A45">
        <f t="shared" si="0"/>
        <v>33</v>
      </c>
      <c r="B45" s="6">
        <f t="shared" si="20"/>
        <v>86041805.632920504</v>
      </c>
      <c r="C45" s="6">
        <f t="shared" si="21"/>
        <v>435206.3190723806</v>
      </c>
      <c r="D45">
        <f t="shared" si="22"/>
        <v>233029.89025582638</v>
      </c>
      <c r="E45">
        <f t="shared" si="23"/>
        <v>202176.42881655422</v>
      </c>
      <c r="F45">
        <f t="shared" si="24"/>
        <v>6.0000000000000027</v>
      </c>
      <c r="G45">
        <f t="shared" si="1"/>
        <v>5.1430128318229462E-3</v>
      </c>
      <c r="H45">
        <f t="shared" si="25"/>
        <v>441474.31447563029</v>
      </c>
      <c r="I45" s="6">
        <f t="shared" si="26"/>
        <v>85398154.889628321</v>
      </c>
      <c r="J45">
        <f t="shared" si="17"/>
        <v>31041805.632920504</v>
      </c>
      <c r="K45">
        <f t="shared" si="18"/>
        <v>84071.556922493037</v>
      </c>
      <c r="L45">
        <f t="shared" si="19"/>
        <v>30398154.889628321</v>
      </c>
      <c r="M45">
        <f t="shared" si="8"/>
        <v>25000000</v>
      </c>
      <c r="N45">
        <f t="shared" si="9"/>
        <v>67708.333333333328</v>
      </c>
      <c r="O45">
        <f t="shared" si="10"/>
        <v>25000000</v>
      </c>
      <c r="P45">
        <f t="shared" si="11"/>
        <v>20000000</v>
      </c>
      <c r="Q45">
        <f t="shared" si="12"/>
        <v>54166.666666666664</v>
      </c>
      <c r="R45">
        <f t="shared" si="13"/>
        <v>20000000</v>
      </c>
      <c r="S45">
        <f t="shared" si="14"/>
        <v>10000000</v>
      </c>
      <c r="T45">
        <f t="shared" si="15"/>
        <v>27083.333333333332</v>
      </c>
      <c r="U45">
        <f t="shared" si="16"/>
        <v>10000000</v>
      </c>
      <c r="W45">
        <f t="shared" si="2"/>
        <v>21240474.528642029</v>
      </c>
      <c r="X45">
        <f t="shared" si="3"/>
        <v>21240474.528642029</v>
      </c>
      <c r="Y45">
        <f t="shared" si="4"/>
        <v>0</v>
      </c>
      <c r="Z45">
        <f t="shared" si="5"/>
        <v>0</v>
      </c>
      <c r="AA45">
        <f t="shared" si="6"/>
        <v>0</v>
      </c>
    </row>
    <row r="46" spans="1:27" x14ac:dyDescent="0.3">
      <c r="A46">
        <f t="shared" si="0"/>
        <v>34</v>
      </c>
      <c r="B46" s="6">
        <f t="shared" si="20"/>
        <v>85398154.889628321</v>
      </c>
      <c r="C46" s="6">
        <f t="shared" si="21"/>
        <v>435206.3190723806</v>
      </c>
      <c r="D46">
        <f t="shared" si="22"/>
        <v>231286.66949274339</v>
      </c>
      <c r="E46">
        <f t="shared" si="23"/>
        <v>203919.64957963722</v>
      </c>
      <c r="F46">
        <f t="shared" si="24"/>
        <v>6.0000000000000027</v>
      </c>
      <c r="G46">
        <f t="shared" si="1"/>
        <v>5.1430128318229462E-3</v>
      </c>
      <c r="H46">
        <f t="shared" si="25"/>
        <v>438155.04503691301</v>
      </c>
      <c r="I46" s="6">
        <f t="shared" si="26"/>
        <v>84756080.195011765</v>
      </c>
      <c r="J46">
        <f t="shared" si="17"/>
        <v>30398154.889628321</v>
      </c>
      <c r="K46">
        <f t="shared" si="18"/>
        <v>82328.336159410042</v>
      </c>
      <c r="L46">
        <f t="shared" si="19"/>
        <v>29756080.195011765</v>
      </c>
      <c r="M46">
        <f t="shared" si="8"/>
        <v>25000000</v>
      </c>
      <c r="N46">
        <f t="shared" si="9"/>
        <v>67708.333333333328</v>
      </c>
      <c r="O46">
        <f t="shared" si="10"/>
        <v>25000000</v>
      </c>
      <c r="P46">
        <f t="shared" si="11"/>
        <v>20000000</v>
      </c>
      <c r="Q46">
        <f t="shared" si="12"/>
        <v>54166.666666666664</v>
      </c>
      <c r="R46">
        <f t="shared" si="13"/>
        <v>20000000</v>
      </c>
      <c r="S46">
        <f t="shared" si="14"/>
        <v>10000000</v>
      </c>
      <c r="T46">
        <f t="shared" si="15"/>
        <v>27083.333333333332</v>
      </c>
      <c r="U46">
        <f t="shared" si="16"/>
        <v>10000000</v>
      </c>
      <c r="W46">
        <f t="shared" si="2"/>
        <v>21830539.61696291</v>
      </c>
      <c r="X46">
        <f t="shared" si="3"/>
        <v>21830539.61696291</v>
      </c>
      <c r="Y46">
        <f t="shared" si="4"/>
        <v>0</v>
      </c>
      <c r="Z46">
        <f t="shared" si="5"/>
        <v>0</v>
      </c>
      <c r="AA46">
        <f t="shared" si="6"/>
        <v>0</v>
      </c>
    </row>
    <row r="47" spans="1:27" x14ac:dyDescent="0.3">
      <c r="A47">
        <f t="shared" si="0"/>
        <v>35</v>
      </c>
      <c r="B47" s="6">
        <f t="shared" si="20"/>
        <v>84756080.195011765</v>
      </c>
      <c r="C47" s="6">
        <f t="shared" si="21"/>
        <v>435206.3190723806</v>
      </c>
      <c r="D47">
        <f t="shared" si="22"/>
        <v>229547.71719482355</v>
      </c>
      <c r="E47">
        <f t="shared" si="23"/>
        <v>205658.60187755706</v>
      </c>
      <c r="F47">
        <f t="shared" si="24"/>
        <v>6.0000000000000027</v>
      </c>
      <c r="G47">
        <f t="shared" si="1"/>
        <v>5.1430128318229462E-3</v>
      </c>
      <c r="H47">
        <f t="shared" si="25"/>
        <v>434843.90318952914</v>
      </c>
      <c r="I47" s="6">
        <f t="shared" si="26"/>
        <v>84115577.689944685</v>
      </c>
      <c r="J47">
        <f t="shared" si="17"/>
        <v>29756080.195011765</v>
      </c>
      <c r="K47">
        <f t="shared" si="18"/>
        <v>80589.383861490191</v>
      </c>
      <c r="L47">
        <f t="shared" si="19"/>
        <v>29115577.689944685</v>
      </c>
      <c r="M47">
        <f t="shared" si="8"/>
        <v>25000000</v>
      </c>
      <c r="N47">
        <f t="shared" si="9"/>
        <v>67708.333333333328</v>
      </c>
      <c r="O47">
        <f t="shared" si="10"/>
        <v>25000000</v>
      </c>
      <c r="P47">
        <f t="shared" si="11"/>
        <v>20000000</v>
      </c>
      <c r="Q47">
        <f t="shared" si="12"/>
        <v>54166.666666666664</v>
      </c>
      <c r="R47">
        <f t="shared" si="13"/>
        <v>20000000</v>
      </c>
      <c r="S47">
        <f t="shared" si="14"/>
        <v>10000000</v>
      </c>
      <c r="T47">
        <f t="shared" si="15"/>
        <v>27083.333333333332</v>
      </c>
      <c r="U47">
        <f t="shared" si="16"/>
        <v>10000000</v>
      </c>
      <c r="W47">
        <f t="shared" si="2"/>
        <v>22417587.677347809</v>
      </c>
      <c r="X47">
        <f t="shared" si="3"/>
        <v>22417587.677347809</v>
      </c>
      <c r="Y47">
        <f t="shared" si="4"/>
        <v>0</v>
      </c>
      <c r="Z47">
        <f t="shared" si="5"/>
        <v>0</v>
      </c>
      <c r="AA47">
        <f t="shared" si="6"/>
        <v>0</v>
      </c>
    </row>
    <row r="48" spans="1:27" x14ac:dyDescent="0.3">
      <c r="A48">
        <f t="shared" si="0"/>
        <v>36</v>
      </c>
      <c r="B48" s="6">
        <f t="shared" si="20"/>
        <v>84115577.689944685</v>
      </c>
      <c r="C48" s="6">
        <f t="shared" si="21"/>
        <v>435206.3190723806</v>
      </c>
      <c r="D48">
        <f t="shared" si="22"/>
        <v>227813.02291026685</v>
      </c>
      <c r="E48">
        <f t="shared" si="23"/>
        <v>207393.29616211375</v>
      </c>
      <c r="F48">
        <f t="shared" si="24"/>
        <v>6.0000000000000027</v>
      </c>
      <c r="G48">
        <f t="shared" si="1"/>
        <v>5.1430128318229462E-3</v>
      </c>
      <c r="H48">
        <f t="shared" si="25"/>
        <v>431540.86903218966</v>
      </c>
      <c r="I48" s="6">
        <f t="shared" si="26"/>
        <v>83476643.524750382</v>
      </c>
      <c r="J48">
        <f t="shared" si="17"/>
        <v>29115577.689944685</v>
      </c>
      <c r="K48">
        <f t="shared" si="18"/>
        <v>78854.689576933524</v>
      </c>
      <c r="L48">
        <f t="shared" si="19"/>
        <v>28476643.524750382</v>
      </c>
      <c r="M48">
        <f t="shared" si="8"/>
        <v>25000000</v>
      </c>
      <c r="N48">
        <f t="shared" si="9"/>
        <v>67708.333333333328</v>
      </c>
      <c r="O48">
        <f t="shared" si="10"/>
        <v>25000000</v>
      </c>
      <c r="P48">
        <f t="shared" si="11"/>
        <v>20000000</v>
      </c>
      <c r="Q48">
        <f t="shared" si="12"/>
        <v>54166.666666666664</v>
      </c>
      <c r="R48">
        <f t="shared" si="13"/>
        <v>20000000</v>
      </c>
      <c r="S48">
        <f t="shared" si="14"/>
        <v>10000000</v>
      </c>
      <c r="T48">
        <f t="shared" si="15"/>
        <v>27083.333333333332</v>
      </c>
      <c r="U48">
        <f t="shared" si="16"/>
        <v>10000000</v>
      </c>
      <c r="W48">
        <f t="shared" si="2"/>
        <v>23001629.946994901</v>
      </c>
      <c r="X48">
        <f t="shared" si="3"/>
        <v>23001629.946994901</v>
      </c>
      <c r="Y48">
        <f t="shared" si="4"/>
        <v>0</v>
      </c>
      <c r="Z48">
        <f t="shared" si="5"/>
        <v>0</v>
      </c>
      <c r="AA48">
        <f t="shared" si="6"/>
        <v>0</v>
      </c>
    </row>
    <row r="49" spans="1:27" x14ac:dyDescent="0.3">
      <c r="A49">
        <f t="shared" si="0"/>
        <v>37</v>
      </c>
      <c r="B49" s="6">
        <f t="shared" si="20"/>
        <v>83476643.524750382</v>
      </c>
      <c r="C49" s="6">
        <f t="shared" si="21"/>
        <v>435206.3190723806</v>
      </c>
      <c r="D49">
        <f t="shared" si="22"/>
        <v>226082.57621286562</v>
      </c>
      <c r="E49">
        <f t="shared" si="23"/>
        <v>209123.74285951498</v>
      </c>
      <c r="F49">
        <f t="shared" si="24"/>
        <v>6.0000000000000027</v>
      </c>
      <c r="G49">
        <f t="shared" si="1"/>
        <v>5.1430128318229462E-3</v>
      </c>
      <c r="H49">
        <f t="shared" si="25"/>
        <v>428245.92271233577</v>
      </c>
      <c r="I49" s="6">
        <f t="shared" si="26"/>
        <v>82839273.859178528</v>
      </c>
      <c r="J49">
        <f t="shared" si="17"/>
        <v>28476643.524750382</v>
      </c>
      <c r="K49">
        <f t="shared" si="18"/>
        <v>77124.242879532292</v>
      </c>
      <c r="L49">
        <f t="shared" si="19"/>
        <v>27839273.859178528</v>
      </c>
      <c r="M49">
        <f t="shared" si="8"/>
        <v>25000000</v>
      </c>
      <c r="N49">
        <f t="shared" si="9"/>
        <v>67708.333333333328</v>
      </c>
      <c r="O49">
        <f t="shared" si="10"/>
        <v>25000000</v>
      </c>
      <c r="P49">
        <f t="shared" si="11"/>
        <v>20000000</v>
      </c>
      <c r="Q49">
        <f t="shared" si="12"/>
        <v>54166.666666666664</v>
      </c>
      <c r="R49">
        <f t="shared" si="13"/>
        <v>20000000</v>
      </c>
      <c r="S49">
        <f t="shared" si="14"/>
        <v>10000000</v>
      </c>
      <c r="T49">
        <f t="shared" si="15"/>
        <v>27083.333333333332</v>
      </c>
      <c r="U49">
        <f t="shared" si="16"/>
        <v>10000000</v>
      </c>
      <c r="W49">
        <f t="shared" si="2"/>
        <v>23582677.62615858</v>
      </c>
      <c r="X49">
        <f t="shared" si="3"/>
        <v>23582677.62615858</v>
      </c>
      <c r="Y49">
        <f t="shared" si="4"/>
        <v>0</v>
      </c>
      <c r="Z49">
        <f t="shared" si="5"/>
        <v>0</v>
      </c>
      <c r="AA49">
        <f t="shared" si="6"/>
        <v>0</v>
      </c>
    </row>
    <row r="50" spans="1:27" x14ac:dyDescent="0.3">
      <c r="A50">
        <f t="shared" si="0"/>
        <v>38</v>
      </c>
      <c r="B50" s="6">
        <f t="shared" si="20"/>
        <v>82839273.859178528</v>
      </c>
      <c r="C50" s="6">
        <f t="shared" si="21"/>
        <v>435206.3190723806</v>
      </c>
      <c r="D50">
        <f t="shared" si="22"/>
        <v>224356.36670194185</v>
      </c>
      <c r="E50">
        <f t="shared" si="23"/>
        <v>210849.95237043875</v>
      </c>
      <c r="F50">
        <f t="shared" si="24"/>
        <v>6.0000000000000027</v>
      </c>
      <c r="G50">
        <f t="shared" si="1"/>
        <v>5.1430128318229462E-3</v>
      </c>
      <c r="H50">
        <f t="shared" si="25"/>
        <v>424959.04442601994</v>
      </c>
      <c r="I50" s="6">
        <f t="shared" si="26"/>
        <v>82203464.862382069</v>
      </c>
      <c r="J50">
        <f t="shared" si="17"/>
        <v>27839273.859178528</v>
      </c>
      <c r="K50">
        <f t="shared" si="18"/>
        <v>75398.033368608521</v>
      </c>
      <c r="L50">
        <f t="shared" si="19"/>
        <v>27203464.862382069</v>
      </c>
      <c r="M50">
        <f t="shared" si="8"/>
        <v>25000000</v>
      </c>
      <c r="N50">
        <f t="shared" si="9"/>
        <v>67708.333333333328</v>
      </c>
      <c r="O50">
        <f t="shared" si="10"/>
        <v>25000000</v>
      </c>
      <c r="P50">
        <f t="shared" si="11"/>
        <v>20000000</v>
      </c>
      <c r="Q50">
        <f t="shared" si="12"/>
        <v>54166.666666666664</v>
      </c>
      <c r="R50">
        <f t="shared" si="13"/>
        <v>20000000</v>
      </c>
      <c r="S50">
        <f t="shared" si="14"/>
        <v>10000000</v>
      </c>
      <c r="T50">
        <f t="shared" si="15"/>
        <v>27083.333333333332</v>
      </c>
      <c r="U50">
        <f t="shared" si="16"/>
        <v>10000000</v>
      </c>
      <c r="W50">
        <f t="shared" si="2"/>
        <v>24160741.87826544</v>
      </c>
      <c r="X50">
        <f t="shared" si="3"/>
        <v>24160741.87826544</v>
      </c>
      <c r="Y50">
        <f t="shared" si="4"/>
        <v>0</v>
      </c>
      <c r="Z50">
        <f t="shared" si="5"/>
        <v>0</v>
      </c>
      <c r="AA50">
        <f t="shared" si="6"/>
        <v>0</v>
      </c>
    </row>
    <row r="51" spans="1:27" x14ac:dyDescent="0.3">
      <c r="A51">
        <f t="shared" si="0"/>
        <v>39</v>
      </c>
      <c r="B51" s="6">
        <f t="shared" si="20"/>
        <v>82203464.862382069</v>
      </c>
      <c r="C51" s="6">
        <f t="shared" si="21"/>
        <v>435206.3190723806</v>
      </c>
      <c r="D51">
        <f t="shared" si="22"/>
        <v>222634.38400228479</v>
      </c>
      <c r="E51">
        <f t="shared" si="23"/>
        <v>212571.93507009582</v>
      </c>
      <c r="F51">
        <f t="shared" si="24"/>
        <v>6.0000000000000027</v>
      </c>
      <c r="G51">
        <f t="shared" si="1"/>
        <v>5.1430128318229462E-3</v>
      </c>
      <c r="H51">
        <f t="shared" si="25"/>
        <v>421680.21441778674</v>
      </c>
      <c r="I51" s="6">
        <f t="shared" si="26"/>
        <v>81569212.712894186</v>
      </c>
      <c r="J51">
        <f t="shared" si="17"/>
        <v>27203464.862382069</v>
      </c>
      <c r="K51">
        <f t="shared" si="18"/>
        <v>73676.050668951444</v>
      </c>
      <c r="L51">
        <f t="shared" si="19"/>
        <v>26569212.712894186</v>
      </c>
      <c r="M51">
        <f t="shared" si="8"/>
        <v>25000000</v>
      </c>
      <c r="N51">
        <f t="shared" si="9"/>
        <v>67708.333333333328</v>
      </c>
      <c r="O51">
        <f t="shared" si="10"/>
        <v>25000000</v>
      </c>
      <c r="P51">
        <f t="shared" si="11"/>
        <v>20000000</v>
      </c>
      <c r="Q51">
        <f t="shared" si="12"/>
        <v>54166.666666666664</v>
      </c>
      <c r="R51">
        <f t="shared" si="13"/>
        <v>20000000</v>
      </c>
      <c r="S51">
        <f t="shared" si="14"/>
        <v>10000000</v>
      </c>
      <c r="T51">
        <f t="shared" si="15"/>
        <v>27083.333333333332</v>
      </c>
      <c r="U51">
        <f t="shared" si="16"/>
        <v>10000000</v>
      </c>
      <c r="W51">
        <f t="shared" si="2"/>
        <v>24735833.830027431</v>
      </c>
      <c r="X51">
        <f t="shared" si="3"/>
        <v>24735833.830027431</v>
      </c>
      <c r="Y51">
        <f t="shared" si="4"/>
        <v>0</v>
      </c>
      <c r="Z51">
        <f t="shared" si="5"/>
        <v>0</v>
      </c>
      <c r="AA51">
        <f t="shared" si="6"/>
        <v>0</v>
      </c>
    </row>
    <row r="52" spans="1:27" x14ac:dyDescent="0.3">
      <c r="A52">
        <f t="shared" si="0"/>
        <v>40</v>
      </c>
      <c r="B52" s="6">
        <f t="shared" si="20"/>
        <v>81569212.712894186</v>
      </c>
      <c r="C52" s="6">
        <f t="shared" si="21"/>
        <v>435206.3190723806</v>
      </c>
      <c r="D52">
        <f t="shared" si="22"/>
        <v>220916.61776408844</v>
      </c>
      <c r="E52">
        <f t="shared" si="23"/>
        <v>214289.70130829216</v>
      </c>
      <c r="F52">
        <f t="shared" si="24"/>
        <v>6.0000000000000027</v>
      </c>
      <c r="G52">
        <f t="shared" si="1"/>
        <v>5.1430128318229462E-3</v>
      </c>
      <c r="H52">
        <f t="shared" si="25"/>
        <v>418409.4129805541</v>
      </c>
      <c r="I52" s="6">
        <f t="shared" si="26"/>
        <v>80936513.598605335</v>
      </c>
      <c r="J52">
        <f t="shared" si="17"/>
        <v>26569212.712894186</v>
      </c>
      <c r="K52">
        <f t="shared" si="18"/>
        <v>71958.284430755084</v>
      </c>
      <c r="L52">
        <f t="shared" si="19"/>
        <v>25936513.598605335</v>
      </c>
      <c r="M52">
        <f t="shared" si="8"/>
        <v>25000000</v>
      </c>
      <c r="N52">
        <f t="shared" si="9"/>
        <v>67708.333333333328</v>
      </c>
      <c r="O52">
        <f t="shared" si="10"/>
        <v>25000000</v>
      </c>
      <c r="P52">
        <f t="shared" si="11"/>
        <v>20000000</v>
      </c>
      <c r="Q52">
        <f t="shared" si="12"/>
        <v>54166.666666666664</v>
      </c>
      <c r="R52">
        <f t="shared" si="13"/>
        <v>20000000</v>
      </c>
      <c r="S52">
        <f t="shared" si="14"/>
        <v>10000000</v>
      </c>
      <c r="T52">
        <f t="shared" si="15"/>
        <v>27083.333333333332</v>
      </c>
      <c r="U52">
        <f t="shared" si="16"/>
        <v>10000000</v>
      </c>
      <c r="W52">
        <f t="shared" si="2"/>
        <v>25307964.571554065</v>
      </c>
      <c r="X52">
        <f t="shared" si="3"/>
        <v>25307964.571554065</v>
      </c>
      <c r="Y52">
        <f t="shared" si="4"/>
        <v>0</v>
      </c>
      <c r="Z52">
        <f t="shared" si="5"/>
        <v>0</v>
      </c>
      <c r="AA52">
        <f t="shared" si="6"/>
        <v>0</v>
      </c>
    </row>
    <row r="53" spans="1:27" x14ac:dyDescent="0.3">
      <c r="A53">
        <f t="shared" si="0"/>
        <v>41</v>
      </c>
      <c r="B53" s="6">
        <f t="shared" si="20"/>
        <v>80936513.598605335</v>
      </c>
      <c r="C53" s="6">
        <f t="shared" si="21"/>
        <v>435206.3190723806</v>
      </c>
      <c r="D53">
        <f t="shared" si="22"/>
        <v>219203.05766288945</v>
      </c>
      <c r="E53">
        <f t="shared" si="23"/>
        <v>216003.26140949116</v>
      </c>
      <c r="F53">
        <f t="shared" si="24"/>
        <v>6.0000000000000027</v>
      </c>
      <c r="G53">
        <f t="shared" si="1"/>
        <v>5.1430128318229462E-3</v>
      </c>
      <c r="H53">
        <f t="shared" si="25"/>
        <v>415146.62045549502</v>
      </c>
      <c r="I53" s="6">
        <f t="shared" si="26"/>
        <v>80305363.716740355</v>
      </c>
      <c r="J53">
        <f t="shared" si="17"/>
        <v>25936513.598605335</v>
      </c>
      <c r="K53">
        <f t="shared" si="18"/>
        <v>70244.72432955612</v>
      </c>
      <c r="L53">
        <f t="shared" si="19"/>
        <v>25305363.716740355</v>
      </c>
      <c r="M53">
        <f t="shared" si="8"/>
        <v>25000000</v>
      </c>
      <c r="N53">
        <f t="shared" si="9"/>
        <v>67708.333333333328</v>
      </c>
      <c r="O53">
        <f t="shared" si="10"/>
        <v>25000000</v>
      </c>
      <c r="P53">
        <f t="shared" si="11"/>
        <v>20000000</v>
      </c>
      <c r="Q53">
        <f t="shared" si="12"/>
        <v>54166.666666666664</v>
      </c>
      <c r="R53">
        <f t="shared" si="13"/>
        <v>20000000</v>
      </c>
      <c r="S53">
        <f t="shared" si="14"/>
        <v>10000000</v>
      </c>
      <c r="T53">
        <f t="shared" si="15"/>
        <v>27083.333333333332</v>
      </c>
      <c r="U53">
        <f t="shared" si="16"/>
        <v>10000000</v>
      </c>
      <c r="W53">
        <f t="shared" si="2"/>
        <v>25877145.156464174</v>
      </c>
      <c r="X53">
        <f t="shared" si="3"/>
        <v>25877145.156464174</v>
      </c>
      <c r="Y53">
        <f t="shared" si="4"/>
        <v>0</v>
      </c>
      <c r="Z53">
        <f t="shared" si="5"/>
        <v>0</v>
      </c>
      <c r="AA53">
        <f t="shared" si="6"/>
        <v>0</v>
      </c>
    </row>
    <row r="54" spans="1:27" x14ac:dyDescent="0.3">
      <c r="A54">
        <f t="shared" si="0"/>
        <v>42</v>
      </c>
      <c r="B54" s="6">
        <f t="shared" si="20"/>
        <v>80305363.716740355</v>
      </c>
      <c r="C54" s="6">
        <f t="shared" si="21"/>
        <v>435206.3190723806</v>
      </c>
      <c r="D54">
        <f t="shared" si="22"/>
        <v>217493.69339950514</v>
      </c>
      <c r="E54">
        <f t="shared" si="23"/>
        <v>217712.62567287547</v>
      </c>
      <c r="F54">
        <f t="shared" si="24"/>
        <v>6.0000000000000027</v>
      </c>
      <c r="G54">
        <f t="shared" si="1"/>
        <v>5.1430128318229462E-3</v>
      </c>
      <c r="H54">
        <f t="shared" si="25"/>
        <v>411891.81723191903</v>
      </c>
      <c r="I54" s="6">
        <f t="shared" si="26"/>
        <v>79675759.273835555</v>
      </c>
      <c r="J54">
        <f t="shared" si="17"/>
        <v>25305363.716740355</v>
      </c>
      <c r="K54">
        <f t="shared" si="18"/>
        <v>68535.360066171794</v>
      </c>
      <c r="L54">
        <f t="shared" si="19"/>
        <v>24675759.273835555</v>
      </c>
      <c r="M54">
        <f t="shared" si="8"/>
        <v>25000000</v>
      </c>
      <c r="N54">
        <f t="shared" si="9"/>
        <v>67708.333333333328</v>
      </c>
      <c r="O54">
        <f t="shared" si="10"/>
        <v>25000000</v>
      </c>
      <c r="P54">
        <f t="shared" si="11"/>
        <v>20000000</v>
      </c>
      <c r="Q54">
        <f t="shared" si="12"/>
        <v>54166.666666666664</v>
      </c>
      <c r="R54">
        <f t="shared" si="13"/>
        <v>20000000</v>
      </c>
      <c r="S54">
        <f t="shared" si="14"/>
        <v>10000000</v>
      </c>
      <c r="T54">
        <f t="shared" si="15"/>
        <v>27083.333333333332</v>
      </c>
      <c r="U54">
        <f t="shared" si="16"/>
        <v>10000000</v>
      </c>
      <c r="W54">
        <f t="shared" si="2"/>
        <v>26443386.602001607</v>
      </c>
      <c r="X54">
        <f t="shared" si="3"/>
        <v>26443386.602001607</v>
      </c>
      <c r="Y54">
        <f t="shared" si="4"/>
        <v>0</v>
      </c>
      <c r="Z54">
        <f t="shared" si="5"/>
        <v>0</v>
      </c>
      <c r="AA54">
        <f t="shared" si="6"/>
        <v>0</v>
      </c>
    </row>
    <row r="55" spans="1:27" x14ac:dyDescent="0.3">
      <c r="A55">
        <f t="shared" si="0"/>
        <v>43</v>
      </c>
      <c r="B55" s="6">
        <f t="shared" si="20"/>
        <v>79675759.273835555</v>
      </c>
      <c r="C55" s="6">
        <f t="shared" si="21"/>
        <v>435206.3190723806</v>
      </c>
      <c r="D55">
        <f t="shared" si="22"/>
        <v>215788.5146999713</v>
      </c>
      <c r="E55">
        <f t="shared" si="23"/>
        <v>219417.8043724093</v>
      </c>
      <c r="F55">
        <f t="shared" si="24"/>
        <v>6.0000000000000027</v>
      </c>
      <c r="G55">
        <f t="shared" si="1"/>
        <v>5.1430128318229462E-3</v>
      </c>
      <c r="H55">
        <f t="shared" si="25"/>
        <v>408644.98374715459</v>
      </c>
      <c r="I55" s="6">
        <f t="shared" si="26"/>
        <v>79047696.485715985</v>
      </c>
      <c r="J55">
        <f t="shared" si="17"/>
        <v>24675759.273835555</v>
      </c>
      <c r="K55">
        <f t="shared" si="18"/>
        <v>66830.18136663796</v>
      </c>
      <c r="L55">
        <f t="shared" si="19"/>
        <v>24047696.485715985</v>
      </c>
      <c r="M55">
        <f t="shared" si="8"/>
        <v>25000000</v>
      </c>
      <c r="N55">
        <f t="shared" si="9"/>
        <v>67708.333333333328</v>
      </c>
      <c r="O55">
        <f t="shared" si="10"/>
        <v>25000000</v>
      </c>
      <c r="P55">
        <f t="shared" si="11"/>
        <v>20000000</v>
      </c>
      <c r="Q55">
        <f t="shared" si="12"/>
        <v>54166.666666666664</v>
      </c>
      <c r="R55">
        <f t="shared" si="13"/>
        <v>20000000</v>
      </c>
      <c r="S55">
        <f t="shared" si="14"/>
        <v>10000000</v>
      </c>
      <c r="T55">
        <f t="shared" si="15"/>
        <v>27083.333333333332</v>
      </c>
      <c r="U55">
        <f t="shared" si="16"/>
        <v>10000000</v>
      </c>
      <c r="W55">
        <f t="shared" si="2"/>
        <v>27006699.889141485</v>
      </c>
      <c r="X55">
        <f t="shared" si="3"/>
        <v>27006699.889141485</v>
      </c>
      <c r="Y55">
        <f t="shared" si="4"/>
        <v>0</v>
      </c>
      <c r="Z55">
        <f t="shared" si="5"/>
        <v>0</v>
      </c>
      <c r="AA55">
        <f t="shared" si="6"/>
        <v>0</v>
      </c>
    </row>
    <row r="56" spans="1:27" x14ac:dyDescent="0.3">
      <c r="A56">
        <f t="shared" si="0"/>
        <v>44</v>
      </c>
      <c r="B56" s="6">
        <f t="shared" si="20"/>
        <v>79047696.485715985</v>
      </c>
      <c r="C56" s="6">
        <f t="shared" si="21"/>
        <v>435206.3190723806</v>
      </c>
      <c r="D56">
        <f t="shared" si="22"/>
        <v>214087.51131548081</v>
      </c>
      <c r="E56">
        <f t="shared" si="23"/>
        <v>221118.8077568998</v>
      </c>
      <c r="F56">
        <f t="shared" si="24"/>
        <v>6.0000000000000027</v>
      </c>
      <c r="G56">
        <f t="shared" si="1"/>
        <v>5.1430128318229462E-3</v>
      </c>
      <c r="H56">
        <f t="shared" si="25"/>
        <v>405406.10048643179</v>
      </c>
      <c r="I56" s="6">
        <f t="shared" si="26"/>
        <v>78421171.577472657</v>
      </c>
      <c r="J56">
        <f t="shared" si="17"/>
        <v>24047696.485715985</v>
      </c>
      <c r="K56">
        <f t="shared" si="18"/>
        <v>65129.177982147463</v>
      </c>
      <c r="L56">
        <f t="shared" si="19"/>
        <v>23421171.577472657</v>
      </c>
      <c r="M56">
        <f t="shared" si="8"/>
        <v>25000000</v>
      </c>
      <c r="N56">
        <f t="shared" si="9"/>
        <v>67708.333333333328</v>
      </c>
      <c r="O56">
        <f t="shared" si="10"/>
        <v>25000000</v>
      </c>
      <c r="P56">
        <f t="shared" si="11"/>
        <v>20000000</v>
      </c>
      <c r="Q56">
        <f t="shared" si="12"/>
        <v>54166.666666666664</v>
      </c>
      <c r="R56">
        <f t="shared" si="13"/>
        <v>20000000</v>
      </c>
      <c r="S56">
        <f t="shared" si="14"/>
        <v>10000000</v>
      </c>
      <c r="T56">
        <f t="shared" si="15"/>
        <v>27083.333333333332</v>
      </c>
      <c r="U56">
        <f t="shared" si="16"/>
        <v>10000000</v>
      </c>
      <c r="W56">
        <f t="shared" si="2"/>
        <v>27567095.962706447</v>
      </c>
      <c r="X56">
        <f t="shared" si="3"/>
        <v>27567095.962706447</v>
      </c>
      <c r="Y56">
        <f t="shared" si="4"/>
        <v>0</v>
      </c>
      <c r="Z56">
        <f t="shared" si="5"/>
        <v>0</v>
      </c>
      <c r="AA56">
        <f t="shared" si="6"/>
        <v>0</v>
      </c>
    </row>
    <row r="57" spans="1:27" x14ac:dyDescent="0.3">
      <c r="A57">
        <f t="shared" si="0"/>
        <v>45</v>
      </c>
      <c r="B57" s="6">
        <f t="shared" si="20"/>
        <v>78421171.577472657</v>
      </c>
      <c r="C57" s="6">
        <f t="shared" si="21"/>
        <v>435206.3190723806</v>
      </c>
      <c r="D57">
        <f t="shared" si="22"/>
        <v>212390.67302232177</v>
      </c>
      <c r="E57">
        <f t="shared" si="23"/>
        <v>222815.64605005883</v>
      </c>
      <c r="F57">
        <f t="shared" si="24"/>
        <v>6.0000000000000027</v>
      </c>
      <c r="G57">
        <f t="shared" si="1"/>
        <v>5.1430128318229462E-3</v>
      </c>
      <c r="H57">
        <f t="shared" si="25"/>
        <v>402175.14798276441</v>
      </c>
      <c r="I57" s="6">
        <f t="shared" si="26"/>
        <v>77796180.78343983</v>
      </c>
      <c r="J57">
        <f t="shared" si="17"/>
        <v>23421171.577472657</v>
      </c>
      <c r="K57">
        <f t="shared" si="18"/>
        <v>63432.339688988453</v>
      </c>
      <c r="L57">
        <f t="shared" si="19"/>
        <v>22796180.78343983</v>
      </c>
      <c r="M57">
        <f t="shared" si="8"/>
        <v>25000000</v>
      </c>
      <c r="N57">
        <f t="shared" si="9"/>
        <v>67708.333333333328</v>
      </c>
      <c r="O57">
        <f t="shared" si="10"/>
        <v>25000000</v>
      </c>
      <c r="P57">
        <f t="shared" si="11"/>
        <v>20000000</v>
      </c>
      <c r="Q57">
        <f t="shared" si="12"/>
        <v>54166.666666666664</v>
      </c>
      <c r="R57">
        <f t="shared" si="13"/>
        <v>20000000</v>
      </c>
      <c r="S57">
        <f t="shared" si="14"/>
        <v>10000000</v>
      </c>
      <c r="T57">
        <f t="shared" si="15"/>
        <v>27083.333333333332</v>
      </c>
      <c r="U57">
        <f t="shared" si="16"/>
        <v>10000000</v>
      </c>
      <c r="W57">
        <f t="shared" si="2"/>
        <v>28124585.731477216</v>
      </c>
      <c r="X57">
        <f t="shared" si="3"/>
        <v>28124585.731477216</v>
      </c>
      <c r="Y57">
        <f t="shared" si="4"/>
        <v>0</v>
      </c>
      <c r="Z57">
        <f t="shared" si="5"/>
        <v>0</v>
      </c>
      <c r="AA57">
        <f t="shared" si="6"/>
        <v>0</v>
      </c>
    </row>
    <row r="58" spans="1:27" x14ac:dyDescent="0.3">
      <c r="A58">
        <f t="shared" si="0"/>
        <v>46</v>
      </c>
      <c r="B58" s="6">
        <f t="shared" si="20"/>
        <v>77796180.78343983</v>
      </c>
      <c r="C58" s="6">
        <f t="shared" si="21"/>
        <v>435206.3190723806</v>
      </c>
      <c r="D58">
        <f t="shared" si="22"/>
        <v>210697.9896218162</v>
      </c>
      <c r="E58">
        <f t="shared" si="23"/>
        <v>224508.3294505644</v>
      </c>
      <c r="F58">
        <f t="shared" si="24"/>
        <v>6.0000000000000027</v>
      </c>
      <c r="G58">
        <f t="shared" si="1"/>
        <v>5.1430128318229462E-3</v>
      </c>
      <c r="H58">
        <f t="shared" si="25"/>
        <v>398952.10681683337</v>
      </c>
      <c r="I58" s="6">
        <f t="shared" si="26"/>
        <v>77172720.347172439</v>
      </c>
      <c r="J58">
        <f t="shared" si="17"/>
        <v>22796180.78343983</v>
      </c>
      <c r="K58">
        <f t="shared" si="18"/>
        <v>61739.656288482882</v>
      </c>
      <c r="L58">
        <f t="shared" si="19"/>
        <v>22172720.347172439</v>
      </c>
      <c r="M58">
        <f t="shared" si="8"/>
        <v>25000000</v>
      </c>
      <c r="N58">
        <f t="shared" si="9"/>
        <v>67708.333333333328</v>
      </c>
      <c r="O58">
        <f t="shared" si="10"/>
        <v>25000000</v>
      </c>
      <c r="P58">
        <f t="shared" si="11"/>
        <v>20000000</v>
      </c>
      <c r="Q58">
        <f t="shared" si="12"/>
        <v>54166.666666666664</v>
      </c>
      <c r="R58">
        <f t="shared" si="13"/>
        <v>20000000</v>
      </c>
      <c r="S58">
        <f t="shared" si="14"/>
        <v>10000000</v>
      </c>
      <c r="T58">
        <f t="shared" si="15"/>
        <v>27083.333333333332</v>
      </c>
      <c r="U58">
        <f t="shared" si="16"/>
        <v>10000000</v>
      </c>
      <c r="W58">
        <f t="shared" si="2"/>
        <v>28679180.068299979</v>
      </c>
      <c r="X58">
        <f t="shared" si="3"/>
        <v>28679180.068299979</v>
      </c>
      <c r="Y58">
        <f t="shared" si="4"/>
        <v>0</v>
      </c>
      <c r="Z58">
        <f t="shared" si="5"/>
        <v>0</v>
      </c>
      <c r="AA58">
        <f t="shared" si="6"/>
        <v>0</v>
      </c>
    </row>
    <row r="59" spans="1:27" x14ac:dyDescent="0.3">
      <c r="A59">
        <f t="shared" si="0"/>
        <v>47</v>
      </c>
      <c r="B59" s="6">
        <f t="shared" si="20"/>
        <v>77172720.347172439</v>
      </c>
      <c r="C59" s="6">
        <f t="shared" si="21"/>
        <v>435206.3190723806</v>
      </c>
      <c r="D59">
        <f t="shared" si="22"/>
        <v>209009.45094025868</v>
      </c>
      <c r="E59">
        <f t="shared" si="23"/>
        <v>226196.86813212192</v>
      </c>
      <c r="F59">
        <f t="shared" si="24"/>
        <v>6.0000000000000027</v>
      </c>
      <c r="G59">
        <f t="shared" si="1"/>
        <v>5.1430128318229462E-3</v>
      </c>
      <c r="H59">
        <f t="shared" si="25"/>
        <v>395736.95761686994</v>
      </c>
      <c r="I59" s="6">
        <f t="shared" si="26"/>
        <v>76550786.521423444</v>
      </c>
      <c r="J59">
        <f t="shared" si="17"/>
        <v>22172720.347172439</v>
      </c>
      <c r="K59">
        <f t="shared" si="18"/>
        <v>60051.117606925363</v>
      </c>
      <c r="L59">
        <f t="shared" si="19"/>
        <v>21550786.521423444</v>
      </c>
      <c r="M59">
        <f t="shared" si="8"/>
        <v>25000000</v>
      </c>
      <c r="N59">
        <f t="shared" si="9"/>
        <v>67708.333333333328</v>
      </c>
      <c r="O59">
        <f t="shared" si="10"/>
        <v>25000000</v>
      </c>
      <c r="P59">
        <f t="shared" si="11"/>
        <v>20000000</v>
      </c>
      <c r="Q59">
        <f t="shared" si="12"/>
        <v>54166.666666666664</v>
      </c>
      <c r="R59">
        <f t="shared" si="13"/>
        <v>20000000</v>
      </c>
      <c r="S59">
        <f t="shared" si="14"/>
        <v>10000000</v>
      </c>
      <c r="T59">
        <f t="shared" si="15"/>
        <v>27083.333333333332</v>
      </c>
      <c r="U59">
        <f t="shared" si="16"/>
        <v>10000000</v>
      </c>
      <c r="W59">
        <f t="shared" si="2"/>
        <v>29230889.810202762</v>
      </c>
      <c r="X59">
        <f t="shared" si="3"/>
        <v>29230889.810202762</v>
      </c>
      <c r="Y59">
        <f t="shared" si="4"/>
        <v>0</v>
      </c>
      <c r="Z59">
        <f t="shared" si="5"/>
        <v>0</v>
      </c>
      <c r="AA59">
        <f t="shared" si="6"/>
        <v>0</v>
      </c>
    </row>
    <row r="60" spans="1:27" x14ac:dyDescent="0.3">
      <c r="A60">
        <f t="shared" si="0"/>
        <v>48</v>
      </c>
      <c r="B60" s="6">
        <f t="shared" si="20"/>
        <v>76550786.521423444</v>
      </c>
      <c r="C60" s="6">
        <f t="shared" si="21"/>
        <v>435206.3190723806</v>
      </c>
      <c r="D60">
        <f t="shared" si="22"/>
        <v>207325.04682885518</v>
      </c>
      <c r="E60">
        <f t="shared" si="23"/>
        <v>227881.27224352543</v>
      </c>
      <c r="F60">
        <f t="shared" si="24"/>
        <v>6.0000000000000027</v>
      </c>
      <c r="G60">
        <f t="shared" si="1"/>
        <v>5.1430128318229462E-3</v>
      </c>
      <c r="H60">
        <f t="shared" si="25"/>
        <v>392529.68105853919</v>
      </c>
      <c r="I60" s="6">
        <f t="shared" si="26"/>
        <v>75930375.568121374</v>
      </c>
      <c r="J60">
        <f t="shared" si="17"/>
        <v>21550786.521423444</v>
      </c>
      <c r="K60">
        <f t="shared" si="18"/>
        <v>58366.713495521828</v>
      </c>
      <c r="L60">
        <f t="shared" si="19"/>
        <v>20930375.568121374</v>
      </c>
      <c r="M60">
        <f t="shared" si="8"/>
        <v>25000000</v>
      </c>
      <c r="N60">
        <f t="shared" si="9"/>
        <v>67708.333333333328</v>
      </c>
      <c r="O60">
        <f t="shared" si="10"/>
        <v>25000000</v>
      </c>
      <c r="P60">
        <f t="shared" si="11"/>
        <v>20000000</v>
      </c>
      <c r="Q60">
        <f t="shared" si="12"/>
        <v>54166.666666666664</v>
      </c>
      <c r="R60">
        <f t="shared" si="13"/>
        <v>20000000</v>
      </c>
      <c r="S60">
        <f t="shared" si="14"/>
        <v>10000000</v>
      </c>
      <c r="T60">
        <f t="shared" si="15"/>
        <v>27083.333333333332</v>
      </c>
      <c r="U60">
        <f t="shared" si="16"/>
        <v>10000000</v>
      </c>
      <c r="W60">
        <f t="shared" si="2"/>
        <v>29779725.758499384</v>
      </c>
      <c r="X60">
        <f t="shared" si="3"/>
        <v>29779725.758499384</v>
      </c>
      <c r="Y60">
        <f t="shared" si="4"/>
        <v>0</v>
      </c>
      <c r="Z60">
        <f t="shared" si="5"/>
        <v>0</v>
      </c>
      <c r="AA60">
        <f t="shared" si="6"/>
        <v>0</v>
      </c>
    </row>
    <row r="61" spans="1:27" x14ac:dyDescent="0.3">
      <c r="A61">
        <f t="shared" si="0"/>
        <v>49</v>
      </c>
      <c r="B61" s="6">
        <f t="shared" si="20"/>
        <v>75930375.568121374</v>
      </c>
      <c r="C61" s="6">
        <f t="shared" si="21"/>
        <v>435206.3190723806</v>
      </c>
      <c r="D61">
        <f t="shared" si="22"/>
        <v>205644.76716366207</v>
      </c>
      <c r="E61">
        <f t="shared" si="23"/>
        <v>229561.55190871854</v>
      </c>
      <c r="F61">
        <f t="shared" si="24"/>
        <v>6.0000000000000027</v>
      </c>
      <c r="G61">
        <f t="shared" si="1"/>
        <v>5.1430128318229462E-3</v>
      </c>
      <c r="H61">
        <f t="shared" si="25"/>
        <v>389330.25786482403</v>
      </c>
      <c r="I61" s="6">
        <f t="shared" si="26"/>
        <v>75311483.758347839</v>
      </c>
      <c r="J61">
        <f t="shared" si="17"/>
        <v>20930375.568121374</v>
      </c>
      <c r="K61">
        <f t="shared" si="18"/>
        <v>56686.433830328722</v>
      </c>
      <c r="L61">
        <f t="shared" si="19"/>
        <v>20311483.758347839</v>
      </c>
      <c r="M61">
        <f t="shared" si="8"/>
        <v>25000000</v>
      </c>
      <c r="N61">
        <f t="shared" si="9"/>
        <v>67708.333333333328</v>
      </c>
      <c r="O61">
        <f t="shared" si="10"/>
        <v>25000000</v>
      </c>
      <c r="P61">
        <f t="shared" si="11"/>
        <v>20000000</v>
      </c>
      <c r="Q61">
        <f t="shared" si="12"/>
        <v>54166.666666666664</v>
      </c>
      <c r="R61">
        <f t="shared" si="13"/>
        <v>20000000</v>
      </c>
      <c r="S61">
        <f t="shared" si="14"/>
        <v>10000000</v>
      </c>
      <c r="T61">
        <f t="shared" si="15"/>
        <v>27083.333333333332</v>
      </c>
      <c r="U61">
        <f t="shared" si="16"/>
        <v>10000000</v>
      </c>
      <c r="W61">
        <f t="shared" si="2"/>
        <v>30325698.678903192</v>
      </c>
      <c r="X61">
        <f t="shared" si="3"/>
        <v>30325698.678903192</v>
      </c>
      <c r="Y61">
        <f t="shared" si="4"/>
        <v>0</v>
      </c>
      <c r="Z61">
        <f t="shared" si="5"/>
        <v>0</v>
      </c>
      <c r="AA61">
        <f t="shared" si="6"/>
        <v>0</v>
      </c>
    </row>
    <row r="62" spans="1:27" x14ac:dyDescent="0.3">
      <c r="A62">
        <f t="shared" si="0"/>
        <v>50</v>
      </c>
      <c r="B62" s="6">
        <f t="shared" si="20"/>
        <v>75311483.758347839</v>
      </c>
      <c r="C62" s="6">
        <f t="shared" si="21"/>
        <v>435206.3190723806</v>
      </c>
      <c r="D62">
        <f t="shared" si="22"/>
        <v>203968.60184552541</v>
      </c>
      <c r="E62">
        <f t="shared" si="23"/>
        <v>231237.71722685519</v>
      </c>
      <c r="F62">
        <f t="shared" si="24"/>
        <v>6.0000000000000027</v>
      </c>
      <c r="G62">
        <f t="shared" si="1"/>
        <v>5.1430128318229462E-3</v>
      </c>
      <c r="H62">
        <f t="shared" si="25"/>
        <v>386138.66880590923</v>
      </c>
      <c r="I62" s="6">
        <f t="shared" si="26"/>
        <v>74694107.372315079</v>
      </c>
      <c r="J62">
        <f t="shared" si="17"/>
        <v>20311483.758347839</v>
      </c>
      <c r="K62">
        <f t="shared" si="18"/>
        <v>55010.268512192066</v>
      </c>
      <c r="L62">
        <f t="shared" si="19"/>
        <v>19694107.372315079</v>
      </c>
      <c r="M62">
        <f t="shared" si="8"/>
        <v>25000000</v>
      </c>
      <c r="N62">
        <f t="shared" si="9"/>
        <v>67708.333333333328</v>
      </c>
      <c r="O62">
        <f t="shared" si="10"/>
        <v>25000000</v>
      </c>
      <c r="P62">
        <f t="shared" si="11"/>
        <v>20000000</v>
      </c>
      <c r="Q62">
        <f t="shared" si="12"/>
        <v>54166.666666666664</v>
      </c>
      <c r="R62">
        <f t="shared" si="13"/>
        <v>20000000</v>
      </c>
      <c r="S62">
        <f t="shared" si="14"/>
        <v>10000000</v>
      </c>
      <c r="T62">
        <f t="shared" si="15"/>
        <v>27083.333333333332</v>
      </c>
      <c r="U62">
        <f t="shared" si="16"/>
        <v>10000000</v>
      </c>
      <c r="W62">
        <f t="shared" si="2"/>
        <v>30868819.301638007</v>
      </c>
      <c r="X62">
        <f t="shared" si="3"/>
        <v>30868819.301638007</v>
      </c>
      <c r="Y62">
        <f t="shared" si="4"/>
        <v>0</v>
      </c>
      <c r="Z62">
        <f t="shared" si="5"/>
        <v>0</v>
      </c>
      <c r="AA62">
        <f t="shared" si="6"/>
        <v>0</v>
      </c>
    </row>
    <row r="63" spans="1:27" x14ac:dyDescent="0.3">
      <c r="A63">
        <f t="shared" si="0"/>
        <v>51</v>
      </c>
      <c r="B63" s="6">
        <f t="shared" si="20"/>
        <v>74694107.372315079</v>
      </c>
      <c r="C63" s="6">
        <f t="shared" si="21"/>
        <v>435206.3190723806</v>
      </c>
      <c r="D63">
        <f t="shared" si="22"/>
        <v>202296.54080002001</v>
      </c>
      <c r="E63">
        <f t="shared" si="23"/>
        <v>232909.77827236059</v>
      </c>
      <c r="F63">
        <f t="shared" si="24"/>
        <v>6.0000000000000027</v>
      </c>
      <c r="G63">
        <f t="shared" si="1"/>
        <v>5.1430128318229462E-3</v>
      </c>
      <c r="H63">
        <f t="shared" si="25"/>
        <v>382954.8946990656</v>
      </c>
      <c r="I63" s="6">
        <f t="shared" si="26"/>
        <v>74078242.699343652</v>
      </c>
      <c r="J63">
        <f t="shared" si="17"/>
        <v>19694107.372315079</v>
      </c>
      <c r="K63">
        <f t="shared" si="18"/>
        <v>53338.207466686676</v>
      </c>
      <c r="L63">
        <f t="shared" si="19"/>
        <v>19078242.699343652</v>
      </c>
      <c r="M63">
        <f t="shared" si="8"/>
        <v>25000000</v>
      </c>
      <c r="N63">
        <f t="shared" si="9"/>
        <v>67708.333333333328</v>
      </c>
      <c r="O63">
        <f t="shared" si="10"/>
        <v>25000000</v>
      </c>
      <c r="P63">
        <f t="shared" si="11"/>
        <v>20000000</v>
      </c>
      <c r="Q63">
        <f t="shared" si="12"/>
        <v>54166.666666666664</v>
      </c>
      <c r="R63">
        <f t="shared" si="13"/>
        <v>20000000</v>
      </c>
      <c r="S63">
        <f t="shared" si="14"/>
        <v>10000000</v>
      </c>
      <c r="T63">
        <f t="shared" si="15"/>
        <v>27083.333333333332</v>
      </c>
      <c r="U63">
        <f t="shared" si="16"/>
        <v>10000000</v>
      </c>
      <c r="W63">
        <f t="shared" si="2"/>
        <v>31409098.321542799</v>
      </c>
      <c r="X63">
        <f t="shared" si="3"/>
        <v>31409098.321542799</v>
      </c>
      <c r="Y63">
        <f t="shared" si="4"/>
        <v>0</v>
      </c>
      <c r="Z63">
        <f t="shared" si="5"/>
        <v>0</v>
      </c>
      <c r="AA63">
        <f t="shared" si="6"/>
        <v>0</v>
      </c>
    </row>
    <row r="64" spans="1:27" x14ac:dyDescent="0.3">
      <c r="A64">
        <f t="shared" si="0"/>
        <v>52</v>
      </c>
      <c r="B64" s="6">
        <f t="shared" si="20"/>
        <v>74078242.699343652</v>
      </c>
      <c r="C64" s="6">
        <f t="shared" si="21"/>
        <v>435206.3190723806</v>
      </c>
      <c r="D64">
        <f t="shared" si="22"/>
        <v>200628.57397738905</v>
      </c>
      <c r="E64">
        <f t="shared" si="23"/>
        <v>234577.74509499155</v>
      </c>
      <c r="F64">
        <f t="shared" si="24"/>
        <v>6.0000000000000027</v>
      </c>
      <c r="G64">
        <f t="shared" si="1"/>
        <v>5.1430128318229462E-3</v>
      </c>
      <c r="H64">
        <f t="shared" si="25"/>
        <v>379778.91640853527</v>
      </c>
      <c r="I64" s="6">
        <f t="shared" si="26"/>
        <v>73463886.037840128</v>
      </c>
      <c r="J64">
        <f t="shared" si="17"/>
        <v>19078242.699343652</v>
      </c>
      <c r="K64">
        <f t="shared" si="18"/>
        <v>51670.240644055732</v>
      </c>
      <c r="L64">
        <f t="shared" si="19"/>
        <v>18463886.037840128</v>
      </c>
      <c r="M64">
        <f t="shared" si="8"/>
        <v>25000000</v>
      </c>
      <c r="N64">
        <f t="shared" si="9"/>
        <v>67708.333333333328</v>
      </c>
      <c r="O64">
        <f t="shared" si="10"/>
        <v>25000000</v>
      </c>
      <c r="P64">
        <f t="shared" si="11"/>
        <v>20000000</v>
      </c>
      <c r="Q64">
        <f t="shared" si="12"/>
        <v>54166.666666666664</v>
      </c>
      <c r="R64">
        <f t="shared" si="13"/>
        <v>20000000</v>
      </c>
      <c r="S64">
        <f t="shared" si="14"/>
        <v>10000000</v>
      </c>
      <c r="T64">
        <f t="shared" si="15"/>
        <v>27083.333333333332</v>
      </c>
      <c r="U64">
        <f t="shared" si="16"/>
        <v>10000000</v>
      </c>
      <c r="W64">
        <f t="shared" si="2"/>
        <v>31946546.398183227</v>
      </c>
      <c r="X64">
        <f t="shared" si="3"/>
        <v>31946546.398183227</v>
      </c>
      <c r="Y64">
        <f t="shared" si="4"/>
        <v>0</v>
      </c>
      <c r="Z64">
        <f t="shared" si="5"/>
        <v>0</v>
      </c>
      <c r="AA64">
        <f t="shared" si="6"/>
        <v>0</v>
      </c>
    </row>
    <row r="65" spans="1:27" x14ac:dyDescent="0.3">
      <c r="A65">
        <f t="shared" si="0"/>
        <v>53</v>
      </c>
      <c r="B65" s="6">
        <f t="shared" si="20"/>
        <v>73463886.037840128</v>
      </c>
      <c r="C65" s="6">
        <f t="shared" si="21"/>
        <v>435206.3190723806</v>
      </c>
      <c r="D65">
        <f t="shared" si="22"/>
        <v>198964.6913524837</v>
      </c>
      <c r="E65">
        <f t="shared" si="23"/>
        <v>236241.6277198969</v>
      </c>
      <c r="F65">
        <f t="shared" si="24"/>
        <v>6.0000000000000027</v>
      </c>
      <c r="G65">
        <f t="shared" si="1"/>
        <v>5.1430128318229462E-3</v>
      </c>
      <c r="H65">
        <f t="shared" si="25"/>
        <v>376610.71484541619</v>
      </c>
      <c r="I65" s="6">
        <f t="shared" si="26"/>
        <v>72851033.695274815</v>
      </c>
      <c r="J65">
        <f t="shared" si="17"/>
        <v>18463886.037840128</v>
      </c>
      <c r="K65">
        <f t="shared" si="18"/>
        <v>50006.35801915035</v>
      </c>
      <c r="L65">
        <f t="shared" si="19"/>
        <v>17851033.695274815</v>
      </c>
      <c r="M65">
        <f t="shared" si="8"/>
        <v>25000000</v>
      </c>
      <c r="N65">
        <f t="shared" si="9"/>
        <v>67708.333333333328</v>
      </c>
      <c r="O65">
        <f t="shared" si="10"/>
        <v>25000000</v>
      </c>
      <c r="P65">
        <f t="shared" si="11"/>
        <v>20000000</v>
      </c>
      <c r="Q65">
        <f t="shared" si="12"/>
        <v>54166.666666666664</v>
      </c>
      <c r="R65">
        <f t="shared" si="13"/>
        <v>20000000</v>
      </c>
      <c r="S65">
        <f t="shared" si="14"/>
        <v>10000000</v>
      </c>
      <c r="T65">
        <f t="shared" si="15"/>
        <v>27083.333333333332</v>
      </c>
      <c r="U65">
        <f t="shared" si="16"/>
        <v>10000000</v>
      </c>
      <c r="W65">
        <f t="shared" si="2"/>
        <v>32481174.155961588</v>
      </c>
      <c r="X65">
        <f t="shared" si="3"/>
        <v>32481174.155961588</v>
      </c>
      <c r="Y65">
        <f t="shared" si="4"/>
        <v>0</v>
      </c>
      <c r="Z65">
        <f t="shared" si="5"/>
        <v>0</v>
      </c>
      <c r="AA65">
        <f t="shared" si="6"/>
        <v>0</v>
      </c>
    </row>
    <row r="66" spans="1:27" x14ac:dyDescent="0.3">
      <c r="A66">
        <f t="shared" si="0"/>
        <v>54</v>
      </c>
      <c r="B66" s="6">
        <f t="shared" si="20"/>
        <v>72851033.695274815</v>
      </c>
      <c r="C66" s="6">
        <f t="shared" si="21"/>
        <v>435206.3190723806</v>
      </c>
      <c r="D66">
        <f t="shared" si="22"/>
        <v>197304.88292470263</v>
      </c>
      <c r="E66">
        <f t="shared" si="23"/>
        <v>237901.43614767797</v>
      </c>
      <c r="F66">
        <f t="shared" si="24"/>
        <v>6.0000000000000027</v>
      </c>
      <c r="G66">
        <f t="shared" si="1"/>
        <v>5.1430128318229462E-3</v>
      </c>
      <c r="H66">
        <f t="shared" si="25"/>
        <v>373450.27096754761</v>
      </c>
      <c r="I66" s="6">
        <f t="shared" si="26"/>
        <v>72239681.988159597</v>
      </c>
      <c r="J66">
        <f t="shared" si="17"/>
        <v>17851033.695274815</v>
      </c>
      <c r="K66">
        <f t="shared" si="18"/>
        <v>48346.549591369294</v>
      </c>
      <c r="L66">
        <f t="shared" si="19"/>
        <v>17239681.988159597</v>
      </c>
      <c r="M66">
        <f t="shared" si="8"/>
        <v>25000000</v>
      </c>
      <c r="N66">
        <f t="shared" si="9"/>
        <v>67708.333333333328</v>
      </c>
      <c r="O66">
        <f t="shared" si="10"/>
        <v>25000000</v>
      </c>
      <c r="P66">
        <f t="shared" si="11"/>
        <v>20000000</v>
      </c>
      <c r="Q66">
        <f t="shared" si="12"/>
        <v>54166.666666666664</v>
      </c>
      <c r="R66">
        <f t="shared" si="13"/>
        <v>20000000</v>
      </c>
      <c r="S66">
        <f t="shared" si="14"/>
        <v>10000000</v>
      </c>
      <c r="T66">
        <f t="shared" si="15"/>
        <v>27083.333333333332</v>
      </c>
      <c r="U66">
        <f t="shared" si="16"/>
        <v>10000000</v>
      </c>
      <c r="W66">
        <f t="shared" si="2"/>
        <v>33012992.184221774</v>
      </c>
      <c r="X66">
        <f t="shared" si="3"/>
        <v>33012992.184221774</v>
      </c>
      <c r="Y66">
        <f t="shared" si="4"/>
        <v>0</v>
      </c>
      <c r="Z66">
        <f t="shared" si="5"/>
        <v>0</v>
      </c>
      <c r="AA66">
        <f t="shared" si="6"/>
        <v>0</v>
      </c>
    </row>
    <row r="67" spans="1:27" x14ac:dyDescent="0.3">
      <c r="A67">
        <f t="shared" si="0"/>
        <v>55</v>
      </c>
      <c r="B67" s="6">
        <f t="shared" si="20"/>
        <v>72239681.988159597</v>
      </c>
      <c r="C67" s="6">
        <f t="shared" si="21"/>
        <v>435206.3190723806</v>
      </c>
      <c r="D67">
        <f t="shared" si="22"/>
        <v>195649.13871793225</v>
      </c>
      <c r="E67">
        <f t="shared" si="23"/>
        <v>239557.18035444836</v>
      </c>
      <c r="F67">
        <f t="shared" si="24"/>
        <v>6.0000000000000027</v>
      </c>
      <c r="G67">
        <f t="shared" si="1"/>
        <v>5.1430128318229462E-3</v>
      </c>
      <c r="H67">
        <f t="shared" si="25"/>
        <v>370297.56577939552</v>
      </c>
      <c r="I67" s="6">
        <f t="shared" si="26"/>
        <v>71629827.242025748</v>
      </c>
      <c r="J67">
        <f t="shared" si="17"/>
        <v>17239681.988159597</v>
      </c>
      <c r="K67">
        <f t="shared" si="18"/>
        <v>46690.805384598905</v>
      </c>
      <c r="L67">
        <f t="shared" si="19"/>
        <v>16629827.242025748</v>
      </c>
      <c r="M67">
        <f t="shared" si="8"/>
        <v>25000000</v>
      </c>
      <c r="N67">
        <f t="shared" si="9"/>
        <v>67708.333333333328</v>
      </c>
      <c r="O67">
        <f t="shared" si="10"/>
        <v>25000000</v>
      </c>
      <c r="P67">
        <f t="shared" si="11"/>
        <v>20000000</v>
      </c>
      <c r="Q67">
        <f t="shared" si="12"/>
        <v>54166.666666666664</v>
      </c>
      <c r="R67">
        <f t="shared" si="13"/>
        <v>20000000</v>
      </c>
      <c r="S67">
        <f t="shared" si="14"/>
        <v>10000000</v>
      </c>
      <c r="T67">
        <f t="shared" si="15"/>
        <v>27083.333333333332</v>
      </c>
      <c r="U67">
        <f t="shared" si="16"/>
        <v>10000000</v>
      </c>
      <c r="W67">
        <f t="shared" si="2"/>
        <v>33542011.037361696</v>
      </c>
      <c r="X67">
        <f t="shared" si="3"/>
        <v>33542011.037361696</v>
      </c>
      <c r="Y67">
        <f t="shared" si="4"/>
        <v>0</v>
      </c>
      <c r="Z67">
        <f t="shared" si="5"/>
        <v>0</v>
      </c>
      <c r="AA67">
        <f t="shared" si="6"/>
        <v>0</v>
      </c>
    </row>
    <row r="68" spans="1:27" x14ac:dyDescent="0.3">
      <c r="A68">
        <f t="shared" si="0"/>
        <v>56</v>
      </c>
      <c r="B68" s="6">
        <f t="shared" si="20"/>
        <v>71629827.242025748</v>
      </c>
      <c r="C68" s="6">
        <f t="shared" si="21"/>
        <v>435206.3190723806</v>
      </c>
      <c r="D68">
        <f t="shared" si="22"/>
        <v>193997.44878048642</v>
      </c>
      <c r="E68">
        <f t="shared" si="23"/>
        <v>241208.87029189419</v>
      </c>
      <c r="F68">
        <f t="shared" si="24"/>
        <v>6.0000000000000027</v>
      </c>
      <c r="G68">
        <f t="shared" si="1"/>
        <v>5.1430128318229462E-3</v>
      </c>
      <c r="H68">
        <f t="shared" si="25"/>
        <v>367152.58033193857</v>
      </c>
      <c r="I68" s="6">
        <f t="shared" si="26"/>
        <v>71021465.791401923</v>
      </c>
      <c r="J68">
        <f t="shared" si="17"/>
        <v>16629827.242025748</v>
      </c>
      <c r="K68">
        <f t="shared" si="18"/>
        <v>45039.115447153068</v>
      </c>
      <c r="L68">
        <f t="shared" si="19"/>
        <v>16021465.791401923</v>
      </c>
      <c r="M68">
        <f t="shared" si="8"/>
        <v>25000000</v>
      </c>
      <c r="N68">
        <f t="shared" si="9"/>
        <v>67708.333333333328</v>
      </c>
      <c r="O68">
        <f t="shared" si="10"/>
        <v>25000000</v>
      </c>
      <c r="P68">
        <f t="shared" si="11"/>
        <v>20000000</v>
      </c>
      <c r="Q68">
        <f t="shared" si="12"/>
        <v>54166.666666666664</v>
      </c>
      <c r="R68">
        <f t="shared" si="13"/>
        <v>20000000</v>
      </c>
      <c r="S68">
        <f t="shared" si="14"/>
        <v>10000000</v>
      </c>
      <c r="T68">
        <f t="shared" si="15"/>
        <v>27083.333333333332</v>
      </c>
      <c r="U68">
        <f t="shared" si="16"/>
        <v>10000000</v>
      </c>
      <c r="W68">
        <f t="shared" si="2"/>
        <v>34068241.234934211</v>
      </c>
      <c r="X68">
        <f t="shared" si="3"/>
        <v>34068241.234934211</v>
      </c>
      <c r="Y68">
        <f t="shared" si="4"/>
        <v>0</v>
      </c>
      <c r="Z68">
        <f t="shared" si="5"/>
        <v>0</v>
      </c>
      <c r="AA68">
        <f t="shared" si="6"/>
        <v>0</v>
      </c>
    </row>
    <row r="69" spans="1:27" x14ac:dyDescent="0.3">
      <c r="A69">
        <f t="shared" si="0"/>
        <v>57</v>
      </c>
      <c r="B69" s="6">
        <f t="shared" si="20"/>
        <v>71021465.791401923</v>
      </c>
      <c r="C69" s="6">
        <f t="shared" si="21"/>
        <v>435206.3190723806</v>
      </c>
      <c r="D69">
        <f t="shared" si="22"/>
        <v>192349.80318504688</v>
      </c>
      <c r="E69">
        <f t="shared" si="23"/>
        <v>242856.51588733372</v>
      </c>
      <c r="F69">
        <f t="shared" si="24"/>
        <v>6.0000000000000027</v>
      </c>
      <c r="G69">
        <f t="shared" si="1"/>
        <v>5.1430128318229462E-3</v>
      </c>
      <c r="H69">
        <f t="shared" si="25"/>
        <v>364015.29572255415</v>
      </c>
      <c r="I69" s="6">
        <f t="shared" si="26"/>
        <v>70414593.979792029</v>
      </c>
      <c r="J69">
        <f t="shared" si="17"/>
        <v>16021465.791401923</v>
      </c>
      <c r="K69">
        <f t="shared" si="18"/>
        <v>43391.46985171354</v>
      </c>
      <c r="L69">
        <f t="shared" si="19"/>
        <v>15414593.979792029</v>
      </c>
      <c r="M69">
        <f t="shared" si="8"/>
        <v>25000000</v>
      </c>
      <c r="N69">
        <f t="shared" si="9"/>
        <v>67708.333333333328</v>
      </c>
      <c r="O69">
        <f t="shared" si="10"/>
        <v>25000000</v>
      </c>
      <c r="P69">
        <f t="shared" si="11"/>
        <v>20000000</v>
      </c>
      <c r="Q69">
        <f t="shared" si="12"/>
        <v>54166.666666666664</v>
      </c>
      <c r="R69">
        <f t="shared" si="13"/>
        <v>20000000</v>
      </c>
      <c r="S69">
        <f t="shared" si="14"/>
        <v>10000000</v>
      </c>
      <c r="T69">
        <f t="shared" si="15"/>
        <v>27083.333333333332</v>
      </c>
      <c r="U69">
        <f t="shared" si="16"/>
        <v>10000000</v>
      </c>
      <c r="W69">
        <f t="shared" si="2"/>
        <v>34591693.26176396</v>
      </c>
      <c r="X69">
        <f t="shared" si="3"/>
        <v>34591693.26176396</v>
      </c>
      <c r="Y69">
        <f t="shared" si="4"/>
        <v>0</v>
      </c>
      <c r="Z69">
        <f t="shared" si="5"/>
        <v>0</v>
      </c>
      <c r="AA69">
        <f t="shared" si="6"/>
        <v>0</v>
      </c>
    </row>
    <row r="70" spans="1:27" x14ac:dyDescent="0.3">
      <c r="A70">
        <f t="shared" si="0"/>
        <v>58</v>
      </c>
      <c r="B70" s="6">
        <f t="shared" si="20"/>
        <v>70414593.979792029</v>
      </c>
      <c r="C70" s="6">
        <f t="shared" si="21"/>
        <v>435206.3190723806</v>
      </c>
      <c r="D70">
        <f t="shared" si="22"/>
        <v>190706.19202860343</v>
      </c>
      <c r="E70">
        <f t="shared" si="23"/>
        <v>244500.12704377717</v>
      </c>
      <c r="F70">
        <f t="shared" si="24"/>
        <v>6.0000000000000027</v>
      </c>
      <c r="G70">
        <f t="shared" si="1"/>
        <v>5.1430128318229462E-3</v>
      </c>
      <c r="H70">
        <f t="shared" si="25"/>
        <v>360885.69309490465</v>
      </c>
      <c r="I70" s="6">
        <f t="shared" si="26"/>
        <v>69809208.159653336</v>
      </c>
      <c r="J70">
        <f t="shared" si="17"/>
        <v>15414593.979792029</v>
      </c>
      <c r="K70">
        <f t="shared" si="18"/>
        <v>41747.858695270079</v>
      </c>
      <c r="L70">
        <f t="shared" si="19"/>
        <v>14809208.159653336</v>
      </c>
      <c r="M70">
        <f t="shared" si="8"/>
        <v>25000000</v>
      </c>
      <c r="N70">
        <f t="shared" si="9"/>
        <v>67708.333333333328</v>
      </c>
      <c r="O70">
        <f t="shared" si="10"/>
        <v>25000000</v>
      </c>
      <c r="P70">
        <f t="shared" si="11"/>
        <v>20000000</v>
      </c>
      <c r="Q70">
        <f t="shared" si="12"/>
        <v>54166.666666666664</v>
      </c>
      <c r="R70">
        <f t="shared" si="13"/>
        <v>20000000</v>
      </c>
      <c r="S70">
        <f t="shared" si="14"/>
        <v>10000000</v>
      </c>
      <c r="T70">
        <f t="shared" si="15"/>
        <v>27083.333333333332</v>
      </c>
      <c r="U70">
        <f t="shared" si="16"/>
        <v>10000000</v>
      </c>
      <c r="W70">
        <f t="shared" si="2"/>
        <v>35112377.568044186</v>
      </c>
      <c r="X70">
        <f t="shared" si="3"/>
        <v>35112377.568044186</v>
      </c>
      <c r="Y70">
        <f t="shared" si="4"/>
        <v>0</v>
      </c>
      <c r="Z70">
        <f t="shared" si="5"/>
        <v>0</v>
      </c>
      <c r="AA70">
        <f t="shared" si="6"/>
        <v>0</v>
      </c>
    </row>
    <row r="71" spans="1:27" x14ac:dyDescent="0.3">
      <c r="A71">
        <f t="shared" si="0"/>
        <v>59</v>
      </c>
      <c r="B71" s="6">
        <f t="shared" si="20"/>
        <v>69809208.159653336</v>
      </c>
      <c r="C71" s="6">
        <f t="shared" si="21"/>
        <v>435206.3190723806</v>
      </c>
      <c r="D71">
        <f t="shared" si="22"/>
        <v>189066.60543239446</v>
      </c>
      <c r="E71">
        <f t="shared" si="23"/>
        <v>246139.71363998615</v>
      </c>
      <c r="F71">
        <f t="shared" si="24"/>
        <v>6.0000000000000027</v>
      </c>
      <c r="G71">
        <f t="shared" si="1"/>
        <v>5.1430128318229462E-3</v>
      </c>
      <c r="H71">
        <f t="shared" si="25"/>
        <v>357763.75363882451</v>
      </c>
      <c r="I71" s="6">
        <f t="shared" si="26"/>
        <v>69205304.692374527</v>
      </c>
      <c r="J71">
        <f t="shared" si="17"/>
        <v>14809208.159653336</v>
      </c>
      <c r="K71">
        <f t="shared" si="18"/>
        <v>40108.27209906112</v>
      </c>
      <c r="L71">
        <f t="shared" si="19"/>
        <v>14205304.692374527</v>
      </c>
      <c r="M71">
        <f t="shared" si="8"/>
        <v>25000000</v>
      </c>
      <c r="N71">
        <f t="shared" si="9"/>
        <v>67708.333333333328</v>
      </c>
      <c r="O71">
        <f t="shared" si="10"/>
        <v>25000000</v>
      </c>
      <c r="P71">
        <f t="shared" si="11"/>
        <v>20000000</v>
      </c>
      <c r="Q71">
        <f t="shared" si="12"/>
        <v>54166.666666666664</v>
      </c>
      <c r="R71">
        <f t="shared" si="13"/>
        <v>20000000</v>
      </c>
      <c r="S71">
        <f t="shared" si="14"/>
        <v>10000000</v>
      </c>
      <c r="T71">
        <f t="shared" si="15"/>
        <v>27083.333333333332</v>
      </c>
      <c r="U71">
        <f t="shared" si="16"/>
        <v>10000000</v>
      </c>
      <c r="W71">
        <f t="shared" si="2"/>
        <v>35630304.569449693</v>
      </c>
      <c r="X71">
        <f t="shared" si="3"/>
        <v>35630304.569449693</v>
      </c>
      <c r="Y71">
        <f t="shared" si="4"/>
        <v>0</v>
      </c>
      <c r="Z71">
        <f t="shared" si="5"/>
        <v>0</v>
      </c>
      <c r="AA71">
        <f t="shared" si="6"/>
        <v>0</v>
      </c>
    </row>
    <row r="72" spans="1:27" x14ac:dyDescent="0.3">
      <c r="A72">
        <f t="shared" si="0"/>
        <v>60</v>
      </c>
      <c r="B72" s="6">
        <f t="shared" si="20"/>
        <v>69205304.692374527</v>
      </c>
      <c r="C72" s="6">
        <f t="shared" si="21"/>
        <v>435206.3190723806</v>
      </c>
      <c r="D72">
        <f t="shared" si="22"/>
        <v>187431.03354184769</v>
      </c>
      <c r="E72">
        <f t="shared" si="23"/>
        <v>247775.28553053291</v>
      </c>
      <c r="F72">
        <f t="shared" si="24"/>
        <v>6.0000000000000027</v>
      </c>
      <c r="G72">
        <f t="shared" si="1"/>
        <v>5.1430128318229462E-3</v>
      </c>
      <c r="H72">
        <f t="shared" si="25"/>
        <v>354649.45859020681</v>
      </c>
      <c r="I72" s="6">
        <f t="shared" si="26"/>
        <v>68602879.948253781</v>
      </c>
      <c r="J72">
        <f t="shared" si="17"/>
        <v>14205304.692374527</v>
      </c>
      <c r="K72">
        <f t="shared" si="18"/>
        <v>38472.700208514347</v>
      </c>
      <c r="L72">
        <f t="shared" si="19"/>
        <v>13602879.948253781</v>
      </c>
      <c r="M72">
        <f t="shared" si="8"/>
        <v>25000000</v>
      </c>
      <c r="N72">
        <f t="shared" si="9"/>
        <v>67708.333333333328</v>
      </c>
      <c r="O72">
        <f t="shared" si="10"/>
        <v>25000000</v>
      </c>
      <c r="P72">
        <f t="shared" si="11"/>
        <v>20000000</v>
      </c>
      <c r="Q72">
        <f t="shared" si="12"/>
        <v>54166.666666666664</v>
      </c>
      <c r="R72">
        <f t="shared" si="13"/>
        <v>20000000</v>
      </c>
      <c r="S72">
        <f t="shared" si="14"/>
        <v>10000000</v>
      </c>
      <c r="T72">
        <f t="shared" si="15"/>
        <v>27083.333333333332</v>
      </c>
      <c r="U72">
        <f t="shared" si="16"/>
        <v>10000000</v>
      </c>
      <c r="W72">
        <f t="shared" si="2"/>
        <v>36145484.647244811</v>
      </c>
      <c r="X72">
        <f t="shared" si="3"/>
        <v>36145484.647244811</v>
      </c>
      <c r="Y72">
        <f t="shared" si="4"/>
        <v>0</v>
      </c>
      <c r="Z72">
        <f t="shared" si="5"/>
        <v>0</v>
      </c>
      <c r="AA72">
        <f t="shared" si="6"/>
        <v>0</v>
      </c>
    </row>
    <row r="73" spans="1:27" x14ac:dyDescent="0.3">
      <c r="A73">
        <f t="shared" si="0"/>
        <v>61</v>
      </c>
      <c r="B73" s="6">
        <f t="shared" si="20"/>
        <v>68602879.948253781</v>
      </c>
      <c r="C73" s="6">
        <f t="shared" si="21"/>
        <v>435206.3190723806</v>
      </c>
      <c r="D73">
        <f t="shared" si="22"/>
        <v>185799.46652652067</v>
      </c>
      <c r="E73">
        <f t="shared" si="23"/>
        <v>249406.85254585993</v>
      </c>
      <c r="F73">
        <f t="shared" si="24"/>
        <v>6.0000000000000027</v>
      </c>
      <c r="G73">
        <f t="shared" si="1"/>
        <v>5.1430128318229462E-3</v>
      </c>
      <c r="H73">
        <f t="shared" si="25"/>
        <v>351542.7892308904</v>
      </c>
      <c r="I73" s="6">
        <f t="shared" si="26"/>
        <v>68001930.30647704</v>
      </c>
      <c r="J73">
        <f t="shared" si="17"/>
        <v>13602879.948253781</v>
      </c>
      <c r="K73">
        <f t="shared" si="18"/>
        <v>36841.133193187321</v>
      </c>
      <c r="L73">
        <f t="shared" si="19"/>
        <v>13001930.30647704</v>
      </c>
      <c r="M73">
        <f t="shared" si="8"/>
        <v>25000000</v>
      </c>
      <c r="N73">
        <f t="shared" si="9"/>
        <v>67708.333333333328</v>
      </c>
      <c r="O73">
        <f t="shared" si="10"/>
        <v>25000000</v>
      </c>
      <c r="P73">
        <f t="shared" si="11"/>
        <v>20000000</v>
      </c>
      <c r="Q73">
        <f t="shared" si="12"/>
        <v>54166.666666666664</v>
      </c>
      <c r="R73">
        <f t="shared" si="13"/>
        <v>20000000</v>
      </c>
      <c r="S73">
        <f t="shared" si="14"/>
        <v>10000000</v>
      </c>
      <c r="T73">
        <f t="shared" si="15"/>
        <v>27083.333333333332</v>
      </c>
      <c r="U73">
        <f t="shared" si="16"/>
        <v>10000000</v>
      </c>
      <c r="W73">
        <f t="shared" si="2"/>
        <v>36657928.148381174</v>
      </c>
      <c r="X73">
        <f t="shared" si="3"/>
        <v>36657928.148381174</v>
      </c>
      <c r="Y73">
        <f t="shared" si="4"/>
        <v>0</v>
      </c>
      <c r="Z73">
        <f t="shared" si="5"/>
        <v>0</v>
      </c>
      <c r="AA73">
        <f t="shared" si="6"/>
        <v>0</v>
      </c>
    </row>
    <row r="74" spans="1:27" x14ac:dyDescent="0.3">
      <c r="A74">
        <f t="shared" si="0"/>
        <v>62</v>
      </c>
      <c r="B74" s="6">
        <f t="shared" si="20"/>
        <v>68001930.30647704</v>
      </c>
      <c r="C74" s="6">
        <f t="shared" si="21"/>
        <v>435206.3190723806</v>
      </c>
      <c r="D74">
        <f t="shared" si="22"/>
        <v>184171.89458004199</v>
      </c>
      <c r="E74">
        <f t="shared" si="23"/>
        <v>251034.42449233861</v>
      </c>
      <c r="F74">
        <f t="shared" si="24"/>
        <v>6.0000000000000027</v>
      </c>
      <c r="G74">
        <f t="shared" si="1"/>
        <v>5.1430128318229462E-3</v>
      </c>
      <c r="H74">
        <f t="shared" si="25"/>
        <v>348443.72688854771</v>
      </c>
      <c r="I74" s="6">
        <f t="shared" si="26"/>
        <v>67402452.155096143</v>
      </c>
      <c r="J74">
        <f t="shared" si="17"/>
        <v>13001930.30647704</v>
      </c>
      <c r="K74">
        <f t="shared" si="18"/>
        <v>35213.561246708654</v>
      </c>
      <c r="L74">
        <f t="shared" si="19"/>
        <v>12402452.155096143</v>
      </c>
      <c r="M74">
        <f t="shared" si="8"/>
        <v>25000000</v>
      </c>
      <c r="N74">
        <f t="shared" si="9"/>
        <v>67708.333333333328</v>
      </c>
      <c r="O74">
        <f t="shared" si="10"/>
        <v>25000000</v>
      </c>
      <c r="P74">
        <f t="shared" si="11"/>
        <v>20000000</v>
      </c>
      <c r="Q74">
        <f t="shared" si="12"/>
        <v>54166.666666666664</v>
      </c>
      <c r="R74">
        <f t="shared" si="13"/>
        <v>20000000</v>
      </c>
      <c r="S74">
        <f t="shared" si="14"/>
        <v>10000000</v>
      </c>
      <c r="T74">
        <f t="shared" si="15"/>
        <v>27083.333333333332</v>
      </c>
      <c r="U74">
        <f t="shared" si="16"/>
        <v>10000000</v>
      </c>
      <c r="W74">
        <f t="shared" si="2"/>
        <v>37167645.385615587</v>
      </c>
      <c r="X74">
        <f t="shared" si="3"/>
        <v>37167645.385615587</v>
      </c>
      <c r="Y74">
        <f t="shared" si="4"/>
        <v>0</v>
      </c>
      <c r="Z74">
        <f t="shared" si="5"/>
        <v>0</v>
      </c>
      <c r="AA74">
        <f t="shared" si="6"/>
        <v>0</v>
      </c>
    </row>
    <row r="75" spans="1:27" x14ac:dyDescent="0.3">
      <c r="A75">
        <f t="shared" si="0"/>
        <v>63</v>
      </c>
      <c r="B75" s="6">
        <f t="shared" si="20"/>
        <v>67402452.155096143</v>
      </c>
      <c r="C75" s="6">
        <f t="shared" si="21"/>
        <v>435206.3190723806</v>
      </c>
      <c r="D75">
        <f t="shared" si="22"/>
        <v>182548.30792005206</v>
      </c>
      <c r="E75">
        <f t="shared" si="23"/>
        <v>252658.01115232854</v>
      </c>
      <c r="F75">
        <f t="shared" si="24"/>
        <v>6.0000000000000027</v>
      </c>
      <c r="G75">
        <f t="shared" si="1"/>
        <v>5.1430128318229462E-3</v>
      </c>
      <c r="H75">
        <f t="shared" si="25"/>
        <v>345352.25293657236</v>
      </c>
      <c r="I75" s="6">
        <f t="shared" si="26"/>
        <v>66804441.891007245</v>
      </c>
      <c r="J75">
        <f t="shared" si="17"/>
        <v>12402452.155096143</v>
      </c>
      <c r="K75">
        <f t="shared" si="18"/>
        <v>33589.974586718723</v>
      </c>
      <c r="L75">
        <f t="shared" si="19"/>
        <v>11804441.891007245</v>
      </c>
      <c r="M75">
        <f t="shared" si="8"/>
        <v>25000000</v>
      </c>
      <c r="N75">
        <f t="shared" si="9"/>
        <v>67708.333333333328</v>
      </c>
      <c r="O75">
        <f t="shared" si="10"/>
        <v>25000000</v>
      </c>
      <c r="P75">
        <f t="shared" si="11"/>
        <v>20000000</v>
      </c>
      <c r="Q75">
        <f t="shared" si="12"/>
        <v>54166.666666666664</v>
      </c>
      <c r="R75">
        <f t="shared" si="13"/>
        <v>20000000</v>
      </c>
      <c r="S75">
        <f t="shared" si="14"/>
        <v>10000000</v>
      </c>
      <c r="T75">
        <f t="shared" si="15"/>
        <v>27083.333333333332</v>
      </c>
      <c r="U75">
        <f t="shared" si="16"/>
        <v>10000000</v>
      </c>
      <c r="W75">
        <f t="shared" si="2"/>
        <v>37674646.637600631</v>
      </c>
      <c r="X75">
        <f t="shared" si="3"/>
        <v>37674646.637600631</v>
      </c>
      <c r="Y75">
        <f t="shared" si="4"/>
        <v>0</v>
      </c>
      <c r="Z75">
        <f t="shared" si="5"/>
        <v>0</v>
      </c>
      <c r="AA75">
        <f t="shared" si="6"/>
        <v>0</v>
      </c>
    </row>
    <row r="76" spans="1:27" x14ac:dyDescent="0.3">
      <c r="A76">
        <f t="shared" si="0"/>
        <v>64</v>
      </c>
      <c r="B76" s="6">
        <f t="shared" si="20"/>
        <v>66804441.891007245</v>
      </c>
      <c r="C76" s="6">
        <f t="shared" si="21"/>
        <v>435206.3190723806</v>
      </c>
      <c r="D76">
        <f t="shared" si="22"/>
        <v>180928.69678814462</v>
      </c>
      <c r="E76">
        <f t="shared" si="23"/>
        <v>254277.62228423599</v>
      </c>
      <c r="F76">
        <f t="shared" si="24"/>
        <v>6.0000000000000027</v>
      </c>
      <c r="G76">
        <f t="shared" si="1"/>
        <v>5.1430128318229462E-3</v>
      </c>
      <c r="H76">
        <f t="shared" si="25"/>
        <v>342268.34879396739</v>
      </c>
      <c r="I76" s="6">
        <f t="shared" si="26"/>
        <v>66207895.919929042</v>
      </c>
      <c r="J76">
        <f t="shared" si="17"/>
        <v>11804441.891007245</v>
      </c>
      <c r="K76">
        <f t="shared" si="18"/>
        <v>31970.36345481129</v>
      </c>
      <c r="L76">
        <f t="shared" si="19"/>
        <v>11207895.919929042</v>
      </c>
      <c r="M76">
        <f t="shared" si="8"/>
        <v>25000000</v>
      </c>
      <c r="N76">
        <f t="shared" si="9"/>
        <v>67708.333333333328</v>
      </c>
      <c r="O76">
        <f t="shared" si="10"/>
        <v>25000000</v>
      </c>
      <c r="P76">
        <f t="shared" si="11"/>
        <v>20000000</v>
      </c>
      <c r="Q76">
        <f t="shared" si="12"/>
        <v>54166.666666666664</v>
      </c>
      <c r="R76">
        <f t="shared" si="13"/>
        <v>20000000</v>
      </c>
      <c r="S76">
        <f t="shared" si="14"/>
        <v>10000000</v>
      </c>
      <c r="T76">
        <f t="shared" si="15"/>
        <v>27083.333333333332</v>
      </c>
      <c r="U76">
        <f t="shared" si="16"/>
        <v>10000000</v>
      </c>
      <c r="W76">
        <f t="shared" si="2"/>
        <v>38178942.149004936</v>
      </c>
      <c r="X76">
        <f t="shared" si="3"/>
        <v>38178942.149004936</v>
      </c>
      <c r="Y76">
        <f t="shared" si="4"/>
        <v>0</v>
      </c>
      <c r="Z76">
        <f t="shared" si="5"/>
        <v>0</v>
      </c>
      <c r="AA76">
        <f t="shared" si="6"/>
        <v>0</v>
      </c>
    </row>
    <row r="77" spans="1:27" x14ac:dyDescent="0.3">
      <c r="A77">
        <f t="shared" si="0"/>
        <v>65</v>
      </c>
      <c r="B77" s="6">
        <f t="shared" si="20"/>
        <v>66207895.919929042</v>
      </c>
      <c r="C77" s="6">
        <f t="shared" si="21"/>
        <v>435206.3190723806</v>
      </c>
      <c r="D77">
        <f t="shared" si="22"/>
        <v>179313.05144980783</v>
      </c>
      <c r="E77">
        <f t="shared" si="23"/>
        <v>255893.26762257278</v>
      </c>
      <c r="F77">
        <f t="shared" si="24"/>
        <v>6.0000000000000027</v>
      </c>
      <c r="G77">
        <f t="shared" si="1"/>
        <v>5.1430128318229462E-3</v>
      </c>
      <c r="H77">
        <f t="shared" si="25"/>
        <v>339191.99592523312</v>
      </c>
      <c r="I77" s="6">
        <f t="shared" si="26"/>
        <v>65612810.656381235</v>
      </c>
      <c r="J77">
        <f t="shared" si="17"/>
        <v>11207895.919929042</v>
      </c>
      <c r="K77">
        <f t="shared" si="18"/>
        <v>30354.718116474494</v>
      </c>
      <c r="L77">
        <f t="shared" si="19"/>
        <v>10612810.656381235</v>
      </c>
      <c r="M77">
        <f t="shared" si="8"/>
        <v>25000000</v>
      </c>
      <c r="N77">
        <f t="shared" si="9"/>
        <v>67708.333333333328</v>
      </c>
      <c r="O77">
        <f t="shared" si="10"/>
        <v>25000000</v>
      </c>
      <c r="P77">
        <f t="shared" si="11"/>
        <v>20000000</v>
      </c>
      <c r="Q77">
        <f t="shared" si="12"/>
        <v>54166.666666666664</v>
      </c>
      <c r="R77">
        <f t="shared" si="13"/>
        <v>20000000</v>
      </c>
      <c r="S77">
        <f t="shared" si="14"/>
        <v>10000000</v>
      </c>
      <c r="T77">
        <f t="shared" si="15"/>
        <v>27083.333333333332</v>
      </c>
      <c r="U77">
        <f t="shared" si="16"/>
        <v>10000000</v>
      </c>
      <c r="W77">
        <f t="shared" si="2"/>
        <v>38680542.130607516</v>
      </c>
      <c r="X77">
        <f t="shared" si="3"/>
        <v>38680542.130607516</v>
      </c>
      <c r="Y77">
        <f t="shared" si="4"/>
        <v>0</v>
      </c>
      <c r="Z77">
        <f t="shared" si="5"/>
        <v>0</v>
      </c>
      <c r="AA77">
        <f t="shared" si="6"/>
        <v>0</v>
      </c>
    </row>
    <row r="78" spans="1:27" x14ac:dyDescent="0.3">
      <c r="A78">
        <f t="shared" ref="A78:A141" si="27">IF($B$4&gt;A77,A77+1, "")</f>
        <v>66</v>
      </c>
      <c r="B78" s="6">
        <f t="shared" si="20"/>
        <v>65612810.656381235</v>
      </c>
      <c r="C78" s="6">
        <f t="shared" si="21"/>
        <v>435206.3190723806</v>
      </c>
      <c r="D78">
        <f t="shared" si="22"/>
        <v>177701.36219436585</v>
      </c>
      <c r="E78">
        <f t="shared" si="23"/>
        <v>257504.95687801475</v>
      </c>
      <c r="F78">
        <f t="shared" si="24"/>
        <v>6.0000000000000027</v>
      </c>
      <c r="G78">
        <f t="shared" ref="G78:G141" si="28">IF(A78="","",(1-((1-(F78/100))^(1/12))))</f>
        <v>5.1430128318229462E-3</v>
      </c>
      <c r="H78">
        <f t="shared" si="25"/>
        <v>336123.17584025639</v>
      </c>
      <c r="I78" s="6">
        <f t="shared" si="26"/>
        <v>65019182.523662962</v>
      </c>
      <c r="J78">
        <f t="shared" si="17"/>
        <v>10612810.656381235</v>
      </c>
      <c r="K78">
        <f t="shared" si="18"/>
        <v>28743.028861032511</v>
      </c>
      <c r="L78">
        <f t="shared" si="19"/>
        <v>10019182.523662962</v>
      </c>
      <c r="M78">
        <f t="shared" si="8"/>
        <v>25000000</v>
      </c>
      <c r="N78">
        <f t="shared" si="9"/>
        <v>67708.333333333328</v>
      </c>
      <c r="O78">
        <f t="shared" si="10"/>
        <v>25000000</v>
      </c>
      <c r="P78">
        <f t="shared" si="11"/>
        <v>20000000</v>
      </c>
      <c r="Q78">
        <f t="shared" si="12"/>
        <v>54166.666666666664</v>
      </c>
      <c r="R78">
        <f t="shared" si="13"/>
        <v>20000000</v>
      </c>
      <c r="S78">
        <f t="shared" si="14"/>
        <v>10000000</v>
      </c>
      <c r="T78">
        <f t="shared" si="15"/>
        <v>27083.333333333332</v>
      </c>
      <c r="U78">
        <f t="shared" si="16"/>
        <v>10000000</v>
      </c>
      <c r="W78">
        <f t="shared" ref="W78:W141" si="29">(B78-I78)*A78</f>
        <v>39179456.759405985</v>
      </c>
      <c r="X78">
        <f t="shared" ref="X78:X141" si="30">(J78-L78)*A78</f>
        <v>39179456.759405985</v>
      </c>
      <c r="Y78">
        <f t="shared" ref="Y78:Y141" si="31">(M78-O78)*A78</f>
        <v>0</v>
      </c>
      <c r="Z78">
        <f t="shared" ref="Z78:Z141" si="32">(P78-R78)*A78</f>
        <v>0</v>
      </c>
      <c r="AA78">
        <f t="shared" ref="AA78:AA141" si="33">(S78-U78)*A78</f>
        <v>0</v>
      </c>
    </row>
    <row r="79" spans="1:27" x14ac:dyDescent="0.3">
      <c r="A79">
        <f t="shared" si="27"/>
        <v>67</v>
      </c>
      <c r="B79" s="6">
        <f t="shared" si="20"/>
        <v>65019182.523662962</v>
      </c>
      <c r="C79" s="6">
        <f t="shared" si="21"/>
        <v>435206.3190723806</v>
      </c>
      <c r="D79">
        <f t="shared" si="22"/>
        <v>176093.61933492054</v>
      </c>
      <c r="E79">
        <f t="shared" si="23"/>
        <v>259112.69973746006</v>
      </c>
      <c r="F79">
        <f t="shared" si="24"/>
        <v>6.0000000000000027</v>
      </c>
      <c r="G79">
        <f t="shared" si="28"/>
        <v>5.1430128318229462E-3</v>
      </c>
      <c r="H79">
        <f t="shared" si="25"/>
        <v>333061.87009419885</v>
      </c>
      <c r="I79" s="6">
        <f t="shared" si="26"/>
        <v>64427007.9538313</v>
      </c>
      <c r="J79">
        <f t="shared" si="17"/>
        <v>10019182.523662962</v>
      </c>
      <c r="K79">
        <f t="shared" si="18"/>
        <v>27135.286001587188</v>
      </c>
      <c r="L79">
        <f t="shared" si="19"/>
        <v>9427007.9538313001</v>
      </c>
      <c r="M79">
        <f t="shared" ref="M79:M142" si="34">O78</f>
        <v>25000000</v>
      </c>
      <c r="N79">
        <f t="shared" ref="N79:N142" si="35">M79*$B$2/12</f>
        <v>67708.333333333328</v>
      </c>
      <c r="O79">
        <f t="shared" ref="O79:O142" si="36">IF(L79=0,IF(M79-((B79-I79)-(J79-L79))&gt;0,M79-((B79-I79)-(J79-L79)),0),M79)</f>
        <v>25000000</v>
      </c>
      <c r="P79">
        <f t="shared" ref="P79:P142" si="37">R78</f>
        <v>20000000</v>
      </c>
      <c r="Q79">
        <f t="shared" ref="Q79:Q142" si="38">P79*$B$2/12</f>
        <v>54166.666666666664</v>
      </c>
      <c r="R79">
        <f t="shared" ref="R79:R142" si="39">IF(O79=0,IF(P79-((B79-I79)-(J79-L79)-(M79-O79))&gt;0,P79-((B79-I79)-(J79-L79)-(M79-O79)),0),P79)</f>
        <v>20000000</v>
      </c>
      <c r="S79">
        <f t="shared" ref="S79:S142" si="40">U78</f>
        <v>10000000</v>
      </c>
      <c r="T79">
        <f t="shared" ref="T79:T142" si="41">S79*$B$2/12</f>
        <v>27083.333333333332</v>
      </c>
      <c r="U79">
        <f t="shared" ref="U79:U142" si="42">IF(R79=0,IF(S79-((B79-I79)-(J79-L79)-(M79-O79)-(P79-R79))&gt;0,S79-((B79-I79)-(J79-L79)-(M79-O79)-(P79-R79)),0),S79)</f>
        <v>10000000</v>
      </c>
      <c r="W79">
        <f t="shared" si="29"/>
        <v>39675696.178721346</v>
      </c>
      <c r="X79">
        <f t="shared" si="30"/>
        <v>39675696.178721346</v>
      </c>
      <c r="Y79">
        <f t="shared" si="31"/>
        <v>0</v>
      </c>
      <c r="Z79">
        <f t="shared" si="32"/>
        <v>0</v>
      </c>
      <c r="AA79">
        <f t="shared" si="33"/>
        <v>0</v>
      </c>
    </row>
    <row r="80" spans="1:27" x14ac:dyDescent="0.3">
      <c r="A80">
        <f t="shared" si="27"/>
        <v>68</v>
      </c>
      <c r="B80" s="6">
        <f t="shared" si="20"/>
        <v>64427007.9538313</v>
      </c>
      <c r="C80" s="6">
        <f t="shared" si="21"/>
        <v>435206.3190723806</v>
      </c>
      <c r="D80">
        <f t="shared" si="22"/>
        <v>174489.81320829311</v>
      </c>
      <c r="E80">
        <f t="shared" si="23"/>
        <v>260716.50586408749</v>
      </c>
      <c r="F80">
        <f t="shared" si="24"/>
        <v>6.0000000000000027</v>
      </c>
      <c r="G80">
        <f t="shared" si="28"/>
        <v>5.1430128318229462E-3</v>
      </c>
      <c r="H80">
        <f t="shared" si="25"/>
        <v>330008.06028738635</v>
      </c>
      <c r="I80" s="6">
        <f t="shared" si="26"/>
        <v>63836283.38767983</v>
      </c>
      <c r="J80">
        <f t="shared" ref="J80:J143" si="43">L79</f>
        <v>9427007.9538313001</v>
      </c>
      <c r="K80">
        <f t="shared" ref="K80:K143" si="44">J80*$B$2/12</f>
        <v>25531.479874959772</v>
      </c>
      <c r="L80">
        <f t="shared" ref="L80:L143" si="45">IF(J80=0,0,IF(J80-B80+I80&lt;0, 0, J80-B80+I80))</f>
        <v>8836283.3876798302</v>
      </c>
      <c r="M80">
        <f t="shared" si="34"/>
        <v>25000000</v>
      </c>
      <c r="N80">
        <f t="shared" si="35"/>
        <v>67708.333333333328</v>
      </c>
      <c r="O80">
        <f t="shared" si="36"/>
        <v>25000000</v>
      </c>
      <c r="P80">
        <f t="shared" si="37"/>
        <v>20000000</v>
      </c>
      <c r="Q80">
        <f t="shared" si="38"/>
        <v>54166.666666666664</v>
      </c>
      <c r="R80">
        <f t="shared" si="39"/>
        <v>20000000</v>
      </c>
      <c r="S80">
        <f t="shared" si="40"/>
        <v>10000000</v>
      </c>
      <c r="T80">
        <f t="shared" si="41"/>
        <v>27083.333333333332</v>
      </c>
      <c r="U80">
        <f t="shared" si="42"/>
        <v>10000000</v>
      </c>
      <c r="W80">
        <f t="shared" si="29"/>
        <v>40169270.498299956</v>
      </c>
      <c r="X80">
        <f t="shared" si="30"/>
        <v>40169270.498299956</v>
      </c>
      <c r="Y80">
        <f t="shared" si="31"/>
        <v>0</v>
      </c>
      <c r="Z80">
        <f t="shared" si="32"/>
        <v>0</v>
      </c>
      <c r="AA80">
        <f t="shared" si="33"/>
        <v>0</v>
      </c>
    </row>
    <row r="81" spans="1:27" x14ac:dyDescent="0.3">
      <c r="A81">
        <f t="shared" si="27"/>
        <v>69</v>
      </c>
      <c r="B81" s="6">
        <f t="shared" ref="B81:B144" si="46">IF(A81="","",IF(I80&gt;0,I80,0))</f>
        <v>63836283.38767983</v>
      </c>
      <c r="C81" s="6">
        <f t="shared" ref="C81:C144" si="47">IF(A81="","",$F$1)</f>
        <v>435206.3190723806</v>
      </c>
      <c r="D81">
        <f t="shared" ref="D81:D144" si="48">IF(A81="","",($B$2/12)*B81)</f>
        <v>172889.93417496621</v>
      </c>
      <c r="E81">
        <f t="shared" ref="E81:E144" si="49">IF(A81="","",IF((1+($B$2/12))*B81&gt;C81,(C81-D81),B81))</f>
        <v>262316.38489741436</v>
      </c>
      <c r="F81">
        <f t="shared" ref="F81:F144" si="50">IF(A81="", "", IF(A81&lt;=30,(F80+(($B$5)*0.2/100)),F80))</f>
        <v>6.0000000000000027</v>
      </c>
      <c r="G81">
        <f t="shared" si="28"/>
        <v>5.1430128318229462E-3</v>
      </c>
      <c r="H81">
        <f t="shared" ref="H81:H144" si="51">IF(A81="","",(B81-E81)*G81)</f>
        <v>326961.72806519858</v>
      </c>
      <c r="I81" s="6">
        <f t="shared" ref="I81:I144" si="52">IF(A81="","",B81-E81-H81)</f>
        <v>63247005.274717219</v>
      </c>
      <c r="J81">
        <f t="shared" si="43"/>
        <v>8836283.3876798302</v>
      </c>
      <c r="K81">
        <f t="shared" si="44"/>
        <v>23931.600841632873</v>
      </c>
      <c r="L81">
        <f t="shared" si="45"/>
        <v>8247005.2747172192</v>
      </c>
      <c r="M81">
        <f t="shared" si="34"/>
        <v>25000000</v>
      </c>
      <c r="N81">
        <f t="shared" si="35"/>
        <v>67708.333333333328</v>
      </c>
      <c r="O81">
        <f t="shared" si="36"/>
        <v>25000000</v>
      </c>
      <c r="P81">
        <f t="shared" si="37"/>
        <v>20000000</v>
      </c>
      <c r="Q81">
        <f t="shared" si="38"/>
        <v>54166.666666666664</v>
      </c>
      <c r="R81">
        <f t="shared" si="39"/>
        <v>20000000</v>
      </c>
      <c r="S81">
        <f t="shared" si="40"/>
        <v>10000000</v>
      </c>
      <c r="T81">
        <f t="shared" si="41"/>
        <v>27083.333333333332</v>
      </c>
      <c r="U81">
        <f t="shared" si="42"/>
        <v>10000000</v>
      </c>
      <c r="W81">
        <f t="shared" si="29"/>
        <v>40660189.79442016</v>
      </c>
      <c r="X81">
        <f t="shared" si="30"/>
        <v>40660189.79442016</v>
      </c>
      <c r="Y81">
        <f t="shared" si="31"/>
        <v>0</v>
      </c>
      <c r="Z81">
        <f t="shared" si="32"/>
        <v>0</v>
      </c>
      <c r="AA81">
        <f t="shared" si="33"/>
        <v>0</v>
      </c>
    </row>
    <row r="82" spans="1:27" x14ac:dyDescent="0.3">
      <c r="A82">
        <f t="shared" si="27"/>
        <v>70</v>
      </c>
      <c r="B82" s="6">
        <f t="shared" si="46"/>
        <v>63247005.274717219</v>
      </c>
      <c r="C82" s="6">
        <f t="shared" si="47"/>
        <v>435206.3190723806</v>
      </c>
      <c r="D82">
        <f t="shared" si="48"/>
        <v>171293.97261902579</v>
      </c>
      <c r="E82">
        <f t="shared" si="49"/>
        <v>263912.34645335481</v>
      </c>
      <c r="F82">
        <f t="shared" si="50"/>
        <v>6.0000000000000027</v>
      </c>
      <c r="G82">
        <f t="shared" si="28"/>
        <v>5.1430128318229462E-3</v>
      </c>
      <c r="H82">
        <f t="shared" si="51"/>
        <v>323922.8551179581</v>
      </c>
      <c r="I82" s="6">
        <f t="shared" si="52"/>
        <v>62659170.073145904</v>
      </c>
      <c r="J82">
        <f t="shared" si="43"/>
        <v>8247005.2747172192</v>
      </c>
      <c r="K82">
        <f t="shared" si="44"/>
        <v>22335.639285692469</v>
      </c>
      <c r="L82">
        <f t="shared" si="45"/>
        <v>7659170.0731459036</v>
      </c>
      <c r="M82">
        <f t="shared" si="34"/>
        <v>25000000</v>
      </c>
      <c r="N82">
        <f t="shared" si="35"/>
        <v>67708.333333333328</v>
      </c>
      <c r="O82">
        <f t="shared" si="36"/>
        <v>25000000</v>
      </c>
      <c r="P82">
        <f t="shared" si="37"/>
        <v>20000000</v>
      </c>
      <c r="Q82">
        <f t="shared" si="38"/>
        <v>54166.666666666664</v>
      </c>
      <c r="R82">
        <f t="shared" si="39"/>
        <v>20000000</v>
      </c>
      <c r="S82">
        <f t="shared" si="40"/>
        <v>10000000</v>
      </c>
      <c r="T82">
        <f t="shared" si="41"/>
        <v>27083.333333333332</v>
      </c>
      <c r="U82">
        <f t="shared" si="42"/>
        <v>10000000</v>
      </c>
      <c r="W82">
        <f t="shared" si="29"/>
        <v>41148464.109992087</v>
      </c>
      <c r="X82">
        <f t="shared" si="30"/>
        <v>41148464.109992087</v>
      </c>
      <c r="Y82">
        <f t="shared" si="31"/>
        <v>0</v>
      </c>
      <c r="Z82">
        <f t="shared" si="32"/>
        <v>0</v>
      </c>
      <c r="AA82">
        <f t="shared" si="33"/>
        <v>0</v>
      </c>
    </row>
    <row r="83" spans="1:27" x14ac:dyDescent="0.3">
      <c r="A83">
        <f t="shared" si="27"/>
        <v>71</v>
      </c>
      <c r="B83" s="6">
        <f t="shared" si="46"/>
        <v>62659170.073145904</v>
      </c>
      <c r="C83" s="6">
        <f t="shared" si="47"/>
        <v>435206.3190723806</v>
      </c>
      <c r="D83">
        <f t="shared" si="48"/>
        <v>169701.9189481035</v>
      </c>
      <c r="E83">
        <f t="shared" si="49"/>
        <v>265504.4001242771</v>
      </c>
      <c r="F83">
        <f t="shared" si="50"/>
        <v>6.0000000000000027</v>
      </c>
      <c r="G83">
        <f t="shared" si="28"/>
        <v>5.1430128318229462E-3</v>
      </c>
      <c r="H83">
        <f t="shared" si="51"/>
        <v>320891.42318082112</v>
      </c>
      <c r="I83" s="6">
        <f t="shared" si="52"/>
        <v>62072774.249840811</v>
      </c>
      <c r="J83">
        <f t="shared" si="43"/>
        <v>7659170.0731459036</v>
      </c>
      <c r="K83">
        <f t="shared" si="44"/>
        <v>20743.585614770156</v>
      </c>
      <c r="L83">
        <f t="shared" si="45"/>
        <v>7072774.2498408109</v>
      </c>
      <c r="M83">
        <f t="shared" si="34"/>
        <v>25000000</v>
      </c>
      <c r="N83">
        <f t="shared" si="35"/>
        <v>67708.333333333328</v>
      </c>
      <c r="O83">
        <f t="shared" si="36"/>
        <v>25000000</v>
      </c>
      <c r="P83">
        <f t="shared" si="37"/>
        <v>20000000</v>
      </c>
      <c r="Q83">
        <f t="shared" si="38"/>
        <v>54166.666666666664</v>
      </c>
      <c r="R83">
        <f t="shared" si="39"/>
        <v>20000000</v>
      </c>
      <c r="S83">
        <f t="shared" si="40"/>
        <v>10000000</v>
      </c>
      <c r="T83">
        <f t="shared" si="41"/>
        <v>27083.333333333332</v>
      </c>
      <c r="U83">
        <f t="shared" si="42"/>
        <v>10000000</v>
      </c>
      <c r="W83">
        <f t="shared" si="29"/>
        <v>41634103.454661585</v>
      </c>
      <c r="X83">
        <f t="shared" si="30"/>
        <v>41634103.454661585</v>
      </c>
      <c r="Y83">
        <f t="shared" si="31"/>
        <v>0</v>
      </c>
      <c r="Z83">
        <f t="shared" si="32"/>
        <v>0</v>
      </c>
      <c r="AA83">
        <f t="shared" si="33"/>
        <v>0</v>
      </c>
    </row>
    <row r="84" spans="1:27" x14ac:dyDescent="0.3">
      <c r="A84">
        <f t="shared" si="27"/>
        <v>72</v>
      </c>
      <c r="B84" s="6">
        <f t="shared" si="46"/>
        <v>62072774.249840811</v>
      </c>
      <c r="C84" s="6">
        <f t="shared" si="47"/>
        <v>435206.3190723806</v>
      </c>
      <c r="D84">
        <f t="shared" si="48"/>
        <v>168113.76359331887</v>
      </c>
      <c r="E84">
        <f t="shared" si="49"/>
        <v>267092.55547906173</v>
      </c>
      <c r="F84">
        <f t="shared" si="50"/>
        <v>6.0000000000000027</v>
      </c>
      <c r="G84">
        <f t="shared" si="28"/>
        <v>5.1430128318229462E-3</v>
      </c>
      <c r="H84">
        <f t="shared" si="51"/>
        <v>317867.41403366701</v>
      </c>
      <c r="I84" s="6">
        <f t="shared" si="52"/>
        <v>61487814.28032808</v>
      </c>
      <c r="J84">
        <f t="shared" si="43"/>
        <v>7072774.2498408109</v>
      </c>
      <c r="K84">
        <f t="shared" si="44"/>
        <v>19155.430259985529</v>
      </c>
      <c r="L84">
        <f t="shared" si="45"/>
        <v>6487814.2803280801</v>
      </c>
      <c r="M84">
        <f t="shared" si="34"/>
        <v>25000000</v>
      </c>
      <c r="N84">
        <f t="shared" si="35"/>
        <v>67708.333333333328</v>
      </c>
      <c r="O84">
        <f t="shared" si="36"/>
        <v>25000000</v>
      </c>
      <c r="P84">
        <f t="shared" si="37"/>
        <v>20000000</v>
      </c>
      <c r="Q84">
        <f t="shared" si="38"/>
        <v>54166.666666666664</v>
      </c>
      <c r="R84">
        <f t="shared" si="39"/>
        <v>20000000</v>
      </c>
      <c r="S84">
        <f t="shared" si="40"/>
        <v>10000000</v>
      </c>
      <c r="T84">
        <f t="shared" si="41"/>
        <v>27083.333333333332</v>
      </c>
      <c r="U84">
        <f t="shared" si="42"/>
        <v>10000000</v>
      </c>
      <c r="W84">
        <f t="shared" si="29"/>
        <v>42117117.80491662</v>
      </c>
      <c r="X84">
        <f t="shared" si="30"/>
        <v>42117117.80491662</v>
      </c>
      <c r="Y84">
        <f t="shared" si="31"/>
        <v>0</v>
      </c>
      <c r="Z84">
        <f t="shared" si="32"/>
        <v>0</v>
      </c>
      <c r="AA84">
        <f t="shared" si="33"/>
        <v>0</v>
      </c>
    </row>
    <row r="85" spans="1:27" x14ac:dyDescent="0.3">
      <c r="A85">
        <f t="shared" si="27"/>
        <v>73</v>
      </c>
      <c r="B85" s="6">
        <f t="shared" si="46"/>
        <v>61487814.28032808</v>
      </c>
      <c r="C85" s="6">
        <f t="shared" si="47"/>
        <v>435206.3190723806</v>
      </c>
      <c r="D85">
        <f t="shared" si="48"/>
        <v>166529.4970092219</v>
      </c>
      <c r="E85">
        <f t="shared" si="49"/>
        <v>268676.82206315873</v>
      </c>
      <c r="F85">
        <f t="shared" si="50"/>
        <v>6.0000000000000027</v>
      </c>
      <c r="G85">
        <f t="shared" si="28"/>
        <v>5.1430128318229462E-3</v>
      </c>
      <c r="H85">
        <f t="shared" si="51"/>
        <v>314850.80950098927</v>
      </c>
      <c r="I85" s="6">
        <f t="shared" si="52"/>
        <v>60904286.648763932</v>
      </c>
      <c r="J85">
        <f t="shared" si="43"/>
        <v>6487814.2803280801</v>
      </c>
      <c r="K85">
        <f t="shared" si="44"/>
        <v>17571.163675888551</v>
      </c>
      <c r="L85">
        <f t="shared" si="45"/>
        <v>5904286.6487639323</v>
      </c>
      <c r="M85">
        <f t="shared" si="34"/>
        <v>25000000</v>
      </c>
      <c r="N85">
        <f t="shared" si="35"/>
        <v>67708.333333333328</v>
      </c>
      <c r="O85">
        <f t="shared" si="36"/>
        <v>25000000</v>
      </c>
      <c r="P85">
        <f t="shared" si="37"/>
        <v>20000000</v>
      </c>
      <c r="Q85">
        <f t="shared" si="38"/>
        <v>54166.666666666664</v>
      </c>
      <c r="R85">
        <f t="shared" si="39"/>
        <v>20000000</v>
      </c>
      <c r="S85">
        <f t="shared" si="40"/>
        <v>10000000</v>
      </c>
      <c r="T85">
        <f t="shared" si="41"/>
        <v>27083.333333333332</v>
      </c>
      <c r="U85">
        <f t="shared" si="42"/>
        <v>10000000</v>
      </c>
      <c r="W85">
        <f t="shared" si="29"/>
        <v>42597517.104182787</v>
      </c>
      <c r="X85">
        <f t="shared" si="30"/>
        <v>42597517.104182787</v>
      </c>
      <c r="Y85">
        <f t="shared" si="31"/>
        <v>0</v>
      </c>
      <c r="Z85">
        <f t="shared" si="32"/>
        <v>0</v>
      </c>
      <c r="AA85">
        <f t="shared" si="33"/>
        <v>0</v>
      </c>
    </row>
    <row r="86" spans="1:27" x14ac:dyDescent="0.3">
      <c r="A86">
        <f t="shared" si="27"/>
        <v>74</v>
      </c>
      <c r="B86" s="6">
        <f t="shared" si="46"/>
        <v>60904286.648763932</v>
      </c>
      <c r="C86" s="6">
        <f t="shared" si="47"/>
        <v>435206.3190723806</v>
      </c>
      <c r="D86">
        <f t="shared" si="48"/>
        <v>164949.10967373566</v>
      </c>
      <c r="E86">
        <f t="shared" si="49"/>
        <v>270257.20939864498</v>
      </c>
      <c r="F86">
        <f t="shared" si="50"/>
        <v>6.0000000000000027</v>
      </c>
      <c r="G86">
        <f t="shared" si="28"/>
        <v>5.1430128318229462E-3</v>
      </c>
      <c r="H86">
        <f t="shared" si="51"/>
        <v>311841.59145178599</v>
      </c>
      <c r="I86" s="6">
        <f t="shared" si="52"/>
        <v>60322187.847913504</v>
      </c>
      <c r="J86">
        <f t="shared" si="43"/>
        <v>5904286.6487639323</v>
      </c>
      <c r="K86">
        <f t="shared" si="44"/>
        <v>15990.776340402319</v>
      </c>
      <c r="L86">
        <f t="shared" si="45"/>
        <v>5322187.8479135036</v>
      </c>
      <c r="M86">
        <f t="shared" si="34"/>
        <v>25000000</v>
      </c>
      <c r="N86">
        <f t="shared" si="35"/>
        <v>67708.333333333328</v>
      </c>
      <c r="O86">
        <f t="shared" si="36"/>
        <v>25000000</v>
      </c>
      <c r="P86">
        <f t="shared" si="37"/>
        <v>20000000</v>
      </c>
      <c r="Q86">
        <f t="shared" si="38"/>
        <v>54166.666666666664</v>
      </c>
      <c r="R86">
        <f t="shared" si="39"/>
        <v>20000000</v>
      </c>
      <c r="S86">
        <f t="shared" si="40"/>
        <v>10000000</v>
      </c>
      <c r="T86">
        <f t="shared" si="41"/>
        <v>27083.333333333332</v>
      </c>
      <c r="U86">
        <f t="shared" si="42"/>
        <v>10000000</v>
      </c>
      <c r="W86">
        <f t="shared" si="29"/>
        <v>43075311.262931719</v>
      </c>
      <c r="X86">
        <f t="shared" si="30"/>
        <v>43075311.262931719</v>
      </c>
      <c r="Y86">
        <f t="shared" si="31"/>
        <v>0</v>
      </c>
      <c r="Z86">
        <f t="shared" si="32"/>
        <v>0</v>
      </c>
      <c r="AA86">
        <f t="shared" si="33"/>
        <v>0</v>
      </c>
    </row>
    <row r="87" spans="1:27" x14ac:dyDescent="0.3">
      <c r="A87">
        <f t="shared" si="27"/>
        <v>75</v>
      </c>
      <c r="B87" s="6">
        <f t="shared" si="46"/>
        <v>60322187.847913504</v>
      </c>
      <c r="C87" s="6">
        <f t="shared" si="47"/>
        <v>435206.3190723806</v>
      </c>
      <c r="D87">
        <f t="shared" si="48"/>
        <v>163372.59208809907</v>
      </c>
      <c r="E87">
        <f t="shared" si="49"/>
        <v>271833.72698428156</v>
      </c>
      <c r="F87">
        <f t="shared" si="50"/>
        <v>6.0000000000000027</v>
      </c>
      <c r="G87">
        <f t="shared" si="28"/>
        <v>5.1430128318229462E-3</v>
      </c>
      <c r="H87">
        <f t="shared" si="51"/>
        <v>308839.74179945089</v>
      </c>
      <c r="I87" s="6">
        <f t="shared" si="52"/>
        <v>59741514.379129767</v>
      </c>
      <c r="J87">
        <f t="shared" si="43"/>
        <v>5322187.8479135036</v>
      </c>
      <c r="K87">
        <f t="shared" si="44"/>
        <v>14414.258754765739</v>
      </c>
      <c r="L87">
        <f t="shared" si="45"/>
        <v>4741514.3791297674</v>
      </c>
      <c r="M87">
        <f t="shared" si="34"/>
        <v>25000000</v>
      </c>
      <c r="N87">
        <f t="shared" si="35"/>
        <v>67708.333333333328</v>
      </c>
      <c r="O87">
        <f t="shared" si="36"/>
        <v>25000000</v>
      </c>
      <c r="P87">
        <f t="shared" si="37"/>
        <v>20000000</v>
      </c>
      <c r="Q87">
        <f t="shared" si="38"/>
        <v>54166.666666666664</v>
      </c>
      <c r="R87">
        <f t="shared" si="39"/>
        <v>20000000</v>
      </c>
      <c r="S87">
        <f t="shared" si="40"/>
        <v>10000000</v>
      </c>
      <c r="T87">
        <f t="shared" si="41"/>
        <v>27083.333333333332</v>
      </c>
      <c r="U87">
        <f t="shared" si="42"/>
        <v>10000000</v>
      </c>
      <c r="W87">
        <f t="shared" si="29"/>
        <v>43550510.158780217</v>
      </c>
      <c r="X87">
        <f t="shared" si="30"/>
        <v>43550510.158780217</v>
      </c>
      <c r="Y87">
        <f t="shared" si="31"/>
        <v>0</v>
      </c>
      <c r="Z87">
        <f t="shared" si="32"/>
        <v>0</v>
      </c>
      <c r="AA87">
        <f t="shared" si="33"/>
        <v>0</v>
      </c>
    </row>
    <row r="88" spans="1:27" x14ac:dyDescent="0.3">
      <c r="A88">
        <f t="shared" si="27"/>
        <v>76</v>
      </c>
      <c r="B88" s="6">
        <f t="shared" si="46"/>
        <v>59741514.379129767</v>
      </c>
      <c r="C88" s="6">
        <f t="shared" si="47"/>
        <v>435206.3190723806</v>
      </c>
      <c r="D88">
        <f t="shared" si="48"/>
        <v>161799.93477680979</v>
      </c>
      <c r="E88">
        <f t="shared" si="49"/>
        <v>273406.38429557078</v>
      </c>
      <c r="F88">
        <f t="shared" si="50"/>
        <v>6.0000000000000027</v>
      </c>
      <c r="G88">
        <f t="shared" si="28"/>
        <v>5.1430128318229462E-3</v>
      </c>
      <c r="H88">
        <f t="shared" si="51"/>
        <v>305845.24250166502</v>
      </c>
      <c r="I88" s="6">
        <f t="shared" si="52"/>
        <v>59162262.752332531</v>
      </c>
      <c r="J88">
        <f t="shared" si="43"/>
        <v>4741514.3791297674</v>
      </c>
      <c r="K88">
        <f t="shared" si="44"/>
        <v>12841.601443476453</v>
      </c>
      <c r="L88">
        <f t="shared" si="45"/>
        <v>4162262.7523325309</v>
      </c>
      <c r="M88">
        <f t="shared" si="34"/>
        <v>25000000</v>
      </c>
      <c r="N88">
        <f t="shared" si="35"/>
        <v>67708.333333333328</v>
      </c>
      <c r="O88">
        <f t="shared" si="36"/>
        <v>25000000</v>
      </c>
      <c r="P88">
        <f t="shared" si="37"/>
        <v>20000000</v>
      </c>
      <c r="Q88">
        <f t="shared" si="38"/>
        <v>54166.666666666664</v>
      </c>
      <c r="R88">
        <f t="shared" si="39"/>
        <v>20000000</v>
      </c>
      <c r="S88">
        <f t="shared" si="40"/>
        <v>10000000</v>
      </c>
      <c r="T88">
        <f t="shared" si="41"/>
        <v>27083.333333333332</v>
      </c>
      <c r="U88">
        <f t="shared" si="42"/>
        <v>10000000</v>
      </c>
      <c r="W88">
        <f t="shared" si="29"/>
        <v>44023123.636589974</v>
      </c>
      <c r="X88">
        <f t="shared" si="30"/>
        <v>44023123.636589974</v>
      </c>
      <c r="Y88">
        <f t="shared" si="31"/>
        <v>0</v>
      </c>
      <c r="Z88">
        <f t="shared" si="32"/>
        <v>0</v>
      </c>
      <c r="AA88">
        <f t="shared" si="33"/>
        <v>0</v>
      </c>
    </row>
    <row r="89" spans="1:27" x14ac:dyDescent="0.3">
      <c r="A89">
        <f t="shared" si="27"/>
        <v>77</v>
      </c>
      <c r="B89" s="6">
        <f t="shared" si="46"/>
        <v>59162262.752332531</v>
      </c>
      <c r="C89" s="6">
        <f t="shared" si="47"/>
        <v>435206.3190723806</v>
      </c>
      <c r="D89">
        <f t="shared" si="48"/>
        <v>160231.12828756726</v>
      </c>
      <c r="E89">
        <f t="shared" si="49"/>
        <v>274975.19078481337</v>
      </c>
      <c r="F89">
        <f t="shared" si="50"/>
        <v>6.0000000000000027</v>
      </c>
      <c r="G89">
        <f t="shared" si="28"/>
        <v>5.1430128318229462E-3</v>
      </c>
      <c r="H89">
        <f t="shared" si="51"/>
        <v>302858.07556028769</v>
      </c>
      <c r="I89" s="6">
        <f t="shared" si="52"/>
        <v>58584429.485987432</v>
      </c>
      <c r="J89">
        <f t="shared" si="43"/>
        <v>4162262.7523325309</v>
      </c>
      <c r="K89">
        <f t="shared" si="44"/>
        <v>11272.794954233939</v>
      </c>
      <c r="L89">
        <f t="shared" si="45"/>
        <v>3584429.4859874323</v>
      </c>
      <c r="M89">
        <f t="shared" si="34"/>
        <v>25000000</v>
      </c>
      <c r="N89">
        <f t="shared" si="35"/>
        <v>67708.333333333328</v>
      </c>
      <c r="O89">
        <f t="shared" si="36"/>
        <v>25000000</v>
      </c>
      <c r="P89">
        <f t="shared" si="37"/>
        <v>20000000</v>
      </c>
      <c r="Q89">
        <f t="shared" si="38"/>
        <v>54166.666666666664</v>
      </c>
      <c r="R89">
        <f t="shared" si="39"/>
        <v>20000000</v>
      </c>
      <c r="S89">
        <f t="shared" si="40"/>
        <v>10000000</v>
      </c>
      <c r="T89">
        <f t="shared" si="41"/>
        <v>27083.333333333332</v>
      </c>
      <c r="U89">
        <f t="shared" si="42"/>
        <v>10000000</v>
      </c>
      <c r="W89">
        <f t="shared" si="29"/>
        <v>44493161.508572593</v>
      </c>
      <c r="X89">
        <f t="shared" si="30"/>
        <v>44493161.508572593</v>
      </c>
      <c r="Y89">
        <f t="shared" si="31"/>
        <v>0</v>
      </c>
      <c r="Z89">
        <f t="shared" si="32"/>
        <v>0</v>
      </c>
      <c r="AA89">
        <f t="shared" si="33"/>
        <v>0</v>
      </c>
    </row>
    <row r="90" spans="1:27" x14ac:dyDescent="0.3">
      <c r="A90">
        <f t="shared" si="27"/>
        <v>78</v>
      </c>
      <c r="B90" s="6">
        <f t="shared" si="46"/>
        <v>58584429.485987432</v>
      </c>
      <c r="C90" s="6">
        <f t="shared" si="47"/>
        <v>435206.3190723806</v>
      </c>
      <c r="D90">
        <f t="shared" si="48"/>
        <v>158666.16319121598</v>
      </c>
      <c r="E90">
        <f t="shared" si="49"/>
        <v>276540.1558811646</v>
      </c>
      <c r="F90">
        <f t="shared" si="50"/>
        <v>6.0000000000000027</v>
      </c>
      <c r="G90">
        <f t="shared" si="28"/>
        <v>5.1430128318229462E-3</v>
      </c>
      <c r="H90">
        <f t="shared" si="51"/>
        <v>299878.22302124876</v>
      </c>
      <c r="I90" s="6">
        <f t="shared" si="52"/>
        <v>58008011.107085019</v>
      </c>
      <c r="J90">
        <f t="shared" si="43"/>
        <v>3584429.4859874323</v>
      </c>
      <c r="K90">
        <f t="shared" si="44"/>
        <v>9707.8298578826307</v>
      </c>
      <c r="L90">
        <f t="shared" si="45"/>
        <v>3008011.1070850194</v>
      </c>
      <c r="M90">
        <f t="shared" si="34"/>
        <v>25000000</v>
      </c>
      <c r="N90">
        <f t="shared" si="35"/>
        <v>67708.333333333328</v>
      </c>
      <c r="O90">
        <f t="shared" si="36"/>
        <v>25000000</v>
      </c>
      <c r="P90">
        <f t="shared" si="37"/>
        <v>20000000</v>
      </c>
      <c r="Q90">
        <f t="shared" si="38"/>
        <v>54166.666666666664</v>
      </c>
      <c r="R90">
        <f t="shared" si="39"/>
        <v>20000000</v>
      </c>
      <c r="S90">
        <f t="shared" si="40"/>
        <v>10000000</v>
      </c>
      <c r="T90">
        <f t="shared" si="41"/>
        <v>27083.333333333332</v>
      </c>
      <c r="U90">
        <f t="shared" si="42"/>
        <v>10000000</v>
      </c>
      <c r="W90">
        <f t="shared" si="29"/>
        <v>44960633.55438821</v>
      </c>
      <c r="X90">
        <f t="shared" si="30"/>
        <v>44960633.55438821</v>
      </c>
      <c r="Y90">
        <f t="shared" si="31"/>
        <v>0</v>
      </c>
      <c r="Z90">
        <f t="shared" si="32"/>
        <v>0</v>
      </c>
      <c r="AA90">
        <f t="shared" si="33"/>
        <v>0</v>
      </c>
    </row>
    <row r="91" spans="1:27" x14ac:dyDescent="0.3">
      <c r="A91">
        <f t="shared" si="27"/>
        <v>79</v>
      </c>
      <c r="B91" s="6">
        <f t="shared" si="46"/>
        <v>58008011.107085019</v>
      </c>
      <c r="C91" s="6">
        <f t="shared" si="47"/>
        <v>435206.3190723806</v>
      </c>
      <c r="D91">
        <f t="shared" si="48"/>
        <v>157105.0300816886</v>
      </c>
      <c r="E91">
        <f t="shared" si="49"/>
        <v>278101.288990692</v>
      </c>
      <c r="F91">
        <f t="shared" si="50"/>
        <v>6.0000000000000027</v>
      </c>
      <c r="G91">
        <f t="shared" si="28"/>
        <v>5.1430128318229462E-3</v>
      </c>
      <c r="H91">
        <f t="shared" si="51"/>
        <v>296905.66697444062</v>
      </c>
      <c r="I91" s="6">
        <f t="shared" si="52"/>
        <v>57433004.151119888</v>
      </c>
      <c r="J91">
        <f t="shared" si="43"/>
        <v>3008011.1070850194</v>
      </c>
      <c r="K91">
        <f t="shared" si="44"/>
        <v>8146.6967483552608</v>
      </c>
      <c r="L91">
        <f t="shared" si="45"/>
        <v>2433004.1511198878</v>
      </c>
      <c r="M91">
        <f t="shared" si="34"/>
        <v>25000000</v>
      </c>
      <c r="N91">
        <f t="shared" si="35"/>
        <v>67708.333333333328</v>
      </c>
      <c r="O91">
        <f t="shared" si="36"/>
        <v>25000000</v>
      </c>
      <c r="P91">
        <f t="shared" si="37"/>
        <v>20000000</v>
      </c>
      <c r="Q91">
        <f t="shared" si="38"/>
        <v>54166.666666666664</v>
      </c>
      <c r="R91">
        <f t="shared" si="39"/>
        <v>20000000</v>
      </c>
      <c r="S91">
        <f t="shared" si="40"/>
        <v>10000000</v>
      </c>
      <c r="T91">
        <f t="shared" si="41"/>
        <v>27083.333333333332</v>
      </c>
      <c r="U91">
        <f t="shared" si="42"/>
        <v>10000000</v>
      </c>
      <c r="W91">
        <f t="shared" si="29"/>
        <v>45425549.52124539</v>
      </c>
      <c r="X91">
        <f t="shared" si="30"/>
        <v>45425549.52124539</v>
      </c>
      <c r="Y91">
        <f t="shared" si="31"/>
        <v>0</v>
      </c>
      <c r="Z91">
        <f t="shared" si="32"/>
        <v>0</v>
      </c>
      <c r="AA91">
        <f t="shared" si="33"/>
        <v>0</v>
      </c>
    </row>
    <row r="92" spans="1:27" x14ac:dyDescent="0.3">
      <c r="A92">
        <f t="shared" si="27"/>
        <v>80</v>
      </c>
      <c r="B92" s="6">
        <f t="shared" si="46"/>
        <v>57433004.151119888</v>
      </c>
      <c r="C92" s="6">
        <f t="shared" si="47"/>
        <v>435206.3190723806</v>
      </c>
      <c r="D92">
        <f t="shared" si="48"/>
        <v>155547.71957594971</v>
      </c>
      <c r="E92">
        <f t="shared" si="49"/>
        <v>279658.59949643089</v>
      </c>
      <c r="F92">
        <f t="shared" si="50"/>
        <v>6.0000000000000027</v>
      </c>
      <c r="G92">
        <f t="shared" si="28"/>
        <v>5.1430128318229462E-3</v>
      </c>
      <c r="H92">
        <f t="shared" si="51"/>
        <v>293940.38955361035</v>
      </c>
      <c r="I92" s="6">
        <f t="shared" si="52"/>
        <v>56859405.162069842</v>
      </c>
      <c r="J92">
        <f t="shared" si="43"/>
        <v>2433004.1511198878</v>
      </c>
      <c r="K92">
        <f t="shared" si="44"/>
        <v>6589.3862426163623</v>
      </c>
      <c r="L92">
        <f t="shared" si="45"/>
        <v>1859405.1620698422</v>
      </c>
      <c r="M92">
        <f t="shared" si="34"/>
        <v>25000000</v>
      </c>
      <c r="N92">
        <f t="shared" si="35"/>
        <v>67708.333333333328</v>
      </c>
      <c r="O92">
        <f t="shared" si="36"/>
        <v>25000000</v>
      </c>
      <c r="P92">
        <f t="shared" si="37"/>
        <v>20000000</v>
      </c>
      <c r="Q92">
        <f t="shared" si="38"/>
        <v>54166.666666666664</v>
      </c>
      <c r="R92">
        <f t="shared" si="39"/>
        <v>20000000</v>
      </c>
      <c r="S92">
        <f t="shared" si="40"/>
        <v>10000000</v>
      </c>
      <c r="T92">
        <f t="shared" si="41"/>
        <v>27083.333333333332</v>
      </c>
      <c r="U92">
        <f t="shared" si="42"/>
        <v>10000000</v>
      </c>
      <c r="W92">
        <f t="shared" si="29"/>
        <v>45887919.124003649</v>
      </c>
      <c r="X92">
        <f t="shared" si="30"/>
        <v>45887919.124003649</v>
      </c>
      <c r="Y92">
        <f t="shared" si="31"/>
        <v>0</v>
      </c>
      <c r="Z92">
        <f t="shared" si="32"/>
        <v>0</v>
      </c>
      <c r="AA92">
        <f t="shared" si="33"/>
        <v>0</v>
      </c>
    </row>
    <row r="93" spans="1:27" x14ac:dyDescent="0.3">
      <c r="A93">
        <f t="shared" si="27"/>
        <v>81</v>
      </c>
      <c r="B93" s="6">
        <f t="shared" si="46"/>
        <v>56859405.162069842</v>
      </c>
      <c r="C93" s="6">
        <f t="shared" si="47"/>
        <v>435206.3190723806</v>
      </c>
      <c r="D93">
        <f t="shared" si="48"/>
        <v>153994.22231393916</v>
      </c>
      <c r="E93">
        <f t="shared" si="49"/>
        <v>281212.09675844142</v>
      </c>
      <c r="F93">
        <f t="shared" si="50"/>
        <v>6.0000000000000027</v>
      </c>
      <c r="G93">
        <f t="shared" si="28"/>
        <v>5.1430128318229462E-3</v>
      </c>
      <c r="H93">
        <f t="shared" si="51"/>
        <v>290982.37293625256</v>
      </c>
      <c r="I93" s="6">
        <f t="shared" si="52"/>
        <v>56287210.692375146</v>
      </c>
      <c r="J93">
        <f t="shared" si="43"/>
        <v>1859405.1620698422</v>
      </c>
      <c r="K93">
        <f t="shared" si="44"/>
        <v>5035.8889806058223</v>
      </c>
      <c r="L93">
        <f t="shared" si="45"/>
        <v>1287210.6923751459</v>
      </c>
      <c r="M93">
        <f t="shared" si="34"/>
        <v>25000000</v>
      </c>
      <c r="N93">
        <f t="shared" si="35"/>
        <v>67708.333333333328</v>
      </c>
      <c r="O93">
        <f t="shared" si="36"/>
        <v>25000000</v>
      </c>
      <c r="P93">
        <f t="shared" si="37"/>
        <v>20000000</v>
      </c>
      <c r="Q93">
        <f t="shared" si="38"/>
        <v>54166.666666666664</v>
      </c>
      <c r="R93">
        <f t="shared" si="39"/>
        <v>20000000</v>
      </c>
      <c r="S93">
        <f t="shared" si="40"/>
        <v>10000000</v>
      </c>
      <c r="T93">
        <f t="shared" si="41"/>
        <v>27083.333333333332</v>
      </c>
      <c r="U93">
        <f t="shared" si="42"/>
        <v>10000000</v>
      </c>
      <c r="W93">
        <f t="shared" si="29"/>
        <v>46347752.045270406</v>
      </c>
      <c r="X93">
        <f t="shared" si="30"/>
        <v>46347752.045270406</v>
      </c>
      <c r="Y93">
        <f t="shared" si="31"/>
        <v>0</v>
      </c>
      <c r="Z93">
        <f t="shared" si="32"/>
        <v>0</v>
      </c>
      <c r="AA93">
        <f t="shared" si="33"/>
        <v>0</v>
      </c>
    </row>
    <row r="94" spans="1:27" x14ac:dyDescent="0.3">
      <c r="A94">
        <f t="shared" si="27"/>
        <v>82</v>
      </c>
      <c r="B94" s="6">
        <f t="shared" si="46"/>
        <v>56287210.692375146</v>
      </c>
      <c r="C94" s="6">
        <f t="shared" si="47"/>
        <v>435206.3190723806</v>
      </c>
      <c r="D94">
        <f t="shared" si="48"/>
        <v>152444.52895851602</v>
      </c>
      <c r="E94">
        <f t="shared" si="49"/>
        <v>282761.79011386458</v>
      </c>
      <c r="F94">
        <f t="shared" si="50"/>
        <v>6.0000000000000027</v>
      </c>
      <c r="G94">
        <f t="shared" si="28"/>
        <v>5.1430128318229462E-3</v>
      </c>
      <c r="H94">
        <f t="shared" si="51"/>
        <v>288031.59934350225</v>
      </c>
      <c r="I94" s="6">
        <f t="shared" si="52"/>
        <v>55716417.302917778</v>
      </c>
      <c r="J94">
        <f t="shared" si="43"/>
        <v>1287210.6923751459</v>
      </c>
      <c r="K94">
        <f t="shared" si="44"/>
        <v>3486.1956251826869</v>
      </c>
      <c r="L94">
        <f t="shared" si="45"/>
        <v>716417.30291777849</v>
      </c>
      <c r="M94">
        <f t="shared" si="34"/>
        <v>25000000</v>
      </c>
      <c r="N94">
        <f t="shared" si="35"/>
        <v>67708.333333333328</v>
      </c>
      <c r="O94">
        <f t="shared" si="36"/>
        <v>25000000</v>
      </c>
      <c r="P94">
        <f t="shared" si="37"/>
        <v>20000000</v>
      </c>
      <c r="Q94">
        <f t="shared" si="38"/>
        <v>54166.666666666664</v>
      </c>
      <c r="R94">
        <f t="shared" si="39"/>
        <v>20000000</v>
      </c>
      <c r="S94">
        <f t="shared" si="40"/>
        <v>10000000</v>
      </c>
      <c r="T94">
        <f t="shared" si="41"/>
        <v>27083.333333333332</v>
      </c>
      <c r="U94">
        <f t="shared" si="42"/>
        <v>10000000</v>
      </c>
      <c r="W94">
        <f t="shared" si="29"/>
        <v>46805057.935504124</v>
      </c>
      <c r="X94">
        <f t="shared" si="30"/>
        <v>46805057.935504124</v>
      </c>
      <c r="Y94">
        <f t="shared" si="31"/>
        <v>0</v>
      </c>
      <c r="Z94">
        <f t="shared" si="32"/>
        <v>0</v>
      </c>
      <c r="AA94">
        <f t="shared" si="33"/>
        <v>0</v>
      </c>
    </row>
    <row r="95" spans="1:27" x14ac:dyDescent="0.3">
      <c r="A95">
        <f t="shared" si="27"/>
        <v>83</v>
      </c>
      <c r="B95" s="6">
        <f t="shared" si="46"/>
        <v>55716417.302917778</v>
      </c>
      <c r="C95" s="6">
        <f t="shared" si="47"/>
        <v>435206.3190723806</v>
      </c>
      <c r="D95">
        <f t="shared" si="48"/>
        <v>150898.63019540231</v>
      </c>
      <c r="E95">
        <f t="shared" si="49"/>
        <v>284307.6888769783</v>
      </c>
      <c r="F95">
        <f t="shared" si="50"/>
        <v>6.0000000000000027</v>
      </c>
      <c r="G95">
        <f t="shared" si="28"/>
        <v>5.1430128318229462E-3</v>
      </c>
      <c r="H95">
        <f t="shared" si="51"/>
        <v>285088.05104002793</v>
      </c>
      <c r="I95" s="6">
        <f t="shared" si="52"/>
        <v>55147021.563000768</v>
      </c>
      <c r="J95">
        <f t="shared" si="43"/>
        <v>716417.30291777849</v>
      </c>
      <c r="K95">
        <f t="shared" si="44"/>
        <v>1940.2968620689835</v>
      </c>
      <c r="L95">
        <f t="shared" si="45"/>
        <v>147021.56300076842</v>
      </c>
      <c r="M95">
        <f t="shared" si="34"/>
        <v>25000000</v>
      </c>
      <c r="N95">
        <f t="shared" si="35"/>
        <v>67708.333333333328</v>
      </c>
      <c r="O95">
        <f t="shared" si="36"/>
        <v>25000000</v>
      </c>
      <c r="P95">
        <f t="shared" si="37"/>
        <v>20000000</v>
      </c>
      <c r="Q95">
        <f t="shared" si="38"/>
        <v>54166.666666666664</v>
      </c>
      <c r="R95">
        <f t="shared" si="39"/>
        <v>20000000</v>
      </c>
      <c r="S95">
        <f t="shared" si="40"/>
        <v>10000000</v>
      </c>
      <c r="T95">
        <f t="shared" si="41"/>
        <v>27083.333333333332</v>
      </c>
      <c r="U95">
        <f t="shared" si="42"/>
        <v>10000000</v>
      </c>
      <c r="W95">
        <f t="shared" si="29"/>
        <v>47259846.413111836</v>
      </c>
      <c r="X95">
        <f t="shared" si="30"/>
        <v>47259846.413111836</v>
      </c>
      <c r="Y95">
        <f t="shared" si="31"/>
        <v>0</v>
      </c>
      <c r="Z95">
        <f t="shared" si="32"/>
        <v>0</v>
      </c>
      <c r="AA95">
        <f t="shared" si="33"/>
        <v>0</v>
      </c>
    </row>
    <row r="96" spans="1:27" x14ac:dyDescent="0.3">
      <c r="A96">
        <f t="shared" si="27"/>
        <v>84</v>
      </c>
      <c r="B96" s="6">
        <f t="shared" si="46"/>
        <v>55147021.563000768</v>
      </c>
      <c r="C96" s="6">
        <f t="shared" si="47"/>
        <v>435206.3190723806</v>
      </c>
      <c r="D96">
        <f t="shared" si="48"/>
        <v>149356.51673312709</v>
      </c>
      <c r="E96">
        <f t="shared" si="49"/>
        <v>285849.80233925348</v>
      </c>
      <c r="F96">
        <f t="shared" si="50"/>
        <v>6.0000000000000027</v>
      </c>
      <c r="G96">
        <f t="shared" si="28"/>
        <v>5.1430128318229462E-3</v>
      </c>
      <c r="H96">
        <f t="shared" si="51"/>
        <v>282151.7103339248</v>
      </c>
      <c r="I96" s="6">
        <f t="shared" si="52"/>
        <v>54579020.050327584</v>
      </c>
      <c r="J96">
        <f t="shared" si="43"/>
        <v>147021.56300076842</v>
      </c>
      <c r="K96">
        <f t="shared" si="44"/>
        <v>398.18339979374781</v>
      </c>
      <c r="L96">
        <f t="shared" si="45"/>
        <v>0</v>
      </c>
      <c r="M96">
        <f t="shared" si="34"/>
        <v>25000000</v>
      </c>
      <c r="N96">
        <f t="shared" si="35"/>
        <v>67708.333333333328</v>
      </c>
      <c r="O96">
        <f t="shared" si="36"/>
        <v>24579020.050327584</v>
      </c>
      <c r="P96">
        <f t="shared" si="37"/>
        <v>20000000</v>
      </c>
      <c r="Q96">
        <f t="shared" si="38"/>
        <v>54166.666666666664</v>
      </c>
      <c r="R96">
        <f t="shared" si="39"/>
        <v>20000000</v>
      </c>
      <c r="S96">
        <f t="shared" si="40"/>
        <v>10000000</v>
      </c>
      <c r="T96">
        <f t="shared" si="41"/>
        <v>27083.333333333332</v>
      </c>
      <c r="U96">
        <f t="shared" si="42"/>
        <v>10000000</v>
      </c>
      <c r="W96">
        <f t="shared" si="29"/>
        <v>47712127.064547479</v>
      </c>
      <c r="X96">
        <f t="shared" si="30"/>
        <v>12349811.292064548</v>
      </c>
      <c r="Y96">
        <f t="shared" si="31"/>
        <v>35362315.772482932</v>
      </c>
      <c r="Z96">
        <f t="shared" si="32"/>
        <v>0</v>
      </c>
      <c r="AA96">
        <f t="shared" si="33"/>
        <v>0</v>
      </c>
    </row>
    <row r="97" spans="1:27" x14ac:dyDescent="0.3">
      <c r="A97">
        <f t="shared" si="27"/>
        <v>85</v>
      </c>
      <c r="B97" s="6">
        <f t="shared" si="46"/>
        <v>54579020.050327584</v>
      </c>
      <c r="C97" s="6">
        <f t="shared" si="47"/>
        <v>435206.3190723806</v>
      </c>
      <c r="D97">
        <f t="shared" si="48"/>
        <v>147818.17930297056</v>
      </c>
      <c r="E97">
        <f t="shared" si="49"/>
        <v>287388.13976941002</v>
      </c>
      <c r="F97">
        <f t="shared" si="50"/>
        <v>6.0000000000000027</v>
      </c>
      <c r="G97">
        <f t="shared" si="28"/>
        <v>5.1430128318229462E-3</v>
      </c>
      <c r="H97">
        <f t="shared" si="51"/>
        <v>279222.55957660882</v>
      </c>
      <c r="I97" s="6">
        <f t="shared" si="52"/>
        <v>54012409.350981563</v>
      </c>
      <c r="J97">
        <f t="shared" si="43"/>
        <v>0</v>
      </c>
      <c r="K97">
        <f t="shared" si="44"/>
        <v>0</v>
      </c>
      <c r="L97">
        <f t="shared" si="45"/>
        <v>0</v>
      </c>
      <c r="M97">
        <f t="shared" si="34"/>
        <v>24579020.050327584</v>
      </c>
      <c r="N97">
        <f t="shared" si="35"/>
        <v>66568.179302970544</v>
      </c>
      <c r="O97">
        <f t="shared" si="36"/>
        <v>24012409.350981563</v>
      </c>
      <c r="P97">
        <f t="shared" si="37"/>
        <v>20000000</v>
      </c>
      <c r="Q97">
        <f t="shared" si="38"/>
        <v>54166.666666666664</v>
      </c>
      <c r="R97">
        <f t="shared" si="39"/>
        <v>20000000</v>
      </c>
      <c r="S97">
        <f t="shared" si="40"/>
        <v>10000000</v>
      </c>
      <c r="T97">
        <f t="shared" si="41"/>
        <v>27083.333333333332</v>
      </c>
      <c r="U97">
        <f t="shared" si="42"/>
        <v>10000000</v>
      </c>
      <c r="W97">
        <f t="shared" si="29"/>
        <v>48161909.44441177</v>
      </c>
      <c r="X97">
        <f t="shared" si="30"/>
        <v>0</v>
      </c>
      <c r="Y97">
        <f t="shared" si="31"/>
        <v>48161909.44441177</v>
      </c>
      <c r="Z97">
        <f t="shared" si="32"/>
        <v>0</v>
      </c>
      <c r="AA97">
        <f t="shared" si="33"/>
        <v>0</v>
      </c>
    </row>
    <row r="98" spans="1:27" x14ac:dyDescent="0.3">
      <c r="A98">
        <f t="shared" si="27"/>
        <v>86</v>
      </c>
      <c r="B98" s="6">
        <f t="shared" si="46"/>
        <v>54012409.350981563</v>
      </c>
      <c r="C98" s="6">
        <f t="shared" si="47"/>
        <v>435206.3190723806</v>
      </c>
      <c r="D98">
        <f t="shared" si="48"/>
        <v>146283.6086589084</v>
      </c>
      <c r="E98">
        <f t="shared" si="49"/>
        <v>288922.7104134722</v>
      </c>
      <c r="F98">
        <f t="shared" si="50"/>
        <v>6.0000000000000027</v>
      </c>
      <c r="G98">
        <f t="shared" si="28"/>
        <v>5.1430128318229462E-3</v>
      </c>
      <c r="H98">
        <f t="shared" si="51"/>
        <v>276300.58116271032</v>
      </c>
      <c r="I98" s="6">
        <f t="shared" si="52"/>
        <v>53447186.059405379</v>
      </c>
      <c r="J98">
        <f t="shared" si="43"/>
        <v>0</v>
      </c>
      <c r="K98">
        <f t="shared" si="44"/>
        <v>0</v>
      </c>
      <c r="L98">
        <f t="shared" si="45"/>
        <v>0</v>
      </c>
      <c r="M98">
        <f t="shared" si="34"/>
        <v>24012409.350981563</v>
      </c>
      <c r="N98">
        <f t="shared" si="35"/>
        <v>65033.608658908401</v>
      </c>
      <c r="O98">
        <f t="shared" si="36"/>
        <v>23447186.059405379</v>
      </c>
      <c r="P98">
        <f t="shared" si="37"/>
        <v>20000000</v>
      </c>
      <c r="Q98">
        <f t="shared" si="38"/>
        <v>54166.666666666664</v>
      </c>
      <c r="R98">
        <f t="shared" si="39"/>
        <v>20000000</v>
      </c>
      <c r="S98">
        <f t="shared" si="40"/>
        <v>10000000</v>
      </c>
      <c r="T98">
        <f t="shared" si="41"/>
        <v>27083.333333333332</v>
      </c>
      <c r="U98">
        <f t="shared" si="42"/>
        <v>10000000</v>
      </c>
      <c r="W98">
        <f t="shared" si="29"/>
        <v>48609203.075551853</v>
      </c>
      <c r="X98">
        <f t="shared" si="30"/>
        <v>0</v>
      </c>
      <c r="Y98">
        <f t="shared" si="31"/>
        <v>48609203.075551853</v>
      </c>
      <c r="Z98">
        <f t="shared" si="32"/>
        <v>0</v>
      </c>
      <c r="AA98">
        <f t="shared" si="33"/>
        <v>0</v>
      </c>
    </row>
    <row r="99" spans="1:27" x14ac:dyDescent="0.3">
      <c r="A99">
        <f t="shared" si="27"/>
        <v>87</v>
      </c>
      <c r="B99" s="6">
        <f t="shared" si="46"/>
        <v>53447186.059405379</v>
      </c>
      <c r="C99" s="6">
        <f t="shared" si="47"/>
        <v>435206.3190723806</v>
      </c>
      <c r="D99">
        <f t="shared" si="48"/>
        <v>144752.79557755624</v>
      </c>
      <c r="E99">
        <f t="shared" si="49"/>
        <v>290453.52349482436</v>
      </c>
      <c r="F99">
        <f t="shared" si="50"/>
        <v>6.0000000000000027</v>
      </c>
      <c r="G99">
        <f t="shared" si="28"/>
        <v>5.1430128318229462E-3</v>
      </c>
      <c r="H99">
        <f t="shared" si="51"/>
        <v>273385.75752996828</v>
      </c>
      <c r="I99" s="6">
        <f t="shared" si="52"/>
        <v>52883346.778380588</v>
      </c>
      <c r="J99">
        <f t="shared" si="43"/>
        <v>0</v>
      </c>
      <c r="K99">
        <f t="shared" si="44"/>
        <v>0</v>
      </c>
      <c r="L99">
        <f t="shared" si="45"/>
        <v>0</v>
      </c>
      <c r="M99">
        <f t="shared" si="34"/>
        <v>23447186.059405379</v>
      </c>
      <c r="N99">
        <f t="shared" si="35"/>
        <v>63502.795577556237</v>
      </c>
      <c r="O99">
        <f t="shared" si="36"/>
        <v>22883346.778380588</v>
      </c>
      <c r="P99">
        <f t="shared" si="37"/>
        <v>20000000</v>
      </c>
      <c r="Q99">
        <f t="shared" si="38"/>
        <v>54166.666666666664</v>
      </c>
      <c r="R99">
        <f t="shared" si="39"/>
        <v>20000000</v>
      </c>
      <c r="S99">
        <f t="shared" si="40"/>
        <v>10000000</v>
      </c>
      <c r="T99">
        <f t="shared" si="41"/>
        <v>27083.333333333332</v>
      </c>
      <c r="U99">
        <f t="shared" si="42"/>
        <v>10000000</v>
      </c>
      <c r="W99">
        <f t="shared" si="29"/>
        <v>49054017.449156843</v>
      </c>
      <c r="X99">
        <f t="shared" si="30"/>
        <v>0</v>
      </c>
      <c r="Y99">
        <f t="shared" si="31"/>
        <v>49054017.449156843</v>
      </c>
      <c r="Z99">
        <f t="shared" si="32"/>
        <v>0</v>
      </c>
      <c r="AA99">
        <f t="shared" si="33"/>
        <v>0</v>
      </c>
    </row>
    <row r="100" spans="1:27" x14ac:dyDescent="0.3">
      <c r="A100">
        <f t="shared" si="27"/>
        <v>88</v>
      </c>
      <c r="B100" s="6">
        <f t="shared" si="46"/>
        <v>52883346.778380588</v>
      </c>
      <c r="C100" s="6">
        <f t="shared" si="47"/>
        <v>435206.3190723806</v>
      </c>
      <c r="D100">
        <f t="shared" si="48"/>
        <v>143225.73085811408</v>
      </c>
      <c r="E100">
        <f t="shared" si="49"/>
        <v>291980.58821426652</v>
      </c>
      <c r="F100">
        <f t="shared" si="50"/>
        <v>6.0000000000000027</v>
      </c>
      <c r="G100">
        <f t="shared" si="28"/>
        <v>5.1430128318229462E-3</v>
      </c>
      <c r="H100">
        <f t="shared" si="51"/>
        <v>270478.07115912484</v>
      </c>
      <c r="I100" s="6">
        <f t="shared" si="52"/>
        <v>52320888.1190072</v>
      </c>
      <c r="J100">
        <f t="shared" si="43"/>
        <v>0</v>
      </c>
      <c r="K100">
        <f t="shared" si="44"/>
        <v>0</v>
      </c>
      <c r="L100">
        <f t="shared" si="45"/>
        <v>0</v>
      </c>
      <c r="M100">
        <f t="shared" si="34"/>
        <v>22883346.778380588</v>
      </c>
      <c r="N100">
        <f t="shared" si="35"/>
        <v>61975.73085811409</v>
      </c>
      <c r="O100">
        <f t="shared" si="36"/>
        <v>22320888.1190072</v>
      </c>
      <c r="P100">
        <f t="shared" si="37"/>
        <v>20000000</v>
      </c>
      <c r="Q100">
        <f t="shared" si="38"/>
        <v>54166.666666666664</v>
      </c>
      <c r="R100">
        <f t="shared" si="39"/>
        <v>20000000</v>
      </c>
      <c r="S100">
        <f t="shared" si="40"/>
        <v>10000000</v>
      </c>
      <c r="T100">
        <f t="shared" si="41"/>
        <v>27083.333333333332</v>
      </c>
      <c r="U100">
        <f t="shared" si="42"/>
        <v>10000000</v>
      </c>
      <c r="W100">
        <f t="shared" si="29"/>
        <v>49496362.024858117</v>
      </c>
      <c r="X100">
        <f t="shared" si="30"/>
        <v>0</v>
      </c>
      <c r="Y100">
        <f t="shared" si="31"/>
        <v>49496362.024858117</v>
      </c>
      <c r="Z100">
        <f t="shared" si="32"/>
        <v>0</v>
      </c>
      <c r="AA100">
        <f t="shared" si="33"/>
        <v>0</v>
      </c>
    </row>
    <row r="101" spans="1:27" x14ac:dyDescent="0.3">
      <c r="A101">
        <f t="shared" si="27"/>
        <v>89</v>
      </c>
      <c r="B101" s="6">
        <f t="shared" si="46"/>
        <v>52320888.1190072</v>
      </c>
      <c r="C101" s="6">
        <f t="shared" si="47"/>
        <v>435206.3190723806</v>
      </c>
      <c r="D101">
        <f t="shared" si="48"/>
        <v>141702.40532231118</v>
      </c>
      <c r="E101">
        <f t="shared" si="49"/>
        <v>293503.91375006945</v>
      </c>
      <c r="F101">
        <f t="shared" si="50"/>
        <v>6.0000000000000027</v>
      </c>
      <c r="G101">
        <f t="shared" si="28"/>
        <v>5.1430128318229462E-3</v>
      </c>
      <c r="H101">
        <f t="shared" si="51"/>
        <v>267577.50457381993</v>
      </c>
      <c r="I101" s="6">
        <f t="shared" si="52"/>
        <v>51759806.700683311</v>
      </c>
      <c r="J101">
        <f t="shared" si="43"/>
        <v>0</v>
      </c>
      <c r="K101">
        <f t="shared" si="44"/>
        <v>0</v>
      </c>
      <c r="L101">
        <f t="shared" si="45"/>
        <v>0</v>
      </c>
      <c r="M101">
        <f t="shared" si="34"/>
        <v>22320888.1190072</v>
      </c>
      <c r="N101">
        <f t="shared" si="35"/>
        <v>60452.405322311162</v>
      </c>
      <c r="O101">
        <f t="shared" si="36"/>
        <v>21759806.700683311</v>
      </c>
      <c r="P101">
        <f t="shared" si="37"/>
        <v>20000000</v>
      </c>
      <c r="Q101">
        <f t="shared" si="38"/>
        <v>54166.666666666664</v>
      </c>
      <c r="R101">
        <f t="shared" si="39"/>
        <v>20000000</v>
      </c>
      <c r="S101">
        <f t="shared" si="40"/>
        <v>10000000</v>
      </c>
      <c r="T101">
        <f t="shared" si="41"/>
        <v>27083.333333333332</v>
      </c>
      <c r="U101">
        <f t="shared" si="42"/>
        <v>10000000</v>
      </c>
      <c r="W101">
        <f t="shared" si="29"/>
        <v>49936246.230826154</v>
      </c>
      <c r="X101">
        <f t="shared" si="30"/>
        <v>0</v>
      </c>
      <c r="Y101">
        <f t="shared" si="31"/>
        <v>49936246.230826154</v>
      </c>
      <c r="Z101">
        <f t="shared" si="32"/>
        <v>0</v>
      </c>
      <c r="AA101">
        <f t="shared" si="33"/>
        <v>0</v>
      </c>
    </row>
    <row r="102" spans="1:27" x14ac:dyDescent="0.3">
      <c r="A102">
        <f t="shared" si="27"/>
        <v>90</v>
      </c>
      <c r="B102" s="6">
        <f t="shared" si="46"/>
        <v>51759806.700683311</v>
      </c>
      <c r="C102" s="6">
        <f t="shared" si="47"/>
        <v>435206.3190723806</v>
      </c>
      <c r="D102">
        <f t="shared" si="48"/>
        <v>140182.80981435065</v>
      </c>
      <c r="E102">
        <f t="shared" si="49"/>
        <v>295023.50925802998</v>
      </c>
      <c r="F102">
        <f t="shared" si="50"/>
        <v>6.0000000000000027</v>
      </c>
      <c r="G102">
        <f t="shared" si="28"/>
        <v>5.1430128318229462E-3</v>
      </c>
      <c r="H102">
        <f t="shared" si="51"/>
        <v>264684.0403404861</v>
      </c>
      <c r="I102" s="6">
        <f t="shared" si="52"/>
        <v>51200099.151084796</v>
      </c>
      <c r="J102">
        <f t="shared" si="43"/>
        <v>0</v>
      </c>
      <c r="K102">
        <f t="shared" si="44"/>
        <v>0</v>
      </c>
      <c r="L102">
        <f t="shared" si="45"/>
        <v>0</v>
      </c>
      <c r="M102">
        <f t="shared" si="34"/>
        <v>21759806.700683311</v>
      </c>
      <c r="N102">
        <f t="shared" si="35"/>
        <v>58932.809814350629</v>
      </c>
      <c r="O102">
        <f t="shared" si="36"/>
        <v>21200099.151084796</v>
      </c>
      <c r="P102">
        <f t="shared" si="37"/>
        <v>20000000</v>
      </c>
      <c r="Q102">
        <f t="shared" si="38"/>
        <v>54166.666666666664</v>
      </c>
      <c r="R102">
        <f t="shared" si="39"/>
        <v>20000000</v>
      </c>
      <c r="S102">
        <f t="shared" si="40"/>
        <v>10000000</v>
      </c>
      <c r="T102">
        <f t="shared" si="41"/>
        <v>27083.333333333332</v>
      </c>
      <c r="U102">
        <f t="shared" si="42"/>
        <v>10000000</v>
      </c>
      <c r="W102">
        <f t="shared" si="29"/>
        <v>50373679.463866353</v>
      </c>
      <c r="X102">
        <f t="shared" si="30"/>
        <v>0</v>
      </c>
      <c r="Y102">
        <f t="shared" si="31"/>
        <v>50373679.463866353</v>
      </c>
      <c r="Z102">
        <f t="shared" si="32"/>
        <v>0</v>
      </c>
      <c r="AA102">
        <f t="shared" si="33"/>
        <v>0</v>
      </c>
    </row>
    <row r="103" spans="1:27" x14ac:dyDescent="0.3">
      <c r="A103">
        <f t="shared" si="27"/>
        <v>91</v>
      </c>
      <c r="B103" s="6">
        <f t="shared" si="46"/>
        <v>51200099.151084796</v>
      </c>
      <c r="C103" s="6">
        <f t="shared" si="47"/>
        <v>435206.3190723806</v>
      </c>
      <c r="D103">
        <f t="shared" si="48"/>
        <v>138666.93520085467</v>
      </c>
      <c r="E103">
        <f t="shared" si="49"/>
        <v>296539.38387152593</v>
      </c>
      <c r="F103">
        <f t="shared" si="50"/>
        <v>6.0000000000000027</v>
      </c>
      <c r="G103">
        <f t="shared" si="28"/>
        <v>5.1430128318229462E-3</v>
      </c>
      <c r="H103">
        <f t="shared" si="51"/>
        <v>261797.66106824411</v>
      </c>
      <c r="I103" s="6">
        <f t="shared" si="52"/>
        <v>50641762.106145024</v>
      </c>
      <c r="J103">
        <f t="shared" si="43"/>
        <v>0</v>
      </c>
      <c r="K103">
        <f t="shared" si="44"/>
        <v>0</v>
      </c>
      <c r="L103">
        <f t="shared" si="45"/>
        <v>0</v>
      </c>
      <c r="M103">
        <f t="shared" si="34"/>
        <v>21200099.151084796</v>
      </c>
      <c r="N103">
        <f t="shared" si="35"/>
        <v>57416.935200854663</v>
      </c>
      <c r="O103">
        <f t="shared" si="36"/>
        <v>20641762.106145024</v>
      </c>
      <c r="P103">
        <f t="shared" si="37"/>
        <v>20000000</v>
      </c>
      <c r="Q103">
        <f t="shared" si="38"/>
        <v>54166.666666666664</v>
      </c>
      <c r="R103">
        <f t="shared" si="39"/>
        <v>20000000</v>
      </c>
      <c r="S103">
        <f t="shared" si="40"/>
        <v>10000000</v>
      </c>
      <c r="T103">
        <f t="shared" si="41"/>
        <v>27083.333333333332</v>
      </c>
      <c r="U103">
        <f t="shared" si="42"/>
        <v>10000000</v>
      </c>
      <c r="W103">
        <f t="shared" si="29"/>
        <v>50808671.089519188</v>
      </c>
      <c r="X103">
        <f t="shared" si="30"/>
        <v>0</v>
      </c>
      <c r="Y103">
        <f t="shared" si="31"/>
        <v>50808671.089519188</v>
      </c>
      <c r="Z103">
        <f t="shared" si="32"/>
        <v>0</v>
      </c>
      <c r="AA103">
        <f t="shared" si="33"/>
        <v>0</v>
      </c>
    </row>
    <row r="104" spans="1:27" x14ac:dyDescent="0.3">
      <c r="A104">
        <f t="shared" si="27"/>
        <v>92</v>
      </c>
      <c r="B104" s="6">
        <f t="shared" si="46"/>
        <v>50641762.106145024</v>
      </c>
      <c r="C104" s="6">
        <f t="shared" si="47"/>
        <v>435206.3190723806</v>
      </c>
      <c r="D104">
        <f t="shared" si="48"/>
        <v>137154.77237080946</v>
      </c>
      <c r="E104">
        <f t="shared" si="49"/>
        <v>298051.54670157115</v>
      </c>
      <c r="F104">
        <f t="shared" si="50"/>
        <v>6.0000000000000027</v>
      </c>
      <c r="G104">
        <f t="shared" si="28"/>
        <v>5.1430128318229462E-3</v>
      </c>
      <c r="H104">
        <f t="shared" si="51"/>
        <v>258918.34940879804</v>
      </c>
      <c r="I104" s="6">
        <f t="shared" si="52"/>
        <v>50084792.210034654</v>
      </c>
      <c r="J104">
        <f t="shared" si="43"/>
        <v>0</v>
      </c>
      <c r="K104">
        <f t="shared" si="44"/>
        <v>0</v>
      </c>
      <c r="L104">
        <f t="shared" si="45"/>
        <v>0</v>
      </c>
      <c r="M104">
        <f t="shared" si="34"/>
        <v>20641762.106145024</v>
      </c>
      <c r="N104">
        <f t="shared" si="35"/>
        <v>55904.772370809449</v>
      </c>
      <c r="O104">
        <f t="shared" si="36"/>
        <v>20084792.210034654</v>
      </c>
      <c r="P104">
        <f t="shared" si="37"/>
        <v>20000000</v>
      </c>
      <c r="Q104">
        <f t="shared" si="38"/>
        <v>54166.666666666664</v>
      </c>
      <c r="R104">
        <f t="shared" si="39"/>
        <v>20000000</v>
      </c>
      <c r="S104">
        <f t="shared" si="40"/>
        <v>10000000</v>
      </c>
      <c r="T104">
        <f t="shared" si="41"/>
        <v>27083.333333333332</v>
      </c>
      <c r="U104">
        <f t="shared" si="42"/>
        <v>10000000</v>
      </c>
      <c r="W104">
        <f t="shared" si="29"/>
        <v>51241230.442154109</v>
      </c>
      <c r="X104">
        <f t="shared" si="30"/>
        <v>0</v>
      </c>
      <c r="Y104">
        <f t="shared" si="31"/>
        <v>51241230.442154109</v>
      </c>
      <c r="Z104">
        <f t="shared" si="32"/>
        <v>0</v>
      </c>
      <c r="AA104">
        <f t="shared" si="33"/>
        <v>0</v>
      </c>
    </row>
    <row r="105" spans="1:27" x14ac:dyDescent="0.3">
      <c r="A105">
        <f t="shared" si="27"/>
        <v>93</v>
      </c>
      <c r="B105" s="6">
        <f t="shared" si="46"/>
        <v>50084792.210034654</v>
      </c>
      <c r="C105" s="6">
        <f t="shared" si="47"/>
        <v>435206.3190723806</v>
      </c>
      <c r="D105">
        <f t="shared" si="48"/>
        <v>135646.31223551053</v>
      </c>
      <c r="E105">
        <f t="shared" si="49"/>
        <v>299560.0068368701</v>
      </c>
      <c r="F105">
        <f t="shared" si="50"/>
        <v>6.0000000000000027</v>
      </c>
      <c r="G105">
        <f t="shared" si="28"/>
        <v>5.1430128318229462E-3</v>
      </c>
      <c r="H105">
        <f t="shared" si="51"/>
        <v>256046.08805633118</v>
      </c>
      <c r="I105" s="6">
        <f t="shared" si="52"/>
        <v>49529186.115141451</v>
      </c>
      <c r="J105">
        <f t="shared" si="43"/>
        <v>0</v>
      </c>
      <c r="K105">
        <f t="shared" si="44"/>
        <v>0</v>
      </c>
      <c r="L105">
        <f t="shared" si="45"/>
        <v>0</v>
      </c>
      <c r="M105">
        <f t="shared" si="34"/>
        <v>20084792.210034654</v>
      </c>
      <c r="N105">
        <f t="shared" si="35"/>
        <v>54396.312235510522</v>
      </c>
      <c r="O105">
        <f t="shared" si="36"/>
        <v>19529186.115141451</v>
      </c>
      <c r="P105">
        <f t="shared" si="37"/>
        <v>20000000</v>
      </c>
      <c r="Q105">
        <f t="shared" si="38"/>
        <v>54166.666666666664</v>
      </c>
      <c r="R105">
        <f t="shared" si="39"/>
        <v>20000000</v>
      </c>
      <c r="S105">
        <f t="shared" si="40"/>
        <v>10000000</v>
      </c>
      <c r="T105">
        <f t="shared" si="41"/>
        <v>27083.333333333332</v>
      </c>
      <c r="U105">
        <f t="shared" si="42"/>
        <v>10000000</v>
      </c>
      <c r="W105">
        <f t="shared" si="29"/>
        <v>51671366.825067803</v>
      </c>
      <c r="X105">
        <f t="shared" si="30"/>
        <v>0</v>
      </c>
      <c r="Y105">
        <f t="shared" si="31"/>
        <v>51671366.825067803</v>
      </c>
      <c r="Z105">
        <f t="shared" si="32"/>
        <v>0</v>
      </c>
      <c r="AA105">
        <f t="shared" si="33"/>
        <v>0</v>
      </c>
    </row>
    <row r="106" spans="1:27" x14ac:dyDescent="0.3">
      <c r="A106">
        <f t="shared" si="27"/>
        <v>94</v>
      </c>
      <c r="B106" s="6">
        <f t="shared" si="46"/>
        <v>49529186.115141451</v>
      </c>
      <c r="C106" s="6">
        <f t="shared" si="47"/>
        <v>435206.3190723806</v>
      </c>
      <c r="D106">
        <f t="shared" si="48"/>
        <v>134141.54572850809</v>
      </c>
      <c r="E106">
        <f t="shared" si="49"/>
        <v>301064.77334387251</v>
      </c>
      <c r="F106">
        <f t="shared" si="50"/>
        <v>6.0000000000000027</v>
      </c>
      <c r="G106">
        <f t="shared" si="28"/>
        <v>5.1430128318229462E-3</v>
      </c>
      <c r="H106">
        <f t="shared" si="51"/>
        <v>253180.85974740196</v>
      </c>
      <c r="I106" s="6">
        <f t="shared" si="52"/>
        <v>48974940.482050173</v>
      </c>
      <c r="J106">
        <f t="shared" si="43"/>
        <v>0</v>
      </c>
      <c r="K106">
        <f t="shared" si="44"/>
        <v>0</v>
      </c>
      <c r="L106">
        <f t="shared" si="45"/>
        <v>0</v>
      </c>
      <c r="M106">
        <f t="shared" si="34"/>
        <v>19529186.115141451</v>
      </c>
      <c r="N106">
        <f t="shared" si="35"/>
        <v>52891.545728508099</v>
      </c>
      <c r="O106">
        <f t="shared" si="36"/>
        <v>18974940.482050173</v>
      </c>
      <c r="P106">
        <f t="shared" si="37"/>
        <v>20000000</v>
      </c>
      <c r="Q106">
        <f t="shared" si="38"/>
        <v>54166.666666666664</v>
      </c>
      <c r="R106">
        <f t="shared" si="39"/>
        <v>20000000</v>
      </c>
      <c r="S106">
        <f t="shared" si="40"/>
        <v>10000000</v>
      </c>
      <c r="T106">
        <f t="shared" si="41"/>
        <v>27083.333333333332</v>
      </c>
      <c r="U106">
        <f t="shared" si="42"/>
        <v>10000000</v>
      </c>
      <c r="W106">
        <f t="shared" si="29"/>
        <v>52099089.510580167</v>
      </c>
      <c r="X106">
        <f t="shared" si="30"/>
        <v>0</v>
      </c>
      <c r="Y106">
        <f t="shared" si="31"/>
        <v>52099089.510580167</v>
      </c>
      <c r="Z106">
        <f t="shared" si="32"/>
        <v>0</v>
      </c>
      <c r="AA106">
        <f t="shared" si="33"/>
        <v>0</v>
      </c>
    </row>
    <row r="107" spans="1:27" x14ac:dyDescent="0.3">
      <c r="A107">
        <f t="shared" si="27"/>
        <v>95</v>
      </c>
      <c r="B107" s="6">
        <f t="shared" si="46"/>
        <v>48974940.482050173</v>
      </c>
      <c r="C107" s="6">
        <f t="shared" si="47"/>
        <v>435206.3190723806</v>
      </c>
      <c r="D107">
        <f t="shared" si="48"/>
        <v>132640.46380555254</v>
      </c>
      <c r="E107">
        <f t="shared" si="49"/>
        <v>302565.85526682809</v>
      </c>
      <c r="F107">
        <f t="shared" si="50"/>
        <v>6.0000000000000027</v>
      </c>
      <c r="G107">
        <f t="shared" si="28"/>
        <v>5.1430128318229462E-3</v>
      </c>
      <c r="H107">
        <f t="shared" si="51"/>
        <v>250322.64726084031</v>
      </c>
      <c r="I107" s="6">
        <f t="shared" si="52"/>
        <v>48422051.979522504</v>
      </c>
      <c r="J107">
        <f t="shared" si="43"/>
        <v>0</v>
      </c>
      <c r="K107">
        <f t="shared" si="44"/>
        <v>0</v>
      </c>
      <c r="L107">
        <f t="shared" si="45"/>
        <v>0</v>
      </c>
      <c r="M107">
        <f t="shared" si="34"/>
        <v>18974940.482050173</v>
      </c>
      <c r="N107">
        <f t="shared" si="35"/>
        <v>51390.46380555255</v>
      </c>
      <c r="O107">
        <f t="shared" si="36"/>
        <v>18422051.979522504</v>
      </c>
      <c r="P107">
        <f t="shared" si="37"/>
        <v>20000000</v>
      </c>
      <c r="Q107">
        <f t="shared" si="38"/>
        <v>54166.666666666664</v>
      </c>
      <c r="R107">
        <f t="shared" si="39"/>
        <v>20000000</v>
      </c>
      <c r="S107">
        <f t="shared" si="40"/>
        <v>10000000</v>
      </c>
      <c r="T107">
        <f t="shared" si="41"/>
        <v>27083.333333333332</v>
      </c>
      <c r="U107">
        <f t="shared" si="42"/>
        <v>10000000</v>
      </c>
      <c r="W107">
        <f t="shared" si="29"/>
        <v>52524407.740128562</v>
      </c>
      <c r="X107">
        <f t="shared" si="30"/>
        <v>0</v>
      </c>
      <c r="Y107">
        <f t="shared" si="31"/>
        <v>52524407.740128562</v>
      </c>
      <c r="Z107">
        <f t="shared" si="32"/>
        <v>0</v>
      </c>
      <c r="AA107">
        <f t="shared" si="33"/>
        <v>0</v>
      </c>
    </row>
    <row r="108" spans="1:27" x14ac:dyDescent="0.3">
      <c r="A108">
        <f t="shared" si="27"/>
        <v>96</v>
      </c>
      <c r="B108" s="6">
        <f t="shared" si="46"/>
        <v>48422051.979522504</v>
      </c>
      <c r="C108" s="6">
        <f t="shared" si="47"/>
        <v>435206.3190723806</v>
      </c>
      <c r="D108">
        <f t="shared" si="48"/>
        <v>131143.05744454011</v>
      </c>
      <c r="E108">
        <f t="shared" si="49"/>
        <v>304063.26162784046</v>
      </c>
      <c r="F108">
        <f t="shared" si="50"/>
        <v>6.0000000000000027</v>
      </c>
      <c r="G108">
        <f t="shared" si="28"/>
        <v>5.1430128318229462E-3</v>
      </c>
      <c r="H108">
        <f t="shared" si="51"/>
        <v>247471.43341764403</v>
      </c>
      <c r="I108" s="6">
        <f t="shared" si="52"/>
        <v>47870517.284477025</v>
      </c>
      <c r="J108">
        <f t="shared" si="43"/>
        <v>0</v>
      </c>
      <c r="K108">
        <f t="shared" si="44"/>
        <v>0</v>
      </c>
      <c r="L108">
        <f t="shared" si="45"/>
        <v>0</v>
      </c>
      <c r="M108">
        <f t="shared" si="34"/>
        <v>18422051.979522504</v>
      </c>
      <c r="N108">
        <f t="shared" si="35"/>
        <v>49893.057444540114</v>
      </c>
      <c r="O108">
        <f t="shared" si="36"/>
        <v>17870517.284477025</v>
      </c>
      <c r="P108">
        <f t="shared" si="37"/>
        <v>20000000</v>
      </c>
      <c r="Q108">
        <f t="shared" si="38"/>
        <v>54166.666666666664</v>
      </c>
      <c r="R108">
        <f t="shared" si="39"/>
        <v>20000000</v>
      </c>
      <c r="S108">
        <f t="shared" si="40"/>
        <v>10000000</v>
      </c>
      <c r="T108">
        <f t="shared" si="41"/>
        <v>27083.333333333332</v>
      </c>
      <c r="U108">
        <f t="shared" si="42"/>
        <v>10000000</v>
      </c>
      <c r="W108">
        <f t="shared" si="29"/>
        <v>52947330.72436595</v>
      </c>
      <c r="X108">
        <f t="shared" si="30"/>
        <v>0</v>
      </c>
      <c r="Y108">
        <f t="shared" si="31"/>
        <v>52947330.72436595</v>
      </c>
      <c r="Z108">
        <f t="shared" si="32"/>
        <v>0</v>
      </c>
      <c r="AA108">
        <f t="shared" si="33"/>
        <v>0</v>
      </c>
    </row>
    <row r="109" spans="1:27" x14ac:dyDescent="0.3">
      <c r="A109">
        <f t="shared" si="27"/>
        <v>97</v>
      </c>
      <c r="B109" s="6">
        <f t="shared" si="46"/>
        <v>47870517.284477025</v>
      </c>
      <c r="C109" s="6">
        <f t="shared" si="47"/>
        <v>435206.3190723806</v>
      </c>
      <c r="D109">
        <f t="shared" si="48"/>
        <v>129649.31764545862</v>
      </c>
      <c r="E109">
        <f t="shared" si="49"/>
        <v>305557.00142692198</v>
      </c>
      <c r="F109">
        <f t="shared" si="50"/>
        <v>6.0000000000000027</v>
      </c>
      <c r="G109">
        <f t="shared" si="28"/>
        <v>5.1430128318229462E-3</v>
      </c>
      <c r="H109">
        <f t="shared" si="51"/>
        <v>244627.2010808755</v>
      </c>
      <c r="I109" s="6">
        <f t="shared" si="52"/>
        <v>47320333.081969231</v>
      </c>
      <c r="J109">
        <f t="shared" si="43"/>
        <v>0</v>
      </c>
      <c r="K109">
        <f t="shared" si="44"/>
        <v>0</v>
      </c>
      <c r="L109">
        <f t="shared" si="45"/>
        <v>0</v>
      </c>
      <c r="M109">
        <f t="shared" si="34"/>
        <v>17870517.284477025</v>
      </c>
      <c r="N109">
        <f t="shared" si="35"/>
        <v>48399.317645458614</v>
      </c>
      <c r="O109">
        <f t="shared" si="36"/>
        <v>17320333.081969231</v>
      </c>
      <c r="P109">
        <f t="shared" si="37"/>
        <v>20000000</v>
      </c>
      <c r="Q109">
        <f t="shared" si="38"/>
        <v>54166.666666666664</v>
      </c>
      <c r="R109">
        <f t="shared" si="39"/>
        <v>20000000</v>
      </c>
      <c r="S109">
        <f t="shared" si="40"/>
        <v>10000000</v>
      </c>
      <c r="T109">
        <f t="shared" si="41"/>
        <v>27083.333333333332</v>
      </c>
      <c r="U109">
        <f t="shared" si="42"/>
        <v>10000000</v>
      </c>
      <c r="W109">
        <f t="shared" si="29"/>
        <v>53367867.643256009</v>
      </c>
      <c r="X109">
        <f t="shared" si="30"/>
        <v>0</v>
      </c>
      <c r="Y109">
        <f t="shared" si="31"/>
        <v>53367867.643256009</v>
      </c>
      <c r="Z109">
        <f t="shared" si="32"/>
        <v>0</v>
      </c>
      <c r="AA109">
        <f t="shared" si="33"/>
        <v>0</v>
      </c>
    </row>
    <row r="110" spans="1:27" x14ac:dyDescent="0.3">
      <c r="A110">
        <f t="shared" si="27"/>
        <v>98</v>
      </c>
      <c r="B110" s="6">
        <f t="shared" si="46"/>
        <v>47320333.081969231</v>
      </c>
      <c r="C110" s="6">
        <f t="shared" si="47"/>
        <v>435206.3190723806</v>
      </c>
      <c r="D110">
        <f t="shared" si="48"/>
        <v>128159.23543033334</v>
      </c>
      <c r="E110">
        <f t="shared" si="49"/>
        <v>307047.08364204725</v>
      </c>
      <c r="F110">
        <f t="shared" si="50"/>
        <v>6.0000000000000027</v>
      </c>
      <c r="G110">
        <f t="shared" si="28"/>
        <v>5.1430128318229462E-3</v>
      </c>
      <c r="H110">
        <f t="shared" si="51"/>
        <v>241789.93315555874</v>
      </c>
      <c r="I110" s="6">
        <f t="shared" si="52"/>
        <v>46771496.065171622</v>
      </c>
      <c r="J110">
        <f t="shared" si="43"/>
        <v>0</v>
      </c>
      <c r="K110">
        <f t="shared" si="44"/>
        <v>0</v>
      </c>
      <c r="L110">
        <f t="shared" si="45"/>
        <v>0</v>
      </c>
      <c r="M110">
        <f t="shared" si="34"/>
        <v>17320333.081969231</v>
      </c>
      <c r="N110">
        <f t="shared" si="35"/>
        <v>46909.235430333334</v>
      </c>
      <c r="O110">
        <f t="shared" si="36"/>
        <v>16771496.065171622</v>
      </c>
      <c r="P110">
        <f t="shared" si="37"/>
        <v>20000000</v>
      </c>
      <c r="Q110">
        <f t="shared" si="38"/>
        <v>54166.666666666664</v>
      </c>
      <c r="R110">
        <f t="shared" si="39"/>
        <v>20000000</v>
      </c>
      <c r="S110">
        <f t="shared" si="40"/>
        <v>10000000</v>
      </c>
      <c r="T110">
        <f t="shared" si="41"/>
        <v>27083.333333333332</v>
      </c>
      <c r="U110">
        <f t="shared" si="42"/>
        <v>10000000</v>
      </c>
      <c r="W110">
        <f t="shared" si="29"/>
        <v>53786027.646165743</v>
      </c>
      <c r="X110">
        <f t="shared" si="30"/>
        <v>0</v>
      </c>
      <c r="Y110">
        <f t="shared" si="31"/>
        <v>53786027.646165743</v>
      </c>
      <c r="Z110">
        <f t="shared" si="32"/>
        <v>0</v>
      </c>
      <c r="AA110">
        <f t="shared" si="33"/>
        <v>0</v>
      </c>
    </row>
    <row r="111" spans="1:27" x14ac:dyDescent="0.3">
      <c r="A111">
        <f t="shared" si="27"/>
        <v>99</v>
      </c>
      <c r="B111" s="6">
        <f t="shared" si="46"/>
        <v>46771496.065171622</v>
      </c>
      <c r="C111" s="6">
        <f t="shared" si="47"/>
        <v>435206.3190723806</v>
      </c>
      <c r="D111">
        <f t="shared" si="48"/>
        <v>126672.80184317315</v>
      </c>
      <c r="E111">
        <f t="shared" si="49"/>
        <v>308533.51722920744</v>
      </c>
      <c r="F111">
        <f t="shared" si="50"/>
        <v>6.0000000000000027</v>
      </c>
      <c r="G111">
        <f t="shared" si="28"/>
        <v>5.1430128318229462E-3</v>
      </c>
      <c r="H111">
        <f t="shared" si="51"/>
        <v>238959.6125885768</v>
      </c>
      <c r="I111" s="6">
        <f t="shared" si="52"/>
        <v>46224002.935353838</v>
      </c>
      <c r="J111">
        <f t="shared" si="43"/>
        <v>0</v>
      </c>
      <c r="K111">
        <f t="shared" si="44"/>
        <v>0</v>
      </c>
      <c r="L111">
        <f t="shared" si="45"/>
        <v>0</v>
      </c>
      <c r="M111">
        <f t="shared" si="34"/>
        <v>16771496.065171622</v>
      </c>
      <c r="N111">
        <f t="shared" si="35"/>
        <v>45422.80184317314</v>
      </c>
      <c r="O111">
        <f t="shared" si="36"/>
        <v>16224002.935353838</v>
      </c>
      <c r="P111">
        <f t="shared" si="37"/>
        <v>20000000</v>
      </c>
      <c r="Q111">
        <f t="shared" si="38"/>
        <v>54166.666666666664</v>
      </c>
      <c r="R111">
        <f t="shared" si="39"/>
        <v>20000000</v>
      </c>
      <c r="S111">
        <f t="shared" si="40"/>
        <v>10000000</v>
      </c>
      <c r="T111">
        <f t="shared" si="41"/>
        <v>27083.333333333332</v>
      </c>
      <c r="U111">
        <f t="shared" si="42"/>
        <v>10000000</v>
      </c>
      <c r="W111">
        <f t="shared" si="29"/>
        <v>54201819.851960599</v>
      </c>
      <c r="X111">
        <f t="shared" si="30"/>
        <v>0</v>
      </c>
      <c r="Y111">
        <f t="shared" si="31"/>
        <v>54201819.851960599</v>
      </c>
      <c r="Z111">
        <f t="shared" si="32"/>
        <v>0</v>
      </c>
      <c r="AA111">
        <f t="shared" si="33"/>
        <v>0</v>
      </c>
    </row>
    <row r="112" spans="1:27" x14ac:dyDescent="0.3">
      <c r="A112">
        <f t="shared" si="27"/>
        <v>100</v>
      </c>
      <c r="B112" s="6">
        <f t="shared" si="46"/>
        <v>46224002.935353838</v>
      </c>
      <c r="C112" s="6">
        <f t="shared" si="47"/>
        <v>435206.3190723806</v>
      </c>
      <c r="D112">
        <f t="shared" si="48"/>
        <v>125190.00794991665</v>
      </c>
      <c r="E112">
        <f t="shared" si="49"/>
        <v>310016.31112246396</v>
      </c>
      <c r="F112">
        <f t="shared" si="50"/>
        <v>6.0000000000000027</v>
      </c>
      <c r="G112">
        <f t="shared" si="28"/>
        <v>5.1430128318229462E-3</v>
      </c>
      <c r="H112">
        <f t="shared" si="51"/>
        <v>236136.22236856908</v>
      </c>
      <c r="I112" s="6">
        <f t="shared" si="52"/>
        <v>45677850.401862808</v>
      </c>
      <c r="J112">
        <f t="shared" si="43"/>
        <v>0</v>
      </c>
      <c r="K112">
        <f t="shared" si="44"/>
        <v>0</v>
      </c>
      <c r="L112">
        <f t="shared" si="45"/>
        <v>0</v>
      </c>
      <c r="M112">
        <f t="shared" si="34"/>
        <v>16224002.935353838</v>
      </c>
      <c r="N112">
        <f t="shared" si="35"/>
        <v>43940.007949916646</v>
      </c>
      <c r="O112">
        <f t="shared" si="36"/>
        <v>15677850.401862808</v>
      </c>
      <c r="P112">
        <f t="shared" si="37"/>
        <v>20000000</v>
      </c>
      <c r="Q112">
        <f t="shared" si="38"/>
        <v>54166.666666666664</v>
      </c>
      <c r="R112">
        <f t="shared" si="39"/>
        <v>20000000</v>
      </c>
      <c r="S112">
        <f t="shared" si="40"/>
        <v>10000000</v>
      </c>
      <c r="T112">
        <f t="shared" si="41"/>
        <v>27083.333333333332</v>
      </c>
      <c r="U112">
        <f t="shared" si="42"/>
        <v>10000000</v>
      </c>
      <c r="W112">
        <f t="shared" si="29"/>
        <v>54615253.349103034</v>
      </c>
      <c r="X112">
        <f t="shared" si="30"/>
        <v>0</v>
      </c>
      <c r="Y112">
        <f t="shared" si="31"/>
        <v>54615253.349103034</v>
      </c>
      <c r="Z112">
        <f t="shared" si="32"/>
        <v>0</v>
      </c>
      <c r="AA112">
        <f t="shared" si="33"/>
        <v>0</v>
      </c>
    </row>
    <row r="113" spans="1:27" x14ac:dyDescent="0.3">
      <c r="A113">
        <f t="shared" si="27"/>
        <v>101</v>
      </c>
      <c r="B113" s="6">
        <f t="shared" si="46"/>
        <v>45677850.401862808</v>
      </c>
      <c r="C113" s="6">
        <f t="shared" si="47"/>
        <v>435206.3190723806</v>
      </c>
      <c r="D113">
        <f t="shared" si="48"/>
        <v>123710.84483837844</v>
      </c>
      <c r="E113">
        <f t="shared" si="49"/>
        <v>311495.47423400218</v>
      </c>
      <c r="F113">
        <f t="shared" si="50"/>
        <v>6.0000000000000027</v>
      </c>
      <c r="G113">
        <f t="shared" si="28"/>
        <v>5.1430128318229462E-3</v>
      </c>
      <c r="H113">
        <f t="shared" si="51"/>
        <v>233319.74552582912</v>
      </c>
      <c r="I113" s="6">
        <f t="shared" si="52"/>
        <v>45133035.182102978</v>
      </c>
      <c r="J113">
        <f t="shared" si="43"/>
        <v>0</v>
      </c>
      <c r="K113">
        <f t="shared" si="44"/>
        <v>0</v>
      </c>
      <c r="L113">
        <f t="shared" si="45"/>
        <v>0</v>
      </c>
      <c r="M113">
        <f t="shared" si="34"/>
        <v>15677850.401862808</v>
      </c>
      <c r="N113">
        <f t="shared" si="35"/>
        <v>42460.844838378434</v>
      </c>
      <c r="O113">
        <f t="shared" si="36"/>
        <v>15133035.182102978</v>
      </c>
      <c r="P113">
        <f t="shared" si="37"/>
        <v>20000000</v>
      </c>
      <c r="Q113">
        <f t="shared" si="38"/>
        <v>54166.666666666664</v>
      </c>
      <c r="R113">
        <f t="shared" si="39"/>
        <v>20000000</v>
      </c>
      <c r="S113">
        <f t="shared" si="40"/>
        <v>10000000</v>
      </c>
      <c r="T113">
        <f t="shared" si="41"/>
        <v>27083.333333333332</v>
      </c>
      <c r="U113">
        <f t="shared" si="42"/>
        <v>10000000</v>
      </c>
      <c r="W113">
        <f t="shared" si="29"/>
        <v>55026337.195742764</v>
      </c>
      <c r="X113">
        <f t="shared" si="30"/>
        <v>0</v>
      </c>
      <c r="Y113">
        <f t="shared" si="31"/>
        <v>55026337.195742764</v>
      </c>
      <c r="Z113">
        <f t="shared" si="32"/>
        <v>0</v>
      </c>
      <c r="AA113">
        <f t="shared" si="33"/>
        <v>0</v>
      </c>
    </row>
    <row r="114" spans="1:27" x14ac:dyDescent="0.3">
      <c r="A114">
        <f t="shared" si="27"/>
        <v>102</v>
      </c>
      <c r="B114" s="6">
        <f t="shared" si="46"/>
        <v>45133035.182102978</v>
      </c>
      <c r="C114" s="6">
        <f t="shared" si="47"/>
        <v>435206.3190723806</v>
      </c>
      <c r="D114">
        <f t="shared" si="48"/>
        <v>122235.30361819557</v>
      </c>
      <c r="E114">
        <f t="shared" si="49"/>
        <v>312971.01545418502</v>
      </c>
      <c r="F114">
        <f t="shared" si="50"/>
        <v>6.0000000000000027</v>
      </c>
      <c r="G114">
        <f t="shared" si="28"/>
        <v>5.1430128318229462E-3</v>
      </c>
      <c r="H114">
        <f t="shared" si="51"/>
        <v>230510.16513220256</v>
      </c>
      <c r="I114" s="6">
        <f t="shared" si="52"/>
        <v>44589554.001516588</v>
      </c>
      <c r="J114">
        <f t="shared" si="43"/>
        <v>0</v>
      </c>
      <c r="K114">
        <f t="shared" si="44"/>
        <v>0</v>
      </c>
      <c r="L114">
        <f t="shared" si="45"/>
        <v>0</v>
      </c>
      <c r="M114">
        <f t="shared" si="34"/>
        <v>15133035.182102978</v>
      </c>
      <c r="N114">
        <f t="shared" si="35"/>
        <v>40985.303618195569</v>
      </c>
      <c r="O114">
        <f t="shared" si="36"/>
        <v>14589554.001516588</v>
      </c>
      <c r="P114">
        <f t="shared" si="37"/>
        <v>20000000</v>
      </c>
      <c r="Q114">
        <f t="shared" si="38"/>
        <v>54166.666666666664</v>
      </c>
      <c r="R114">
        <f t="shared" si="39"/>
        <v>20000000</v>
      </c>
      <c r="S114">
        <f t="shared" si="40"/>
        <v>10000000</v>
      </c>
      <c r="T114">
        <f t="shared" si="41"/>
        <v>27083.333333333332</v>
      </c>
      <c r="U114">
        <f t="shared" si="42"/>
        <v>10000000</v>
      </c>
      <c r="W114">
        <f t="shared" si="29"/>
        <v>55435080.4198118</v>
      </c>
      <c r="X114">
        <f t="shared" si="30"/>
        <v>0</v>
      </c>
      <c r="Y114">
        <f t="shared" si="31"/>
        <v>55435080.4198118</v>
      </c>
      <c r="Z114">
        <f t="shared" si="32"/>
        <v>0</v>
      </c>
      <c r="AA114">
        <f t="shared" si="33"/>
        <v>0</v>
      </c>
    </row>
    <row r="115" spans="1:27" x14ac:dyDescent="0.3">
      <c r="A115">
        <f t="shared" si="27"/>
        <v>103</v>
      </c>
      <c r="B115" s="6">
        <f t="shared" si="46"/>
        <v>44589554.001516588</v>
      </c>
      <c r="C115" s="6">
        <f t="shared" si="47"/>
        <v>435206.3190723806</v>
      </c>
      <c r="D115">
        <f t="shared" si="48"/>
        <v>120763.3754207741</v>
      </c>
      <c r="E115">
        <f t="shared" si="49"/>
        <v>314442.9436516065</v>
      </c>
      <c r="F115">
        <f t="shared" si="50"/>
        <v>6.0000000000000027</v>
      </c>
      <c r="G115">
        <f t="shared" si="28"/>
        <v>5.1430128318229462E-3</v>
      </c>
      <c r="H115">
        <f t="shared" si="51"/>
        <v>227707.46430098559</v>
      </c>
      <c r="I115" s="6">
        <f t="shared" si="52"/>
        <v>44047403.593563996</v>
      </c>
      <c r="J115">
        <f t="shared" si="43"/>
        <v>0</v>
      </c>
      <c r="K115">
        <f t="shared" si="44"/>
        <v>0</v>
      </c>
      <c r="L115">
        <f t="shared" si="45"/>
        <v>0</v>
      </c>
      <c r="M115">
        <f t="shared" si="34"/>
        <v>14589554.001516588</v>
      </c>
      <c r="N115">
        <f t="shared" si="35"/>
        <v>39513.375420774093</v>
      </c>
      <c r="O115">
        <f t="shared" si="36"/>
        <v>14047403.593563996</v>
      </c>
      <c r="P115">
        <f t="shared" si="37"/>
        <v>20000000</v>
      </c>
      <c r="Q115">
        <f t="shared" si="38"/>
        <v>54166.666666666664</v>
      </c>
      <c r="R115">
        <f t="shared" si="39"/>
        <v>20000000</v>
      </c>
      <c r="S115">
        <f t="shared" si="40"/>
        <v>10000000</v>
      </c>
      <c r="T115">
        <f t="shared" si="41"/>
        <v>27083.333333333332</v>
      </c>
      <c r="U115">
        <f t="shared" si="42"/>
        <v>10000000</v>
      </c>
      <c r="W115">
        <f t="shared" si="29"/>
        <v>55841492.019116953</v>
      </c>
      <c r="X115">
        <f t="shared" si="30"/>
        <v>0</v>
      </c>
      <c r="Y115">
        <f t="shared" si="31"/>
        <v>55841492.019116953</v>
      </c>
      <c r="Z115">
        <f t="shared" si="32"/>
        <v>0</v>
      </c>
      <c r="AA115">
        <f t="shared" si="33"/>
        <v>0</v>
      </c>
    </row>
    <row r="116" spans="1:27" x14ac:dyDescent="0.3">
      <c r="A116">
        <f t="shared" si="27"/>
        <v>104</v>
      </c>
      <c r="B116" s="6">
        <f t="shared" si="46"/>
        <v>44047403.593563996</v>
      </c>
      <c r="C116" s="6">
        <f t="shared" si="47"/>
        <v>435206.3190723806</v>
      </c>
      <c r="D116">
        <f t="shared" si="48"/>
        <v>119295.05139923583</v>
      </c>
      <c r="E116">
        <f t="shared" si="49"/>
        <v>315911.26767314476</v>
      </c>
      <c r="F116">
        <f t="shared" si="50"/>
        <v>6.0000000000000027</v>
      </c>
      <c r="G116">
        <f t="shared" si="28"/>
        <v>5.1430128318229462E-3</v>
      </c>
      <c r="H116">
        <f t="shared" si="51"/>
        <v>224911.62618682336</v>
      </c>
      <c r="I116" s="6">
        <f t="shared" si="52"/>
        <v>43506580.699704029</v>
      </c>
      <c r="J116">
        <f t="shared" si="43"/>
        <v>0</v>
      </c>
      <c r="K116">
        <f t="shared" si="44"/>
        <v>0</v>
      </c>
      <c r="L116">
        <f t="shared" si="45"/>
        <v>0</v>
      </c>
      <c r="M116">
        <f t="shared" si="34"/>
        <v>14047403.593563996</v>
      </c>
      <c r="N116">
        <f t="shared" si="35"/>
        <v>38045.051399235825</v>
      </c>
      <c r="O116">
        <f t="shared" si="36"/>
        <v>13506580.699704029</v>
      </c>
      <c r="P116">
        <f t="shared" si="37"/>
        <v>20000000</v>
      </c>
      <c r="Q116">
        <f t="shared" si="38"/>
        <v>54166.666666666664</v>
      </c>
      <c r="R116">
        <f t="shared" si="39"/>
        <v>20000000</v>
      </c>
      <c r="S116">
        <f t="shared" si="40"/>
        <v>10000000</v>
      </c>
      <c r="T116">
        <f t="shared" si="41"/>
        <v>27083.333333333332</v>
      </c>
      <c r="U116">
        <f t="shared" si="42"/>
        <v>10000000</v>
      </c>
      <c r="W116">
        <f t="shared" si="29"/>
        <v>56245580.961436629</v>
      </c>
      <c r="X116">
        <f t="shared" si="30"/>
        <v>0</v>
      </c>
      <c r="Y116">
        <f t="shared" si="31"/>
        <v>56245580.961436629</v>
      </c>
      <c r="Z116">
        <f t="shared" si="32"/>
        <v>0</v>
      </c>
      <c r="AA116">
        <f t="shared" si="33"/>
        <v>0</v>
      </c>
    </row>
    <row r="117" spans="1:27" x14ac:dyDescent="0.3">
      <c r="A117">
        <f t="shared" si="27"/>
        <v>105</v>
      </c>
      <c r="B117" s="6">
        <f t="shared" si="46"/>
        <v>43506580.699704029</v>
      </c>
      <c r="C117" s="6">
        <f t="shared" si="47"/>
        <v>435206.3190723806</v>
      </c>
      <c r="D117">
        <f t="shared" si="48"/>
        <v>117830.32272836508</v>
      </c>
      <c r="E117">
        <f t="shared" si="49"/>
        <v>317375.99634401553</v>
      </c>
      <c r="F117">
        <f t="shared" si="50"/>
        <v>6.0000000000000027</v>
      </c>
      <c r="G117">
        <f t="shared" si="28"/>
        <v>5.1430128318229462E-3</v>
      </c>
      <c r="H117">
        <f t="shared" si="51"/>
        <v>222122.6339856085</v>
      </c>
      <c r="I117" s="6">
        <f t="shared" si="52"/>
        <v>42967082.069374405</v>
      </c>
      <c r="J117">
        <f t="shared" si="43"/>
        <v>0</v>
      </c>
      <c r="K117">
        <f t="shared" si="44"/>
        <v>0</v>
      </c>
      <c r="L117">
        <f t="shared" si="45"/>
        <v>0</v>
      </c>
      <c r="M117">
        <f t="shared" si="34"/>
        <v>13506580.699704029</v>
      </c>
      <c r="N117">
        <f t="shared" si="35"/>
        <v>36580.322728365078</v>
      </c>
      <c r="O117">
        <f t="shared" si="36"/>
        <v>12967082.069374405</v>
      </c>
      <c r="P117">
        <f t="shared" si="37"/>
        <v>20000000</v>
      </c>
      <c r="Q117">
        <f t="shared" si="38"/>
        <v>54166.666666666664</v>
      </c>
      <c r="R117">
        <f t="shared" si="39"/>
        <v>20000000</v>
      </c>
      <c r="S117">
        <f t="shared" si="40"/>
        <v>10000000</v>
      </c>
      <c r="T117">
        <f t="shared" si="41"/>
        <v>27083.333333333332</v>
      </c>
      <c r="U117">
        <f t="shared" si="42"/>
        <v>10000000</v>
      </c>
      <c r="W117">
        <f t="shared" si="29"/>
        <v>56647356.184610501</v>
      </c>
      <c r="X117">
        <f t="shared" si="30"/>
        <v>0</v>
      </c>
      <c r="Y117">
        <f t="shared" si="31"/>
        <v>56647356.184610501</v>
      </c>
      <c r="Z117">
        <f t="shared" si="32"/>
        <v>0</v>
      </c>
      <c r="AA117">
        <f t="shared" si="33"/>
        <v>0</v>
      </c>
    </row>
    <row r="118" spans="1:27" x14ac:dyDescent="0.3">
      <c r="A118">
        <f t="shared" si="27"/>
        <v>106</v>
      </c>
      <c r="B118" s="6">
        <f t="shared" si="46"/>
        <v>42967082.069374405</v>
      </c>
      <c r="C118" s="6">
        <f t="shared" si="47"/>
        <v>435206.3190723806</v>
      </c>
      <c r="D118">
        <f t="shared" si="48"/>
        <v>116369.18060455569</v>
      </c>
      <c r="E118">
        <f t="shared" si="49"/>
        <v>318837.1384678249</v>
      </c>
      <c r="F118">
        <f t="shared" si="50"/>
        <v>6.0000000000000027</v>
      </c>
      <c r="G118">
        <f t="shared" si="28"/>
        <v>5.1430128318229462E-3</v>
      </c>
      <c r="H118">
        <f t="shared" si="51"/>
        <v>219340.47093438046</v>
      </c>
      <c r="I118" s="6">
        <f t="shared" si="52"/>
        <v>42428904.459972195</v>
      </c>
      <c r="J118">
        <f t="shared" si="43"/>
        <v>0</v>
      </c>
      <c r="K118">
        <f t="shared" si="44"/>
        <v>0</v>
      </c>
      <c r="L118">
        <f t="shared" si="45"/>
        <v>0</v>
      </c>
      <c r="M118">
        <f t="shared" si="34"/>
        <v>12967082.069374405</v>
      </c>
      <c r="N118">
        <f t="shared" si="35"/>
        <v>35119.18060455568</v>
      </c>
      <c r="O118">
        <f t="shared" si="36"/>
        <v>12428904.459972195</v>
      </c>
      <c r="P118">
        <f t="shared" si="37"/>
        <v>20000000</v>
      </c>
      <c r="Q118">
        <f t="shared" si="38"/>
        <v>54166.666666666664</v>
      </c>
      <c r="R118">
        <f t="shared" si="39"/>
        <v>20000000</v>
      </c>
      <c r="S118">
        <f t="shared" si="40"/>
        <v>10000000</v>
      </c>
      <c r="T118">
        <f t="shared" si="41"/>
        <v>27083.333333333332</v>
      </c>
      <c r="U118">
        <f t="shared" si="42"/>
        <v>10000000</v>
      </c>
      <c r="W118">
        <f t="shared" si="29"/>
        <v>57046826.596634209</v>
      </c>
      <c r="X118">
        <f t="shared" si="30"/>
        <v>0</v>
      </c>
      <c r="Y118">
        <f t="shared" si="31"/>
        <v>57046826.596634209</v>
      </c>
      <c r="Z118">
        <f t="shared" si="32"/>
        <v>0</v>
      </c>
      <c r="AA118">
        <f t="shared" si="33"/>
        <v>0</v>
      </c>
    </row>
    <row r="119" spans="1:27" x14ac:dyDescent="0.3">
      <c r="A119">
        <f t="shared" si="27"/>
        <v>107</v>
      </c>
      <c r="B119" s="6">
        <f t="shared" si="46"/>
        <v>42428904.459972195</v>
      </c>
      <c r="C119" s="6">
        <f t="shared" si="47"/>
        <v>435206.3190723806</v>
      </c>
      <c r="D119">
        <f t="shared" si="48"/>
        <v>114911.61624575804</v>
      </c>
      <c r="E119">
        <f t="shared" si="49"/>
        <v>320294.70282662258</v>
      </c>
      <c r="F119">
        <f t="shared" si="50"/>
        <v>6.0000000000000027</v>
      </c>
      <c r="G119">
        <f t="shared" si="28"/>
        <v>5.1430128318229462E-3</v>
      </c>
      <c r="H119">
        <f t="shared" si="51"/>
        <v>216565.1203112246</v>
      </c>
      <c r="I119" s="6">
        <f t="shared" si="52"/>
        <v>41892044.636834353</v>
      </c>
      <c r="J119">
        <f t="shared" si="43"/>
        <v>0</v>
      </c>
      <c r="K119">
        <f t="shared" si="44"/>
        <v>0</v>
      </c>
      <c r="L119">
        <f t="shared" si="45"/>
        <v>0</v>
      </c>
      <c r="M119">
        <f t="shared" si="34"/>
        <v>12428904.459972195</v>
      </c>
      <c r="N119">
        <f t="shared" si="35"/>
        <v>33661.616245758029</v>
      </c>
      <c r="O119">
        <f t="shared" si="36"/>
        <v>11892044.636834353</v>
      </c>
      <c r="P119">
        <f t="shared" si="37"/>
        <v>20000000</v>
      </c>
      <c r="Q119">
        <f t="shared" si="38"/>
        <v>54166.666666666664</v>
      </c>
      <c r="R119">
        <f t="shared" si="39"/>
        <v>20000000</v>
      </c>
      <c r="S119">
        <f t="shared" si="40"/>
        <v>10000000</v>
      </c>
      <c r="T119">
        <f t="shared" si="41"/>
        <v>27083.333333333332</v>
      </c>
      <c r="U119">
        <f t="shared" si="42"/>
        <v>10000000</v>
      </c>
      <c r="W119">
        <f t="shared" si="29"/>
        <v>57444001.075749107</v>
      </c>
      <c r="X119">
        <f t="shared" si="30"/>
        <v>0</v>
      </c>
      <c r="Y119">
        <f t="shared" si="31"/>
        <v>57444001.075749107</v>
      </c>
      <c r="Z119">
        <f t="shared" si="32"/>
        <v>0</v>
      </c>
      <c r="AA119">
        <f t="shared" si="33"/>
        <v>0</v>
      </c>
    </row>
    <row r="120" spans="1:27" x14ac:dyDescent="0.3">
      <c r="A120">
        <f t="shared" si="27"/>
        <v>108</v>
      </c>
      <c r="B120" s="6">
        <f t="shared" si="46"/>
        <v>41892044.636834353</v>
      </c>
      <c r="C120" s="6">
        <f t="shared" si="47"/>
        <v>435206.3190723806</v>
      </c>
      <c r="D120">
        <f t="shared" si="48"/>
        <v>113457.62089142638</v>
      </c>
      <c r="E120">
        <f t="shared" si="49"/>
        <v>321748.6981809542</v>
      </c>
      <c r="F120">
        <f t="shared" si="50"/>
        <v>6.0000000000000027</v>
      </c>
      <c r="G120">
        <f t="shared" si="28"/>
        <v>5.1430128318229462E-3</v>
      </c>
      <c r="H120">
        <f t="shared" si="51"/>
        <v>213796.56543517177</v>
      </c>
      <c r="I120" s="6">
        <f t="shared" si="52"/>
        <v>41356499.373218231</v>
      </c>
      <c r="J120">
        <f t="shared" si="43"/>
        <v>0</v>
      </c>
      <c r="K120">
        <f t="shared" si="44"/>
        <v>0</v>
      </c>
      <c r="L120">
        <f t="shared" si="45"/>
        <v>0</v>
      </c>
      <c r="M120">
        <f t="shared" si="34"/>
        <v>11892044.636834353</v>
      </c>
      <c r="N120">
        <f t="shared" si="35"/>
        <v>32207.620891426373</v>
      </c>
      <c r="O120">
        <f t="shared" si="36"/>
        <v>11356499.373218231</v>
      </c>
      <c r="P120">
        <f t="shared" si="37"/>
        <v>20000000</v>
      </c>
      <c r="Q120">
        <f t="shared" si="38"/>
        <v>54166.666666666664</v>
      </c>
      <c r="R120">
        <f t="shared" si="39"/>
        <v>20000000</v>
      </c>
      <c r="S120">
        <f t="shared" si="40"/>
        <v>10000000</v>
      </c>
      <c r="T120">
        <f t="shared" si="41"/>
        <v>27083.333333333332</v>
      </c>
      <c r="U120">
        <f t="shared" si="42"/>
        <v>10000000</v>
      </c>
      <c r="W120">
        <f t="shared" si="29"/>
        <v>57838888.470541209</v>
      </c>
      <c r="X120">
        <f t="shared" si="30"/>
        <v>0</v>
      </c>
      <c r="Y120">
        <f t="shared" si="31"/>
        <v>57838888.470541209</v>
      </c>
      <c r="Z120">
        <f t="shared" si="32"/>
        <v>0</v>
      </c>
      <c r="AA120">
        <f t="shared" si="33"/>
        <v>0</v>
      </c>
    </row>
    <row r="121" spans="1:27" x14ac:dyDescent="0.3">
      <c r="A121">
        <f t="shared" si="27"/>
        <v>109</v>
      </c>
      <c r="B121" s="6">
        <f t="shared" si="46"/>
        <v>41356499.373218231</v>
      </c>
      <c r="C121" s="6">
        <f t="shared" si="47"/>
        <v>435206.3190723806</v>
      </c>
      <c r="D121">
        <f t="shared" si="48"/>
        <v>112007.18580246605</v>
      </c>
      <c r="E121">
        <f t="shared" si="49"/>
        <v>323199.13326991454</v>
      </c>
      <c r="F121">
        <f t="shared" si="50"/>
        <v>6.0000000000000027</v>
      </c>
      <c r="G121">
        <f t="shared" si="28"/>
        <v>5.1430128318229462E-3</v>
      </c>
      <c r="H121">
        <f t="shared" si="51"/>
        <v>211034.78966609779</v>
      </c>
      <c r="I121" s="6">
        <f t="shared" si="52"/>
        <v>40822265.450282216</v>
      </c>
      <c r="J121">
        <f t="shared" si="43"/>
        <v>0</v>
      </c>
      <c r="K121">
        <f t="shared" si="44"/>
        <v>0</v>
      </c>
      <c r="L121">
        <f t="shared" si="45"/>
        <v>0</v>
      </c>
      <c r="M121">
        <f t="shared" si="34"/>
        <v>11356499.373218231</v>
      </c>
      <c r="N121">
        <f t="shared" si="35"/>
        <v>30757.185802466043</v>
      </c>
      <c r="O121">
        <f t="shared" si="36"/>
        <v>10822265.450282216</v>
      </c>
      <c r="P121">
        <f t="shared" si="37"/>
        <v>20000000</v>
      </c>
      <c r="Q121">
        <f t="shared" si="38"/>
        <v>54166.666666666664</v>
      </c>
      <c r="R121">
        <f t="shared" si="39"/>
        <v>20000000</v>
      </c>
      <c r="S121">
        <f t="shared" si="40"/>
        <v>10000000</v>
      </c>
      <c r="T121">
        <f t="shared" si="41"/>
        <v>27083.333333333332</v>
      </c>
      <c r="U121">
        <f t="shared" si="42"/>
        <v>10000000</v>
      </c>
      <c r="W121">
        <f t="shared" si="29"/>
        <v>58231497.600025617</v>
      </c>
      <c r="X121">
        <f t="shared" si="30"/>
        <v>0</v>
      </c>
      <c r="Y121">
        <f t="shared" si="31"/>
        <v>58231497.600025617</v>
      </c>
      <c r="Z121">
        <f t="shared" si="32"/>
        <v>0</v>
      </c>
      <c r="AA121">
        <f t="shared" si="33"/>
        <v>0</v>
      </c>
    </row>
    <row r="122" spans="1:27" x14ac:dyDescent="0.3">
      <c r="A122">
        <f t="shared" si="27"/>
        <v>110</v>
      </c>
      <c r="B122" s="6">
        <f t="shared" si="46"/>
        <v>40822265.450282216</v>
      </c>
      <c r="C122" s="6">
        <f t="shared" si="47"/>
        <v>435206.3190723806</v>
      </c>
      <c r="D122">
        <f t="shared" si="48"/>
        <v>110560.302261181</v>
      </c>
      <c r="E122">
        <f t="shared" si="49"/>
        <v>324646.0168111996</v>
      </c>
      <c r="F122">
        <f t="shared" si="50"/>
        <v>6.0000000000000027</v>
      </c>
      <c r="G122">
        <f t="shared" si="28"/>
        <v>5.1430128318229462E-3</v>
      </c>
      <c r="H122">
        <f t="shared" si="51"/>
        <v>208279.77640462376</v>
      </c>
      <c r="I122" s="6">
        <f t="shared" si="52"/>
        <v>40289339.65706639</v>
      </c>
      <c r="J122">
        <f t="shared" si="43"/>
        <v>0</v>
      </c>
      <c r="K122">
        <f t="shared" si="44"/>
        <v>0</v>
      </c>
      <c r="L122">
        <f t="shared" si="45"/>
        <v>0</v>
      </c>
      <c r="M122">
        <f t="shared" si="34"/>
        <v>10822265.450282216</v>
      </c>
      <c r="N122">
        <f t="shared" si="35"/>
        <v>29310.302261181001</v>
      </c>
      <c r="O122">
        <f t="shared" si="36"/>
        <v>10289339.65706639</v>
      </c>
      <c r="P122">
        <f t="shared" si="37"/>
        <v>20000000</v>
      </c>
      <c r="Q122">
        <f t="shared" si="38"/>
        <v>54166.666666666664</v>
      </c>
      <c r="R122">
        <f t="shared" si="39"/>
        <v>20000000</v>
      </c>
      <c r="S122">
        <f t="shared" si="40"/>
        <v>10000000</v>
      </c>
      <c r="T122">
        <f t="shared" si="41"/>
        <v>27083.333333333332</v>
      </c>
      <c r="U122">
        <f t="shared" si="42"/>
        <v>10000000</v>
      </c>
      <c r="W122">
        <f t="shared" si="29"/>
        <v>58621837.253740877</v>
      </c>
      <c r="X122">
        <f t="shared" si="30"/>
        <v>0</v>
      </c>
      <c r="Y122">
        <f t="shared" si="31"/>
        <v>58621837.253740877</v>
      </c>
      <c r="Z122">
        <f t="shared" si="32"/>
        <v>0</v>
      </c>
      <c r="AA122">
        <f t="shared" si="33"/>
        <v>0</v>
      </c>
    </row>
    <row r="123" spans="1:27" x14ac:dyDescent="0.3">
      <c r="A123">
        <f t="shared" si="27"/>
        <v>111</v>
      </c>
      <c r="B123" s="6">
        <f t="shared" si="46"/>
        <v>40289339.65706639</v>
      </c>
      <c r="C123" s="6">
        <f t="shared" si="47"/>
        <v>435206.3190723806</v>
      </c>
      <c r="D123">
        <f t="shared" si="48"/>
        <v>109116.96157122147</v>
      </c>
      <c r="E123">
        <f t="shared" si="49"/>
        <v>326089.35750115913</v>
      </c>
      <c r="F123">
        <f t="shared" si="50"/>
        <v>6.0000000000000027</v>
      </c>
      <c r="G123">
        <f t="shared" si="28"/>
        <v>5.1430128318229462E-3</v>
      </c>
      <c r="H123">
        <f t="shared" si="51"/>
        <v>205531.5090920162</v>
      </c>
      <c r="I123" s="6">
        <f t="shared" si="52"/>
        <v>39757718.790473215</v>
      </c>
      <c r="J123">
        <f t="shared" si="43"/>
        <v>0</v>
      </c>
      <c r="K123">
        <f t="shared" si="44"/>
        <v>0</v>
      </c>
      <c r="L123">
        <f t="shared" si="45"/>
        <v>0</v>
      </c>
      <c r="M123">
        <f t="shared" si="34"/>
        <v>10289339.65706639</v>
      </c>
      <c r="N123">
        <f t="shared" si="35"/>
        <v>27866.961571221473</v>
      </c>
      <c r="O123">
        <f t="shared" si="36"/>
        <v>9757718.7904732153</v>
      </c>
      <c r="P123">
        <f t="shared" si="37"/>
        <v>20000000</v>
      </c>
      <c r="Q123">
        <f t="shared" si="38"/>
        <v>54166.666666666664</v>
      </c>
      <c r="R123">
        <f t="shared" si="39"/>
        <v>20000000</v>
      </c>
      <c r="S123">
        <f t="shared" si="40"/>
        <v>10000000</v>
      </c>
      <c r="T123">
        <f t="shared" si="41"/>
        <v>27083.333333333332</v>
      </c>
      <c r="U123">
        <f t="shared" si="42"/>
        <v>10000000</v>
      </c>
      <c r="W123">
        <f t="shared" si="29"/>
        <v>59009916.191842385</v>
      </c>
      <c r="X123">
        <f t="shared" si="30"/>
        <v>0</v>
      </c>
      <c r="Y123">
        <f t="shared" si="31"/>
        <v>59009916.191842385</v>
      </c>
      <c r="Z123">
        <f t="shared" si="32"/>
        <v>0</v>
      </c>
      <c r="AA123">
        <f t="shared" si="33"/>
        <v>0</v>
      </c>
    </row>
    <row r="124" spans="1:27" x14ac:dyDescent="0.3">
      <c r="A124">
        <f t="shared" si="27"/>
        <v>112</v>
      </c>
      <c r="B124" s="6">
        <f t="shared" si="46"/>
        <v>39757718.790473215</v>
      </c>
      <c r="C124" s="6">
        <f t="shared" si="47"/>
        <v>435206.3190723806</v>
      </c>
      <c r="D124">
        <f t="shared" si="48"/>
        <v>107677.15505753162</v>
      </c>
      <c r="E124">
        <f t="shared" si="49"/>
        <v>327529.164014849</v>
      </c>
      <c r="F124">
        <f t="shared" si="50"/>
        <v>6.0000000000000027</v>
      </c>
      <c r="G124">
        <f t="shared" si="28"/>
        <v>5.1430128318229462E-3</v>
      </c>
      <c r="H124">
        <f t="shared" si="51"/>
        <v>202789.97121008742</v>
      </c>
      <c r="I124" s="6">
        <f t="shared" si="52"/>
        <v>39227399.655248284</v>
      </c>
      <c r="J124">
        <f t="shared" si="43"/>
        <v>0</v>
      </c>
      <c r="K124">
        <f t="shared" si="44"/>
        <v>0</v>
      </c>
      <c r="L124">
        <f t="shared" si="45"/>
        <v>0</v>
      </c>
      <c r="M124">
        <f t="shared" si="34"/>
        <v>9757718.7904732153</v>
      </c>
      <c r="N124">
        <f t="shared" si="35"/>
        <v>26427.155057531625</v>
      </c>
      <c r="O124">
        <f t="shared" si="36"/>
        <v>9227399.6552482843</v>
      </c>
      <c r="P124">
        <f t="shared" si="37"/>
        <v>20000000</v>
      </c>
      <c r="Q124">
        <f t="shared" si="38"/>
        <v>54166.666666666664</v>
      </c>
      <c r="R124">
        <f t="shared" si="39"/>
        <v>20000000</v>
      </c>
      <c r="S124">
        <f t="shared" si="40"/>
        <v>10000000</v>
      </c>
      <c r="T124">
        <f t="shared" si="41"/>
        <v>27083.333333333332</v>
      </c>
      <c r="U124">
        <f t="shared" si="42"/>
        <v>10000000</v>
      </c>
      <c r="W124">
        <f t="shared" si="29"/>
        <v>59395743.145192266</v>
      </c>
      <c r="X124">
        <f t="shared" si="30"/>
        <v>0</v>
      </c>
      <c r="Y124">
        <f t="shared" si="31"/>
        <v>59395743.145192266</v>
      </c>
      <c r="Z124">
        <f t="shared" si="32"/>
        <v>0</v>
      </c>
      <c r="AA124">
        <f t="shared" si="33"/>
        <v>0</v>
      </c>
    </row>
    <row r="125" spans="1:27" x14ac:dyDescent="0.3">
      <c r="A125">
        <f t="shared" si="27"/>
        <v>113</v>
      </c>
      <c r="B125" s="6">
        <f t="shared" si="46"/>
        <v>39227399.655248284</v>
      </c>
      <c r="C125" s="6">
        <f t="shared" si="47"/>
        <v>435206.3190723806</v>
      </c>
      <c r="D125">
        <f t="shared" si="48"/>
        <v>106240.87406629745</v>
      </c>
      <c r="E125">
        <f t="shared" si="49"/>
        <v>328965.44500608317</v>
      </c>
      <c r="F125">
        <f t="shared" si="50"/>
        <v>6.0000000000000027</v>
      </c>
      <c r="G125">
        <f t="shared" si="28"/>
        <v>5.1430128318229462E-3</v>
      </c>
      <c r="H125">
        <f t="shared" si="51"/>
        <v>200055.14628109633</v>
      </c>
      <c r="I125" s="6">
        <f t="shared" si="52"/>
        <v>38698379.063961111</v>
      </c>
      <c r="J125">
        <f t="shared" si="43"/>
        <v>0</v>
      </c>
      <c r="K125">
        <f t="shared" si="44"/>
        <v>0</v>
      </c>
      <c r="L125">
        <f t="shared" si="45"/>
        <v>0</v>
      </c>
      <c r="M125">
        <f t="shared" si="34"/>
        <v>9227399.6552482843</v>
      </c>
      <c r="N125">
        <f t="shared" si="35"/>
        <v>24990.874066297434</v>
      </c>
      <c r="O125">
        <f t="shared" si="36"/>
        <v>8698379.063961111</v>
      </c>
      <c r="P125">
        <f t="shared" si="37"/>
        <v>20000000</v>
      </c>
      <c r="Q125">
        <f t="shared" si="38"/>
        <v>54166.666666666664</v>
      </c>
      <c r="R125">
        <f t="shared" si="39"/>
        <v>20000000</v>
      </c>
      <c r="S125">
        <f t="shared" si="40"/>
        <v>10000000</v>
      </c>
      <c r="T125">
        <f t="shared" si="41"/>
        <v>27083.333333333332</v>
      </c>
      <c r="U125">
        <f t="shared" si="42"/>
        <v>10000000</v>
      </c>
      <c r="W125">
        <f t="shared" si="29"/>
        <v>59779326.815450586</v>
      </c>
      <c r="X125">
        <f t="shared" si="30"/>
        <v>0</v>
      </c>
      <c r="Y125">
        <f t="shared" si="31"/>
        <v>59779326.815450586</v>
      </c>
      <c r="Z125">
        <f t="shared" si="32"/>
        <v>0</v>
      </c>
      <c r="AA125">
        <f t="shared" si="33"/>
        <v>0</v>
      </c>
    </row>
    <row r="126" spans="1:27" x14ac:dyDescent="0.3">
      <c r="A126">
        <f t="shared" si="27"/>
        <v>114</v>
      </c>
      <c r="B126" s="6">
        <f t="shared" si="46"/>
        <v>38698379.063961111</v>
      </c>
      <c r="C126" s="6">
        <f t="shared" si="47"/>
        <v>435206.3190723806</v>
      </c>
      <c r="D126">
        <f t="shared" si="48"/>
        <v>104808.10996489468</v>
      </c>
      <c r="E126">
        <f t="shared" si="49"/>
        <v>330398.20910748595</v>
      </c>
      <c r="F126">
        <f t="shared" si="50"/>
        <v>6.0000000000000027</v>
      </c>
      <c r="G126">
        <f t="shared" si="28"/>
        <v>5.1430128318229462E-3</v>
      </c>
      <c r="H126">
        <f t="shared" si="51"/>
        <v>197327.01786764932</v>
      </c>
      <c r="I126" s="6">
        <f t="shared" si="52"/>
        <v>38170653.836985976</v>
      </c>
      <c r="J126">
        <f t="shared" si="43"/>
        <v>0</v>
      </c>
      <c r="K126">
        <f t="shared" si="44"/>
        <v>0</v>
      </c>
      <c r="L126">
        <f t="shared" si="45"/>
        <v>0</v>
      </c>
      <c r="M126">
        <f t="shared" si="34"/>
        <v>8698379.063961111</v>
      </c>
      <c r="N126">
        <f t="shared" si="35"/>
        <v>23558.109964894673</v>
      </c>
      <c r="O126">
        <f t="shared" si="36"/>
        <v>8170653.8369859755</v>
      </c>
      <c r="P126">
        <f t="shared" si="37"/>
        <v>20000000</v>
      </c>
      <c r="Q126">
        <f t="shared" si="38"/>
        <v>54166.666666666664</v>
      </c>
      <c r="R126">
        <f t="shared" si="39"/>
        <v>20000000</v>
      </c>
      <c r="S126">
        <f t="shared" si="40"/>
        <v>10000000</v>
      </c>
      <c r="T126">
        <f t="shared" si="41"/>
        <v>27083.333333333332</v>
      </c>
      <c r="U126">
        <f t="shared" si="42"/>
        <v>10000000</v>
      </c>
      <c r="W126">
        <f t="shared" si="29"/>
        <v>60160675.875165448</v>
      </c>
      <c r="X126">
        <f t="shared" si="30"/>
        <v>0</v>
      </c>
      <c r="Y126">
        <f t="shared" si="31"/>
        <v>60160675.875165448</v>
      </c>
      <c r="Z126">
        <f t="shared" si="32"/>
        <v>0</v>
      </c>
      <c r="AA126">
        <f t="shared" si="33"/>
        <v>0</v>
      </c>
    </row>
    <row r="127" spans="1:27" x14ac:dyDescent="0.3">
      <c r="A127">
        <f t="shared" si="27"/>
        <v>115</v>
      </c>
      <c r="B127" s="6">
        <f t="shared" si="46"/>
        <v>38170653.836985976</v>
      </c>
      <c r="C127" s="6">
        <f t="shared" si="47"/>
        <v>435206.3190723806</v>
      </c>
      <c r="D127">
        <f t="shared" si="48"/>
        <v>103378.85414183702</v>
      </c>
      <c r="E127">
        <f t="shared" si="49"/>
        <v>331827.46493054356</v>
      </c>
      <c r="F127">
        <f t="shared" si="50"/>
        <v>6.0000000000000027</v>
      </c>
      <c r="G127">
        <f t="shared" si="28"/>
        <v>5.1430128318229462E-3</v>
      </c>
      <c r="H127">
        <f t="shared" si="51"/>
        <v>194605.56957260158</v>
      </c>
      <c r="I127" s="6">
        <f t="shared" si="52"/>
        <v>37644220.802482828</v>
      </c>
      <c r="J127">
        <f t="shared" si="43"/>
        <v>0</v>
      </c>
      <c r="K127">
        <f t="shared" si="44"/>
        <v>0</v>
      </c>
      <c r="L127">
        <f t="shared" si="45"/>
        <v>0</v>
      </c>
      <c r="M127">
        <f t="shared" si="34"/>
        <v>8170653.8369859755</v>
      </c>
      <c r="N127">
        <f t="shared" si="35"/>
        <v>22128.854141837019</v>
      </c>
      <c r="O127">
        <f t="shared" si="36"/>
        <v>7644220.8024828285</v>
      </c>
      <c r="P127">
        <f t="shared" si="37"/>
        <v>20000000</v>
      </c>
      <c r="Q127">
        <f t="shared" si="38"/>
        <v>54166.666666666664</v>
      </c>
      <c r="R127">
        <f t="shared" si="39"/>
        <v>20000000</v>
      </c>
      <c r="S127">
        <f t="shared" si="40"/>
        <v>10000000</v>
      </c>
      <c r="T127">
        <f t="shared" si="41"/>
        <v>27083.333333333332</v>
      </c>
      <c r="U127">
        <f t="shared" si="42"/>
        <v>10000000</v>
      </c>
      <c r="W127">
        <f t="shared" si="29"/>
        <v>60539798.967861906</v>
      </c>
      <c r="X127">
        <f t="shared" si="30"/>
        <v>0</v>
      </c>
      <c r="Y127">
        <f t="shared" si="31"/>
        <v>60539798.967861906</v>
      </c>
      <c r="Z127">
        <f t="shared" si="32"/>
        <v>0</v>
      </c>
      <c r="AA127">
        <f t="shared" si="33"/>
        <v>0</v>
      </c>
    </row>
    <row r="128" spans="1:27" x14ac:dyDescent="0.3">
      <c r="A128">
        <f t="shared" si="27"/>
        <v>116</v>
      </c>
      <c r="B128" s="6">
        <f t="shared" si="46"/>
        <v>37644220.802482828</v>
      </c>
      <c r="C128" s="6">
        <f t="shared" si="47"/>
        <v>435206.3190723806</v>
      </c>
      <c r="D128">
        <f t="shared" si="48"/>
        <v>101953.09800672434</v>
      </c>
      <c r="E128">
        <f t="shared" si="49"/>
        <v>333253.22106565628</v>
      </c>
      <c r="F128">
        <f t="shared" si="50"/>
        <v>6.0000000000000027</v>
      </c>
      <c r="G128">
        <f t="shared" si="28"/>
        <v>5.1430128318229462E-3</v>
      </c>
      <c r="H128">
        <f t="shared" si="51"/>
        <v>191890.78503895848</v>
      </c>
      <c r="I128" s="6">
        <f t="shared" si="52"/>
        <v>37119076.796378218</v>
      </c>
      <c r="J128">
        <f t="shared" si="43"/>
        <v>0</v>
      </c>
      <c r="K128">
        <f t="shared" si="44"/>
        <v>0</v>
      </c>
      <c r="L128">
        <f t="shared" si="45"/>
        <v>0</v>
      </c>
      <c r="M128">
        <f t="shared" si="34"/>
        <v>7644220.8024828285</v>
      </c>
      <c r="N128">
        <f t="shared" si="35"/>
        <v>20703.098006724329</v>
      </c>
      <c r="O128">
        <f t="shared" si="36"/>
        <v>7119076.7963782176</v>
      </c>
      <c r="P128">
        <f t="shared" si="37"/>
        <v>20000000</v>
      </c>
      <c r="Q128">
        <f t="shared" si="38"/>
        <v>54166.666666666664</v>
      </c>
      <c r="R128">
        <f t="shared" si="39"/>
        <v>20000000</v>
      </c>
      <c r="S128">
        <f t="shared" si="40"/>
        <v>10000000</v>
      </c>
      <c r="T128">
        <f t="shared" si="41"/>
        <v>27083.333333333332</v>
      </c>
      <c r="U128">
        <f t="shared" si="42"/>
        <v>10000000</v>
      </c>
      <c r="W128">
        <f t="shared" si="29"/>
        <v>60916704.70813486</v>
      </c>
      <c r="X128">
        <f t="shared" si="30"/>
        <v>0</v>
      </c>
      <c r="Y128">
        <f t="shared" si="31"/>
        <v>60916704.70813486</v>
      </c>
      <c r="Z128">
        <f t="shared" si="32"/>
        <v>0</v>
      </c>
      <c r="AA128">
        <f t="shared" si="33"/>
        <v>0</v>
      </c>
    </row>
    <row r="129" spans="1:27" x14ac:dyDescent="0.3">
      <c r="A129">
        <f t="shared" si="27"/>
        <v>117</v>
      </c>
      <c r="B129" s="6">
        <f t="shared" si="46"/>
        <v>37119076.796378218</v>
      </c>
      <c r="C129" s="6">
        <f t="shared" si="47"/>
        <v>435206.3190723806</v>
      </c>
      <c r="D129">
        <f t="shared" si="48"/>
        <v>100530.832990191</v>
      </c>
      <c r="E129">
        <f t="shared" si="49"/>
        <v>334675.4860821896</v>
      </c>
      <c r="F129">
        <f t="shared" si="50"/>
        <v>6.0000000000000027</v>
      </c>
      <c r="G129">
        <f t="shared" si="28"/>
        <v>5.1430128318229462E-3</v>
      </c>
      <c r="H129">
        <f t="shared" si="51"/>
        <v>189182.64794977728</v>
      </c>
      <c r="I129" s="6">
        <f t="shared" si="52"/>
        <v>36595218.662346251</v>
      </c>
      <c r="J129">
        <f t="shared" si="43"/>
        <v>0</v>
      </c>
      <c r="K129">
        <f t="shared" si="44"/>
        <v>0</v>
      </c>
      <c r="L129">
        <f t="shared" si="45"/>
        <v>0</v>
      </c>
      <c r="M129">
        <f t="shared" si="34"/>
        <v>7119076.7963782176</v>
      </c>
      <c r="N129">
        <f t="shared" si="35"/>
        <v>19280.832990191007</v>
      </c>
      <c r="O129">
        <f t="shared" si="36"/>
        <v>6595218.6623462513</v>
      </c>
      <c r="P129">
        <f t="shared" si="37"/>
        <v>20000000</v>
      </c>
      <c r="Q129">
        <f t="shared" si="38"/>
        <v>54166.666666666664</v>
      </c>
      <c r="R129">
        <f t="shared" si="39"/>
        <v>20000000</v>
      </c>
      <c r="S129">
        <f t="shared" si="40"/>
        <v>10000000</v>
      </c>
      <c r="T129">
        <f t="shared" si="41"/>
        <v>27083.333333333332</v>
      </c>
      <c r="U129">
        <f t="shared" si="42"/>
        <v>10000000</v>
      </c>
      <c r="W129">
        <f t="shared" si="29"/>
        <v>61291401.68174006</v>
      </c>
      <c r="X129">
        <f t="shared" si="30"/>
        <v>0</v>
      </c>
      <c r="Y129">
        <f t="shared" si="31"/>
        <v>61291401.68174006</v>
      </c>
      <c r="Z129">
        <f t="shared" si="32"/>
        <v>0</v>
      </c>
      <c r="AA129">
        <f t="shared" si="33"/>
        <v>0</v>
      </c>
    </row>
    <row r="130" spans="1:27" x14ac:dyDescent="0.3">
      <c r="A130">
        <f t="shared" si="27"/>
        <v>118</v>
      </c>
      <c r="B130" s="6">
        <f t="shared" si="46"/>
        <v>36595218.662346251</v>
      </c>
      <c r="C130" s="6">
        <f t="shared" si="47"/>
        <v>435206.3190723806</v>
      </c>
      <c r="D130">
        <f t="shared" si="48"/>
        <v>99112.050543854435</v>
      </c>
      <c r="E130">
        <f t="shared" si="49"/>
        <v>336094.26852852618</v>
      </c>
      <c r="F130">
        <f t="shared" si="50"/>
        <v>6.0000000000000027</v>
      </c>
      <c r="G130">
        <f t="shared" si="28"/>
        <v>5.1430128318229462E-3</v>
      </c>
      <c r="H130">
        <f t="shared" si="51"/>
        <v>186481.14202806895</v>
      </c>
      <c r="I130" s="6">
        <f t="shared" si="52"/>
        <v>36072643.251789652</v>
      </c>
      <c r="J130">
        <f t="shared" si="43"/>
        <v>0</v>
      </c>
      <c r="K130">
        <f t="shared" si="44"/>
        <v>0</v>
      </c>
      <c r="L130">
        <f t="shared" si="45"/>
        <v>0</v>
      </c>
      <c r="M130">
        <f t="shared" si="34"/>
        <v>6595218.6623462513</v>
      </c>
      <c r="N130">
        <f t="shared" si="35"/>
        <v>17862.050543854431</v>
      </c>
      <c r="O130">
        <f t="shared" si="36"/>
        <v>6072643.2517896518</v>
      </c>
      <c r="P130">
        <f t="shared" si="37"/>
        <v>20000000</v>
      </c>
      <c r="Q130">
        <f t="shared" si="38"/>
        <v>54166.666666666664</v>
      </c>
      <c r="R130">
        <f t="shared" si="39"/>
        <v>20000000</v>
      </c>
      <c r="S130">
        <f t="shared" si="40"/>
        <v>10000000</v>
      </c>
      <c r="T130">
        <f t="shared" si="41"/>
        <v>27083.333333333332</v>
      </c>
      <c r="U130">
        <f t="shared" si="42"/>
        <v>10000000</v>
      </c>
      <c r="W130">
        <f t="shared" si="29"/>
        <v>61663898.445678741</v>
      </c>
      <c r="X130">
        <f t="shared" si="30"/>
        <v>0</v>
      </c>
      <c r="Y130">
        <f t="shared" si="31"/>
        <v>61663898.445678741</v>
      </c>
      <c r="Z130">
        <f t="shared" si="32"/>
        <v>0</v>
      </c>
      <c r="AA130">
        <f t="shared" si="33"/>
        <v>0</v>
      </c>
    </row>
    <row r="131" spans="1:27" x14ac:dyDescent="0.3">
      <c r="A131">
        <f t="shared" si="27"/>
        <v>119</v>
      </c>
      <c r="B131" s="6">
        <f t="shared" si="46"/>
        <v>36072643.251789652</v>
      </c>
      <c r="C131" s="6">
        <f t="shared" si="47"/>
        <v>435206.3190723806</v>
      </c>
      <c r="D131">
        <f t="shared" si="48"/>
        <v>97696.742140263639</v>
      </c>
      <c r="E131">
        <f t="shared" si="49"/>
        <v>337509.57693211699</v>
      </c>
      <c r="F131">
        <f t="shared" si="50"/>
        <v>6.0000000000000027</v>
      </c>
      <c r="G131">
        <f t="shared" si="28"/>
        <v>5.1430128318229462E-3</v>
      </c>
      <c r="H131">
        <f t="shared" si="51"/>
        <v>183786.25103670059</v>
      </c>
      <c r="I131" s="6">
        <f t="shared" si="52"/>
        <v>35551347.423820831</v>
      </c>
      <c r="J131">
        <f t="shared" si="43"/>
        <v>0</v>
      </c>
      <c r="K131">
        <f t="shared" si="44"/>
        <v>0</v>
      </c>
      <c r="L131">
        <f t="shared" si="45"/>
        <v>0</v>
      </c>
      <c r="M131">
        <f t="shared" si="34"/>
        <v>6072643.2517896518</v>
      </c>
      <c r="N131">
        <f t="shared" si="35"/>
        <v>16446.742140263643</v>
      </c>
      <c r="O131">
        <f t="shared" si="36"/>
        <v>5551347.4238208309</v>
      </c>
      <c r="P131">
        <f t="shared" si="37"/>
        <v>20000000</v>
      </c>
      <c r="Q131">
        <f t="shared" si="38"/>
        <v>54166.666666666664</v>
      </c>
      <c r="R131">
        <f t="shared" si="39"/>
        <v>20000000</v>
      </c>
      <c r="S131">
        <f t="shared" si="40"/>
        <v>10000000</v>
      </c>
      <c r="T131">
        <f t="shared" si="41"/>
        <v>27083.333333333332</v>
      </c>
      <c r="U131">
        <f t="shared" si="42"/>
        <v>10000000</v>
      </c>
      <c r="W131">
        <f t="shared" si="29"/>
        <v>62034203.528289691</v>
      </c>
      <c r="X131">
        <f t="shared" si="30"/>
        <v>0</v>
      </c>
      <c r="Y131">
        <f t="shared" si="31"/>
        <v>62034203.528289691</v>
      </c>
      <c r="Z131">
        <f t="shared" si="32"/>
        <v>0</v>
      </c>
      <c r="AA131">
        <f t="shared" si="33"/>
        <v>0</v>
      </c>
    </row>
    <row r="132" spans="1:27" x14ac:dyDescent="0.3">
      <c r="A132">
        <f t="shared" si="27"/>
        <v>120</v>
      </c>
      <c r="B132" s="6">
        <f t="shared" si="46"/>
        <v>35551347.423820831</v>
      </c>
      <c r="C132" s="6">
        <f t="shared" si="47"/>
        <v>435206.3190723806</v>
      </c>
      <c r="D132">
        <f t="shared" si="48"/>
        <v>96284.899272848081</v>
      </c>
      <c r="E132">
        <f t="shared" si="49"/>
        <v>338921.41979953251</v>
      </c>
      <c r="F132">
        <f t="shared" si="50"/>
        <v>6.0000000000000027</v>
      </c>
      <c r="G132">
        <f t="shared" si="28"/>
        <v>5.1430128318229462E-3</v>
      </c>
      <c r="H132">
        <f t="shared" si="51"/>
        <v>181097.95877829756</v>
      </c>
      <c r="I132" s="6">
        <f t="shared" si="52"/>
        <v>35031328.045243002</v>
      </c>
      <c r="J132">
        <f t="shared" si="43"/>
        <v>0</v>
      </c>
      <c r="K132">
        <f t="shared" si="44"/>
        <v>0</v>
      </c>
      <c r="L132">
        <f t="shared" si="45"/>
        <v>0</v>
      </c>
      <c r="M132">
        <f t="shared" si="34"/>
        <v>5551347.4238208309</v>
      </c>
      <c r="N132">
        <f t="shared" si="35"/>
        <v>15034.899272848083</v>
      </c>
      <c r="O132">
        <f t="shared" si="36"/>
        <v>5031328.0452430025</v>
      </c>
      <c r="P132">
        <f t="shared" si="37"/>
        <v>20000000</v>
      </c>
      <c r="Q132">
        <f t="shared" si="38"/>
        <v>54166.666666666664</v>
      </c>
      <c r="R132">
        <f t="shared" si="39"/>
        <v>20000000</v>
      </c>
      <c r="S132">
        <f t="shared" si="40"/>
        <v>10000000</v>
      </c>
      <c r="T132">
        <f t="shared" si="41"/>
        <v>27083.333333333332</v>
      </c>
      <c r="U132">
        <f t="shared" si="42"/>
        <v>10000000</v>
      </c>
      <c r="W132">
        <f t="shared" si="29"/>
        <v>62402325.429339409</v>
      </c>
      <c r="X132">
        <f t="shared" si="30"/>
        <v>0</v>
      </c>
      <c r="Y132">
        <f t="shared" si="31"/>
        <v>62402325.429339409</v>
      </c>
      <c r="Z132">
        <f t="shared" si="32"/>
        <v>0</v>
      </c>
      <c r="AA132">
        <f t="shared" si="33"/>
        <v>0</v>
      </c>
    </row>
    <row r="133" spans="1:27" x14ac:dyDescent="0.3">
      <c r="A133">
        <f t="shared" si="27"/>
        <v>121</v>
      </c>
      <c r="B133" s="6">
        <f t="shared" si="46"/>
        <v>35031328.045243002</v>
      </c>
      <c r="C133" s="6">
        <f t="shared" si="47"/>
        <v>435206.3190723806</v>
      </c>
      <c r="D133">
        <f t="shared" si="48"/>
        <v>94876.513455866472</v>
      </c>
      <c r="E133">
        <f t="shared" si="49"/>
        <v>340329.80561651412</v>
      </c>
      <c r="F133">
        <f t="shared" si="50"/>
        <v>6.0000000000000027</v>
      </c>
      <c r="G133">
        <f t="shared" si="28"/>
        <v>5.1430128318229462E-3</v>
      </c>
      <c r="H133">
        <f t="shared" si="51"/>
        <v>178416.24909514628</v>
      </c>
      <c r="I133" s="6">
        <f t="shared" si="52"/>
        <v>34512581.99053134</v>
      </c>
      <c r="J133">
        <f t="shared" si="43"/>
        <v>0</v>
      </c>
      <c r="K133">
        <f t="shared" si="44"/>
        <v>0</v>
      </c>
      <c r="L133">
        <f t="shared" si="45"/>
        <v>0</v>
      </c>
      <c r="M133">
        <f t="shared" si="34"/>
        <v>5031328.0452430025</v>
      </c>
      <c r="N133">
        <f t="shared" si="35"/>
        <v>13626.513455866465</v>
      </c>
      <c r="O133">
        <f t="shared" si="36"/>
        <v>4512581.9905313402</v>
      </c>
      <c r="P133">
        <f t="shared" si="37"/>
        <v>20000000</v>
      </c>
      <c r="Q133">
        <f t="shared" si="38"/>
        <v>54166.666666666664</v>
      </c>
      <c r="R133">
        <f t="shared" si="39"/>
        <v>20000000</v>
      </c>
      <c r="S133">
        <f t="shared" si="40"/>
        <v>10000000</v>
      </c>
      <c r="T133">
        <f t="shared" si="41"/>
        <v>27083.333333333332</v>
      </c>
      <c r="U133">
        <f t="shared" si="42"/>
        <v>10000000</v>
      </c>
      <c r="W133">
        <f t="shared" si="29"/>
        <v>62768272.62011113</v>
      </c>
      <c r="X133">
        <f t="shared" si="30"/>
        <v>0</v>
      </c>
      <c r="Y133">
        <f t="shared" si="31"/>
        <v>62768272.62011113</v>
      </c>
      <c r="Z133">
        <f t="shared" si="32"/>
        <v>0</v>
      </c>
      <c r="AA133">
        <f t="shared" si="33"/>
        <v>0</v>
      </c>
    </row>
    <row r="134" spans="1:27" x14ac:dyDescent="0.3">
      <c r="A134">
        <f t="shared" si="27"/>
        <v>122</v>
      </c>
      <c r="B134" s="6">
        <f t="shared" si="46"/>
        <v>34512581.99053134</v>
      </c>
      <c r="C134" s="6">
        <f t="shared" si="47"/>
        <v>435206.3190723806</v>
      </c>
      <c r="D134">
        <f t="shared" si="48"/>
        <v>93471.576224355711</v>
      </c>
      <c r="E134">
        <f t="shared" si="49"/>
        <v>341734.74284802488</v>
      </c>
      <c r="F134">
        <f t="shared" si="50"/>
        <v>6.0000000000000027</v>
      </c>
      <c r="G134">
        <f t="shared" si="28"/>
        <v>5.1430128318229462E-3</v>
      </c>
      <c r="H134">
        <f t="shared" si="51"/>
        <v>175741.10586909711</v>
      </c>
      <c r="I134" s="6">
        <f t="shared" si="52"/>
        <v>33995106.141814217</v>
      </c>
      <c r="J134">
        <f t="shared" si="43"/>
        <v>0</v>
      </c>
      <c r="K134">
        <f t="shared" si="44"/>
        <v>0</v>
      </c>
      <c r="L134">
        <f t="shared" si="45"/>
        <v>0</v>
      </c>
      <c r="M134">
        <f t="shared" si="34"/>
        <v>4512581.9905313402</v>
      </c>
      <c r="N134">
        <f t="shared" si="35"/>
        <v>12221.576224355713</v>
      </c>
      <c r="O134">
        <f t="shared" si="36"/>
        <v>3995106.141814217</v>
      </c>
      <c r="P134">
        <f t="shared" si="37"/>
        <v>20000000</v>
      </c>
      <c r="Q134">
        <f t="shared" si="38"/>
        <v>54166.666666666664</v>
      </c>
      <c r="R134">
        <f t="shared" si="39"/>
        <v>20000000</v>
      </c>
      <c r="S134">
        <f t="shared" si="40"/>
        <v>10000000</v>
      </c>
      <c r="T134">
        <f t="shared" si="41"/>
        <v>27083.333333333332</v>
      </c>
      <c r="U134">
        <f t="shared" si="42"/>
        <v>10000000</v>
      </c>
      <c r="W134">
        <f t="shared" si="29"/>
        <v>63132053.543489039</v>
      </c>
      <c r="X134">
        <f t="shared" si="30"/>
        <v>0</v>
      </c>
      <c r="Y134">
        <f t="shared" si="31"/>
        <v>63132053.543489039</v>
      </c>
      <c r="Z134">
        <f t="shared" si="32"/>
        <v>0</v>
      </c>
      <c r="AA134">
        <f t="shared" si="33"/>
        <v>0</v>
      </c>
    </row>
    <row r="135" spans="1:27" x14ac:dyDescent="0.3">
      <c r="A135">
        <f t="shared" si="27"/>
        <v>123</v>
      </c>
      <c r="B135" s="6">
        <f t="shared" si="46"/>
        <v>33995106.141814217</v>
      </c>
      <c r="C135" s="6">
        <f t="shared" si="47"/>
        <v>435206.3190723806</v>
      </c>
      <c r="D135">
        <f t="shared" si="48"/>
        <v>92070.079134080181</v>
      </c>
      <c r="E135">
        <f t="shared" si="49"/>
        <v>343136.23993830045</v>
      </c>
      <c r="F135">
        <f t="shared" si="50"/>
        <v>6.0000000000000027</v>
      </c>
      <c r="G135">
        <f t="shared" si="28"/>
        <v>5.1430128318229462E-3</v>
      </c>
      <c r="H135">
        <f t="shared" si="51"/>
        <v>173072.5130214674</v>
      </c>
      <c r="I135" s="6">
        <f t="shared" si="52"/>
        <v>33478897.388854444</v>
      </c>
      <c r="J135">
        <f t="shared" si="43"/>
        <v>0</v>
      </c>
      <c r="K135">
        <f t="shared" si="44"/>
        <v>0</v>
      </c>
      <c r="L135">
        <f t="shared" si="45"/>
        <v>0</v>
      </c>
      <c r="M135">
        <f t="shared" si="34"/>
        <v>3995106.141814217</v>
      </c>
      <c r="N135">
        <f t="shared" si="35"/>
        <v>10820.079134080172</v>
      </c>
      <c r="O135">
        <f t="shared" si="36"/>
        <v>3478897.388854444</v>
      </c>
      <c r="P135">
        <f t="shared" si="37"/>
        <v>20000000</v>
      </c>
      <c r="Q135">
        <f t="shared" si="38"/>
        <v>54166.666666666664</v>
      </c>
      <c r="R135">
        <f t="shared" si="39"/>
        <v>20000000</v>
      </c>
      <c r="S135">
        <f t="shared" si="40"/>
        <v>10000000</v>
      </c>
      <c r="T135">
        <f t="shared" si="41"/>
        <v>27083.333333333332</v>
      </c>
      <c r="U135">
        <f t="shared" si="42"/>
        <v>10000000</v>
      </c>
      <c r="W135">
        <f t="shared" si="29"/>
        <v>63493676.614052072</v>
      </c>
      <c r="X135">
        <f t="shared" si="30"/>
        <v>0</v>
      </c>
      <c r="Y135">
        <f t="shared" si="31"/>
        <v>63493676.614052072</v>
      </c>
      <c r="Z135">
        <f t="shared" si="32"/>
        <v>0</v>
      </c>
      <c r="AA135">
        <f t="shared" si="33"/>
        <v>0</v>
      </c>
    </row>
    <row r="136" spans="1:27" x14ac:dyDescent="0.3">
      <c r="A136">
        <f t="shared" si="27"/>
        <v>124</v>
      </c>
      <c r="B136" s="6">
        <f t="shared" si="46"/>
        <v>33478897.388854444</v>
      </c>
      <c r="C136" s="6">
        <f t="shared" si="47"/>
        <v>435206.3190723806</v>
      </c>
      <c r="D136">
        <f t="shared" si="48"/>
        <v>90672.01376148079</v>
      </c>
      <c r="E136">
        <f t="shared" si="49"/>
        <v>344534.3053108998</v>
      </c>
      <c r="F136">
        <f t="shared" si="50"/>
        <v>6.0000000000000027</v>
      </c>
      <c r="G136">
        <f t="shared" si="28"/>
        <v>5.1430128318229462E-3</v>
      </c>
      <c r="H136">
        <f t="shared" si="51"/>
        <v>170410.45451294497</v>
      </c>
      <c r="I136" s="6">
        <f t="shared" si="52"/>
        <v>32963952.629030596</v>
      </c>
      <c r="J136">
        <f t="shared" si="43"/>
        <v>0</v>
      </c>
      <c r="K136">
        <f t="shared" si="44"/>
        <v>0</v>
      </c>
      <c r="L136">
        <f t="shared" si="45"/>
        <v>0</v>
      </c>
      <c r="M136">
        <f t="shared" si="34"/>
        <v>3478897.388854444</v>
      </c>
      <c r="N136">
        <f t="shared" si="35"/>
        <v>9422.0137614807863</v>
      </c>
      <c r="O136">
        <f t="shared" si="36"/>
        <v>2963952.6290305965</v>
      </c>
      <c r="P136">
        <f t="shared" si="37"/>
        <v>20000000</v>
      </c>
      <c r="Q136">
        <f t="shared" si="38"/>
        <v>54166.666666666664</v>
      </c>
      <c r="R136">
        <f t="shared" si="39"/>
        <v>20000000</v>
      </c>
      <c r="S136">
        <f t="shared" si="40"/>
        <v>10000000</v>
      </c>
      <c r="T136">
        <f t="shared" si="41"/>
        <v>27083.333333333332</v>
      </c>
      <c r="U136">
        <f t="shared" si="42"/>
        <v>10000000</v>
      </c>
      <c r="W136">
        <f t="shared" si="29"/>
        <v>63853150.218157098</v>
      </c>
      <c r="X136">
        <f t="shared" si="30"/>
        <v>0</v>
      </c>
      <c r="Y136">
        <f t="shared" si="31"/>
        <v>63853150.218157098</v>
      </c>
      <c r="Z136">
        <f t="shared" si="32"/>
        <v>0</v>
      </c>
      <c r="AA136">
        <f t="shared" si="33"/>
        <v>0</v>
      </c>
    </row>
    <row r="137" spans="1:27" x14ac:dyDescent="0.3">
      <c r="A137">
        <f t="shared" si="27"/>
        <v>125</v>
      </c>
      <c r="B137" s="6">
        <f t="shared" si="46"/>
        <v>32963952.629030596</v>
      </c>
      <c r="C137" s="6">
        <f t="shared" si="47"/>
        <v>435206.3190723806</v>
      </c>
      <c r="D137">
        <f t="shared" si="48"/>
        <v>89277.371703624536</v>
      </c>
      <c r="E137">
        <f t="shared" si="49"/>
        <v>345928.94736875605</v>
      </c>
      <c r="F137">
        <f t="shared" si="50"/>
        <v>6.0000000000000027</v>
      </c>
      <c r="G137">
        <f t="shared" si="28"/>
        <v>5.1430128318229462E-3</v>
      </c>
      <c r="H137">
        <f t="shared" si="51"/>
        <v>167754.91434349157</v>
      </c>
      <c r="I137" s="6">
        <f t="shared" si="52"/>
        <v>32450268.767318349</v>
      </c>
      <c r="J137">
        <f t="shared" si="43"/>
        <v>0</v>
      </c>
      <c r="K137">
        <f t="shared" si="44"/>
        <v>0</v>
      </c>
      <c r="L137">
        <f t="shared" si="45"/>
        <v>0</v>
      </c>
      <c r="M137">
        <f t="shared" si="34"/>
        <v>2963952.6290305965</v>
      </c>
      <c r="N137">
        <f t="shared" si="35"/>
        <v>8027.3717036245325</v>
      </c>
      <c r="O137">
        <f t="shared" si="36"/>
        <v>2450268.7673183493</v>
      </c>
      <c r="P137">
        <f t="shared" si="37"/>
        <v>20000000</v>
      </c>
      <c r="Q137">
        <f t="shared" si="38"/>
        <v>54166.666666666664</v>
      </c>
      <c r="R137">
        <f t="shared" si="39"/>
        <v>20000000</v>
      </c>
      <c r="S137">
        <f t="shared" si="40"/>
        <v>10000000</v>
      </c>
      <c r="T137">
        <f t="shared" si="41"/>
        <v>27083.333333333332</v>
      </c>
      <c r="U137">
        <f t="shared" si="42"/>
        <v>10000000</v>
      </c>
      <c r="W137">
        <f t="shared" si="29"/>
        <v>64210482.714030892</v>
      </c>
      <c r="X137">
        <f t="shared" si="30"/>
        <v>0</v>
      </c>
      <c r="Y137">
        <f t="shared" si="31"/>
        <v>64210482.714030892</v>
      </c>
      <c r="Z137">
        <f t="shared" si="32"/>
        <v>0</v>
      </c>
      <c r="AA137">
        <f t="shared" si="33"/>
        <v>0</v>
      </c>
    </row>
    <row r="138" spans="1:27" x14ac:dyDescent="0.3">
      <c r="A138">
        <f t="shared" si="27"/>
        <v>126</v>
      </c>
      <c r="B138" s="6">
        <f t="shared" si="46"/>
        <v>32450268.767318349</v>
      </c>
      <c r="C138" s="6">
        <f t="shared" si="47"/>
        <v>435206.3190723806</v>
      </c>
      <c r="D138">
        <f t="shared" si="48"/>
        <v>87886.144578153864</v>
      </c>
      <c r="E138">
        <f t="shared" si="49"/>
        <v>347320.17449422675</v>
      </c>
      <c r="F138">
        <f t="shared" si="50"/>
        <v>6.0000000000000027</v>
      </c>
      <c r="G138">
        <f t="shared" si="28"/>
        <v>5.1430128318229462E-3</v>
      </c>
      <c r="H138">
        <f t="shared" si="51"/>
        <v>165105.87655224686</v>
      </c>
      <c r="I138" s="6">
        <f t="shared" si="52"/>
        <v>31937842.716271877</v>
      </c>
      <c r="J138">
        <f t="shared" si="43"/>
        <v>0</v>
      </c>
      <c r="K138">
        <f t="shared" si="44"/>
        <v>0</v>
      </c>
      <c r="L138">
        <f t="shared" si="45"/>
        <v>0</v>
      </c>
      <c r="M138">
        <f t="shared" si="34"/>
        <v>2450268.7673183493</v>
      </c>
      <c r="N138">
        <f t="shared" si="35"/>
        <v>6636.1445781538632</v>
      </c>
      <c r="O138">
        <f t="shared" si="36"/>
        <v>1937842.7162718773</v>
      </c>
      <c r="P138">
        <f t="shared" si="37"/>
        <v>20000000</v>
      </c>
      <c r="Q138">
        <f t="shared" si="38"/>
        <v>54166.666666666664</v>
      </c>
      <c r="R138">
        <f t="shared" si="39"/>
        <v>20000000</v>
      </c>
      <c r="S138">
        <f t="shared" si="40"/>
        <v>10000000</v>
      </c>
      <c r="T138">
        <f t="shared" si="41"/>
        <v>27083.333333333332</v>
      </c>
      <c r="U138">
        <f t="shared" si="42"/>
        <v>10000000</v>
      </c>
      <c r="W138">
        <f t="shared" si="29"/>
        <v>64565682.431855477</v>
      </c>
      <c r="X138">
        <f t="shared" si="30"/>
        <v>0</v>
      </c>
      <c r="Y138">
        <f t="shared" si="31"/>
        <v>64565682.431855477</v>
      </c>
      <c r="Z138">
        <f t="shared" si="32"/>
        <v>0</v>
      </c>
      <c r="AA138">
        <f t="shared" si="33"/>
        <v>0</v>
      </c>
    </row>
    <row r="139" spans="1:27" x14ac:dyDescent="0.3">
      <c r="A139">
        <f t="shared" si="27"/>
        <v>127</v>
      </c>
      <c r="B139" s="6">
        <f t="shared" si="46"/>
        <v>31937842.716271877</v>
      </c>
      <c r="C139" s="6">
        <f t="shared" si="47"/>
        <v>435206.3190723806</v>
      </c>
      <c r="D139">
        <f t="shared" si="48"/>
        <v>86498.324023236331</v>
      </c>
      <c r="E139">
        <f t="shared" si="49"/>
        <v>348707.99504914426</v>
      </c>
      <c r="F139">
        <f t="shared" si="50"/>
        <v>6.0000000000000027</v>
      </c>
      <c r="G139">
        <f t="shared" si="28"/>
        <v>5.1430128318229462E-3</v>
      </c>
      <c r="H139">
        <f t="shared" si="51"/>
        <v>162463.32521743228</v>
      </c>
      <c r="I139" s="6">
        <f t="shared" si="52"/>
        <v>31426671.396005299</v>
      </c>
      <c r="J139">
        <f t="shared" si="43"/>
        <v>0</v>
      </c>
      <c r="K139">
        <f t="shared" si="44"/>
        <v>0</v>
      </c>
      <c r="L139">
        <f t="shared" si="45"/>
        <v>0</v>
      </c>
      <c r="M139">
        <f t="shared" si="34"/>
        <v>1937842.7162718773</v>
      </c>
      <c r="N139">
        <f t="shared" si="35"/>
        <v>5248.3240232363341</v>
      </c>
      <c r="O139">
        <f t="shared" si="36"/>
        <v>1426671.3960052989</v>
      </c>
      <c r="P139">
        <f t="shared" si="37"/>
        <v>20000000</v>
      </c>
      <c r="Q139">
        <f t="shared" si="38"/>
        <v>54166.666666666664</v>
      </c>
      <c r="R139">
        <f t="shared" si="39"/>
        <v>20000000</v>
      </c>
      <c r="S139">
        <f t="shared" si="40"/>
        <v>10000000</v>
      </c>
      <c r="T139">
        <f t="shared" si="41"/>
        <v>27083.333333333332</v>
      </c>
      <c r="U139">
        <f t="shared" si="42"/>
        <v>10000000</v>
      </c>
      <c r="W139">
        <f t="shared" si="29"/>
        <v>64918757.673855454</v>
      </c>
      <c r="X139">
        <f t="shared" si="30"/>
        <v>0</v>
      </c>
      <c r="Y139">
        <f t="shared" si="31"/>
        <v>64918757.673855454</v>
      </c>
      <c r="Z139">
        <f t="shared" si="32"/>
        <v>0</v>
      </c>
      <c r="AA139">
        <f t="shared" si="33"/>
        <v>0</v>
      </c>
    </row>
    <row r="140" spans="1:27" x14ac:dyDescent="0.3">
      <c r="A140">
        <f t="shared" si="27"/>
        <v>128</v>
      </c>
      <c r="B140" s="6">
        <f t="shared" si="46"/>
        <v>31426671.396005299</v>
      </c>
      <c r="C140" s="6">
        <f t="shared" si="47"/>
        <v>435206.3190723806</v>
      </c>
      <c r="D140">
        <f t="shared" si="48"/>
        <v>85113.90169751436</v>
      </c>
      <c r="E140">
        <f t="shared" si="49"/>
        <v>350092.41737486626</v>
      </c>
      <c r="F140">
        <f t="shared" si="50"/>
        <v>6.0000000000000027</v>
      </c>
      <c r="G140">
        <f t="shared" si="28"/>
        <v>5.1430128318229462E-3</v>
      </c>
      <c r="H140">
        <f t="shared" si="51"/>
        <v>159827.24445625555</v>
      </c>
      <c r="I140" s="6">
        <f t="shared" si="52"/>
        <v>30916751.734174177</v>
      </c>
      <c r="J140">
        <f t="shared" si="43"/>
        <v>0</v>
      </c>
      <c r="K140">
        <f t="shared" si="44"/>
        <v>0</v>
      </c>
      <c r="L140">
        <f t="shared" si="45"/>
        <v>0</v>
      </c>
      <c r="M140">
        <f t="shared" si="34"/>
        <v>1426671.3960052989</v>
      </c>
      <c r="N140">
        <f t="shared" si="35"/>
        <v>3863.9016975143513</v>
      </c>
      <c r="O140">
        <f t="shared" si="36"/>
        <v>916751.73417417705</v>
      </c>
      <c r="P140">
        <f t="shared" si="37"/>
        <v>20000000</v>
      </c>
      <c r="Q140">
        <f t="shared" si="38"/>
        <v>54166.666666666664</v>
      </c>
      <c r="R140">
        <f t="shared" si="39"/>
        <v>20000000</v>
      </c>
      <c r="S140">
        <f t="shared" si="40"/>
        <v>10000000</v>
      </c>
      <c r="T140">
        <f t="shared" si="41"/>
        <v>27083.333333333332</v>
      </c>
      <c r="U140">
        <f t="shared" si="42"/>
        <v>10000000</v>
      </c>
      <c r="W140">
        <f t="shared" si="29"/>
        <v>65269716.714383602</v>
      </c>
      <c r="X140">
        <f t="shared" si="30"/>
        <v>0</v>
      </c>
      <c r="Y140">
        <f t="shared" si="31"/>
        <v>65269716.714383602</v>
      </c>
      <c r="Z140">
        <f t="shared" si="32"/>
        <v>0</v>
      </c>
      <c r="AA140">
        <f t="shared" si="33"/>
        <v>0</v>
      </c>
    </row>
    <row r="141" spans="1:27" x14ac:dyDescent="0.3">
      <c r="A141">
        <f t="shared" si="27"/>
        <v>129</v>
      </c>
      <c r="B141" s="6">
        <f t="shared" si="46"/>
        <v>30916751.734174177</v>
      </c>
      <c r="C141" s="6">
        <f t="shared" si="47"/>
        <v>435206.3190723806</v>
      </c>
      <c r="D141">
        <f t="shared" si="48"/>
        <v>83732.869280055063</v>
      </c>
      <c r="E141">
        <f t="shared" si="49"/>
        <v>351473.44979232555</v>
      </c>
      <c r="F141">
        <f t="shared" si="50"/>
        <v>6.0000000000000027</v>
      </c>
      <c r="G141">
        <f t="shared" si="28"/>
        <v>5.1430128318229462E-3</v>
      </c>
      <c r="H141">
        <f t="shared" si="51"/>
        <v>157197.6184248151</v>
      </c>
      <c r="I141" s="6">
        <f t="shared" si="52"/>
        <v>30408080.665957037</v>
      </c>
      <c r="J141">
        <f t="shared" si="43"/>
        <v>0</v>
      </c>
      <c r="K141">
        <f t="shared" si="44"/>
        <v>0</v>
      </c>
      <c r="L141">
        <f t="shared" si="45"/>
        <v>0</v>
      </c>
      <c r="M141">
        <f t="shared" si="34"/>
        <v>916751.73417417705</v>
      </c>
      <c r="N141">
        <f t="shared" si="35"/>
        <v>2482.869280055063</v>
      </c>
      <c r="O141">
        <f t="shared" si="36"/>
        <v>408080.66595703736</v>
      </c>
      <c r="P141">
        <f t="shared" si="37"/>
        <v>20000000</v>
      </c>
      <c r="Q141">
        <f t="shared" si="38"/>
        <v>54166.666666666664</v>
      </c>
      <c r="R141">
        <f t="shared" si="39"/>
        <v>20000000</v>
      </c>
      <c r="S141">
        <f t="shared" si="40"/>
        <v>10000000</v>
      </c>
      <c r="T141">
        <f t="shared" si="41"/>
        <v>27083.333333333332</v>
      </c>
      <c r="U141">
        <f t="shared" si="42"/>
        <v>10000000</v>
      </c>
      <c r="W141">
        <f t="shared" si="29"/>
        <v>65618567.800011024</v>
      </c>
      <c r="X141">
        <f t="shared" si="30"/>
        <v>0</v>
      </c>
      <c r="Y141">
        <f t="shared" si="31"/>
        <v>65618567.800011024</v>
      </c>
      <c r="Z141">
        <f t="shared" si="32"/>
        <v>0</v>
      </c>
      <c r="AA141">
        <f t="shared" si="33"/>
        <v>0</v>
      </c>
    </row>
    <row r="142" spans="1:27" x14ac:dyDescent="0.3">
      <c r="A142">
        <f t="shared" ref="A142:A205" si="53">IF($B$4&gt;A141,A141+1, "")</f>
        <v>130</v>
      </c>
      <c r="B142" s="6">
        <f t="shared" si="46"/>
        <v>30408080.665957037</v>
      </c>
      <c r="C142" s="6">
        <f t="shared" si="47"/>
        <v>435206.3190723806</v>
      </c>
      <c r="D142">
        <f t="shared" si="48"/>
        <v>82355.218470300315</v>
      </c>
      <c r="E142">
        <f t="shared" si="49"/>
        <v>352851.10060208029</v>
      </c>
      <c r="F142">
        <f t="shared" si="50"/>
        <v>6.0000000000000027</v>
      </c>
      <c r="G142">
        <f t="shared" ref="G142:G205" si="54">IF(A142="","",(1-((1-(F142/100))^(1/12))))</f>
        <v>5.1430128318229462E-3</v>
      </c>
      <c r="H142">
        <f t="shared" si="51"/>
        <v>154574.43131800494</v>
      </c>
      <c r="I142" s="6">
        <f t="shared" si="52"/>
        <v>29900655.134036954</v>
      </c>
      <c r="J142">
        <f t="shared" si="43"/>
        <v>0</v>
      </c>
      <c r="K142">
        <f t="shared" si="44"/>
        <v>0</v>
      </c>
      <c r="L142">
        <f t="shared" si="45"/>
        <v>0</v>
      </c>
      <c r="M142">
        <f t="shared" si="34"/>
        <v>408080.66595703736</v>
      </c>
      <c r="N142">
        <f t="shared" si="35"/>
        <v>1105.2184703003095</v>
      </c>
      <c r="O142">
        <f t="shared" si="36"/>
        <v>0</v>
      </c>
      <c r="P142">
        <f t="shared" si="37"/>
        <v>20000000</v>
      </c>
      <c r="Q142">
        <f t="shared" si="38"/>
        <v>54166.666666666664</v>
      </c>
      <c r="R142">
        <f t="shared" si="39"/>
        <v>19900655.134036954</v>
      </c>
      <c r="S142">
        <f t="shared" si="40"/>
        <v>10000000</v>
      </c>
      <c r="T142">
        <f t="shared" si="41"/>
        <v>27083.333333333332</v>
      </c>
      <c r="U142">
        <f t="shared" si="42"/>
        <v>10000000</v>
      </c>
      <c r="W142">
        <f t="shared" ref="W142:W205" si="55">(B142-I142)*A142</f>
        <v>65965319.149610773</v>
      </c>
      <c r="X142">
        <f t="shared" ref="X142:X205" si="56">(J142-L142)*A142</f>
        <v>0</v>
      </c>
      <c r="Y142">
        <f t="shared" ref="Y142:Y205" si="57">(M142-O142)*A142</f>
        <v>53050486.574414857</v>
      </c>
      <c r="Z142">
        <f t="shared" ref="Z142:Z205" si="58">(P142-R142)*A142</f>
        <v>12914832.575195916</v>
      </c>
      <c r="AA142">
        <f t="shared" ref="AA142:AA205" si="59">(S142-U142)*A142</f>
        <v>0</v>
      </c>
    </row>
    <row r="143" spans="1:27" x14ac:dyDescent="0.3">
      <c r="A143">
        <f t="shared" si="53"/>
        <v>131</v>
      </c>
      <c r="B143" s="6">
        <f t="shared" si="46"/>
        <v>29900655.134036954</v>
      </c>
      <c r="C143" s="6">
        <f t="shared" si="47"/>
        <v>435206.3190723806</v>
      </c>
      <c r="D143">
        <f t="shared" si="48"/>
        <v>80980.940988016751</v>
      </c>
      <c r="E143">
        <f t="shared" si="49"/>
        <v>354225.37808436388</v>
      </c>
      <c r="F143">
        <f t="shared" si="50"/>
        <v>6.0000000000000027</v>
      </c>
      <c r="G143">
        <f t="shared" si="54"/>
        <v>5.1430128318229462E-3</v>
      </c>
      <c r="H143">
        <f t="shared" si="51"/>
        <v>151957.66736941948</v>
      </c>
      <c r="I143" s="6">
        <f t="shared" si="52"/>
        <v>29394472.088583171</v>
      </c>
      <c r="J143">
        <f t="shared" si="43"/>
        <v>0</v>
      </c>
      <c r="K143">
        <f t="shared" si="44"/>
        <v>0</v>
      </c>
      <c r="L143">
        <f t="shared" si="45"/>
        <v>0</v>
      </c>
      <c r="M143">
        <f t="shared" ref="M143:M206" si="60">O142</f>
        <v>0</v>
      </c>
      <c r="N143">
        <f t="shared" ref="N143:N206" si="61">M143*$B$2/12</f>
        <v>0</v>
      </c>
      <c r="O143">
        <f t="shared" ref="O143:O206" si="62">IF(L143=0,IF(M143-((B143-I143)-(J143-L143))&gt;0,M143-((B143-I143)-(J143-L143)),0),M143)</f>
        <v>0</v>
      </c>
      <c r="P143">
        <f t="shared" ref="P143:P206" si="63">R142</f>
        <v>19900655.134036954</v>
      </c>
      <c r="Q143">
        <f t="shared" ref="Q143:Q206" si="64">P143*$B$2/12</f>
        <v>53897.607654683416</v>
      </c>
      <c r="R143">
        <f t="shared" ref="R143:R206" si="65">IF(O143=0,IF(P143-((B143-I143)-(J143-L143)-(M143-O143))&gt;0,P143-((B143-I143)-(J143-L143)-(M143-O143)),0),P143)</f>
        <v>19394472.088583171</v>
      </c>
      <c r="S143">
        <f t="shared" ref="S143:S206" si="66">U142</f>
        <v>10000000</v>
      </c>
      <c r="T143">
        <f t="shared" ref="T143:T206" si="67">S143*$B$2/12</f>
        <v>27083.333333333332</v>
      </c>
      <c r="U143">
        <f t="shared" ref="U143:U206" si="68">IF(R143=0,IF(S143-((B143-I143)-(J143-L143)-(M143-O143)-(P143-R143))&gt;0,S143-((B143-I143)-(J143-L143)-(M143-O143)-(P143-R143)),0),S143)</f>
        <v>10000000</v>
      </c>
      <c r="W143">
        <f t="shared" si="55"/>
        <v>66309978.954445586</v>
      </c>
      <c r="X143">
        <f t="shared" si="56"/>
        <v>0</v>
      </c>
      <c r="Y143">
        <f t="shared" si="57"/>
        <v>0</v>
      </c>
      <c r="Z143">
        <f t="shared" si="58"/>
        <v>66309978.954445586</v>
      </c>
      <c r="AA143">
        <f t="shared" si="59"/>
        <v>0</v>
      </c>
    </row>
    <row r="144" spans="1:27" x14ac:dyDescent="0.3">
      <c r="A144">
        <f t="shared" si="53"/>
        <v>132</v>
      </c>
      <c r="B144" s="6">
        <f t="shared" si="46"/>
        <v>29394472.088583171</v>
      </c>
      <c r="C144" s="6">
        <f t="shared" si="47"/>
        <v>435206.3190723806</v>
      </c>
      <c r="D144">
        <f t="shared" si="48"/>
        <v>79610.028573246091</v>
      </c>
      <c r="E144">
        <f t="shared" si="49"/>
        <v>355596.29049913451</v>
      </c>
      <c r="F144">
        <f t="shared" si="50"/>
        <v>6.0000000000000027</v>
      </c>
      <c r="G144">
        <f t="shared" si="54"/>
        <v>5.1430128318229462E-3</v>
      </c>
      <c r="H144">
        <f t="shared" si="51"/>
        <v>149347.31085125898</v>
      </c>
      <c r="I144" s="6">
        <f t="shared" si="52"/>
        <v>28889528.487232778</v>
      </c>
      <c r="J144">
        <f t="shared" ref="J144:J207" si="69">L143</f>
        <v>0</v>
      </c>
      <c r="K144">
        <f t="shared" ref="K144:K207" si="70">J144*$B$2/12</f>
        <v>0</v>
      </c>
      <c r="L144">
        <f t="shared" ref="L144:L207" si="71">IF(J144=0,0,IF(J144-B144+I144&lt;0, 0, J144-B144+I144))</f>
        <v>0</v>
      </c>
      <c r="M144">
        <f t="shared" si="60"/>
        <v>0</v>
      </c>
      <c r="N144">
        <f t="shared" si="61"/>
        <v>0</v>
      </c>
      <c r="O144">
        <f t="shared" si="62"/>
        <v>0</v>
      </c>
      <c r="P144">
        <f t="shared" si="63"/>
        <v>19394472.088583171</v>
      </c>
      <c r="Q144">
        <f t="shared" si="64"/>
        <v>52526.695239912755</v>
      </c>
      <c r="R144">
        <f t="shared" si="65"/>
        <v>18889528.487232778</v>
      </c>
      <c r="S144">
        <f t="shared" si="66"/>
        <v>10000000</v>
      </c>
      <c r="T144">
        <f t="shared" si="67"/>
        <v>27083.333333333332</v>
      </c>
      <c r="U144">
        <f t="shared" si="68"/>
        <v>10000000</v>
      </c>
      <c r="W144">
        <f t="shared" si="55"/>
        <v>66652555.378251895</v>
      </c>
      <c r="X144">
        <f t="shared" si="56"/>
        <v>0</v>
      </c>
      <c r="Y144">
        <f t="shared" si="57"/>
        <v>0</v>
      </c>
      <c r="Z144">
        <f t="shared" si="58"/>
        <v>66652555.378251895</v>
      </c>
      <c r="AA144">
        <f t="shared" si="59"/>
        <v>0</v>
      </c>
    </row>
    <row r="145" spans="1:27" x14ac:dyDescent="0.3">
      <c r="A145">
        <f t="shared" si="53"/>
        <v>133</v>
      </c>
      <c r="B145" s="6">
        <f t="shared" ref="B145:B208" si="72">IF(A145="","",IF(I144&gt;0,I144,0))</f>
        <v>28889528.487232778</v>
      </c>
      <c r="C145" s="6">
        <f t="shared" ref="C145:C208" si="73">IF(A145="","",$F$1)</f>
        <v>435206.3190723806</v>
      </c>
      <c r="D145">
        <f t="shared" ref="D145:D208" si="74">IF(A145="","",($B$2/12)*B145)</f>
        <v>78242.472986255438</v>
      </c>
      <c r="E145">
        <f t="shared" ref="E145:E208" si="75">IF(A145="","",IF((1+($B$2/12))*B145&gt;C145,(C145-D145),B145))</f>
        <v>356963.84608612518</v>
      </c>
      <c r="F145">
        <f t="shared" ref="F145:F208" si="76">IF(A145="", "", IF(A145&lt;=30,(F144+(($B$5)*0.2/100)),F144))</f>
        <v>6.0000000000000027</v>
      </c>
      <c r="G145">
        <f t="shared" si="54"/>
        <v>5.1430128318229462E-3</v>
      </c>
      <c r="H145">
        <f t="shared" ref="H145:H208" si="77">IF(A145="","",(B145-E145)*G145)</f>
        <v>146743.3460742349</v>
      </c>
      <c r="I145" s="6">
        <f t="shared" ref="I145:I208" si="78">IF(A145="","",B145-E145-H145)</f>
        <v>28385821.295072418</v>
      </c>
      <c r="J145">
        <f t="shared" si="69"/>
        <v>0</v>
      </c>
      <c r="K145">
        <f t="shared" si="70"/>
        <v>0</v>
      </c>
      <c r="L145">
        <f t="shared" si="71"/>
        <v>0</v>
      </c>
      <c r="M145">
        <f t="shared" si="60"/>
        <v>0</v>
      </c>
      <c r="N145">
        <f t="shared" si="61"/>
        <v>0</v>
      </c>
      <c r="O145">
        <f t="shared" si="62"/>
        <v>0</v>
      </c>
      <c r="P145">
        <f t="shared" si="63"/>
        <v>18889528.487232778</v>
      </c>
      <c r="Q145">
        <f t="shared" si="64"/>
        <v>51159.139652922109</v>
      </c>
      <c r="R145">
        <f t="shared" si="65"/>
        <v>18385821.295072418</v>
      </c>
      <c r="S145">
        <f t="shared" si="66"/>
        <v>10000000</v>
      </c>
      <c r="T145">
        <f t="shared" si="67"/>
        <v>27083.333333333332</v>
      </c>
      <c r="U145">
        <f t="shared" si="68"/>
        <v>10000000</v>
      </c>
      <c r="W145">
        <f t="shared" si="55"/>
        <v>66993056.557327949</v>
      </c>
      <c r="X145">
        <f t="shared" si="56"/>
        <v>0</v>
      </c>
      <c r="Y145">
        <f t="shared" si="57"/>
        <v>0</v>
      </c>
      <c r="Z145">
        <f t="shared" si="58"/>
        <v>66993056.557327949</v>
      </c>
      <c r="AA145">
        <f t="shared" si="59"/>
        <v>0</v>
      </c>
    </row>
    <row r="146" spans="1:27" x14ac:dyDescent="0.3">
      <c r="A146">
        <f t="shared" si="53"/>
        <v>134</v>
      </c>
      <c r="B146" s="6">
        <f t="shared" si="72"/>
        <v>28385821.295072418</v>
      </c>
      <c r="C146" s="6">
        <f t="shared" si="73"/>
        <v>435206.3190723806</v>
      </c>
      <c r="D146">
        <f t="shared" si="74"/>
        <v>76878.266007487808</v>
      </c>
      <c r="E146">
        <f t="shared" si="75"/>
        <v>358328.05306489277</v>
      </c>
      <c r="F146">
        <f t="shared" si="76"/>
        <v>6.0000000000000027</v>
      </c>
      <c r="G146">
        <f t="shared" si="54"/>
        <v>5.1430128318229462E-3</v>
      </c>
      <c r="H146">
        <f t="shared" si="77"/>
        <v>144145.75738747561</v>
      </c>
      <c r="I146" s="6">
        <f t="shared" si="78"/>
        <v>27883347.48462005</v>
      </c>
      <c r="J146">
        <f t="shared" si="69"/>
        <v>0</v>
      </c>
      <c r="K146">
        <f t="shared" si="70"/>
        <v>0</v>
      </c>
      <c r="L146">
        <f t="shared" si="71"/>
        <v>0</v>
      </c>
      <c r="M146">
        <f t="shared" si="60"/>
        <v>0</v>
      </c>
      <c r="N146">
        <f t="shared" si="61"/>
        <v>0</v>
      </c>
      <c r="O146">
        <f t="shared" si="62"/>
        <v>0</v>
      </c>
      <c r="P146">
        <f t="shared" si="63"/>
        <v>18385821.295072418</v>
      </c>
      <c r="Q146">
        <f t="shared" si="64"/>
        <v>49794.932674154465</v>
      </c>
      <c r="R146">
        <f t="shared" si="65"/>
        <v>17883347.48462005</v>
      </c>
      <c r="S146">
        <f t="shared" si="66"/>
        <v>10000000</v>
      </c>
      <c r="T146">
        <f t="shared" si="67"/>
        <v>27083.333333333332</v>
      </c>
      <c r="U146">
        <f t="shared" si="68"/>
        <v>10000000</v>
      </c>
      <c r="W146">
        <f t="shared" si="55"/>
        <v>67331490.600617319</v>
      </c>
      <c r="X146">
        <f t="shared" si="56"/>
        <v>0</v>
      </c>
      <c r="Y146">
        <f t="shared" si="57"/>
        <v>0</v>
      </c>
      <c r="Z146">
        <f t="shared" si="58"/>
        <v>67331490.600617319</v>
      </c>
      <c r="AA146">
        <f t="shared" si="59"/>
        <v>0</v>
      </c>
    </row>
    <row r="147" spans="1:27" x14ac:dyDescent="0.3">
      <c r="A147">
        <f t="shared" si="53"/>
        <v>135</v>
      </c>
      <c r="B147" s="6">
        <f t="shared" si="72"/>
        <v>27883347.48462005</v>
      </c>
      <c r="C147" s="6">
        <f t="shared" si="73"/>
        <v>435206.3190723806</v>
      </c>
      <c r="D147">
        <f t="shared" si="74"/>
        <v>75517.399437512635</v>
      </c>
      <c r="E147">
        <f t="shared" si="75"/>
        <v>359688.91963486798</v>
      </c>
      <c r="F147">
        <f t="shared" si="76"/>
        <v>6.0000000000000027</v>
      </c>
      <c r="G147">
        <f t="shared" si="54"/>
        <v>5.1430128318229462E-3</v>
      </c>
      <c r="H147">
        <f t="shared" si="77"/>
        <v>141554.52917843233</v>
      </c>
      <c r="I147" s="6">
        <f t="shared" si="78"/>
        <v>27382104.035806749</v>
      </c>
      <c r="J147">
        <f t="shared" si="69"/>
        <v>0</v>
      </c>
      <c r="K147">
        <f t="shared" si="70"/>
        <v>0</v>
      </c>
      <c r="L147">
        <f t="shared" si="71"/>
        <v>0</v>
      </c>
      <c r="M147">
        <f t="shared" si="60"/>
        <v>0</v>
      </c>
      <c r="N147">
        <f t="shared" si="61"/>
        <v>0</v>
      </c>
      <c r="O147">
        <f t="shared" si="62"/>
        <v>0</v>
      </c>
      <c r="P147">
        <f t="shared" si="63"/>
        <v>17883347.48462005</v>
      </c>
      <c r="Q147">
        <f t="shared" si="64"/>
        <v>48434.066104179306</v>
      </c>
      <c r="R147">
        <f t="shared" si="65"/>
        <v>17382104.035806749</v>
      </c>
      <c r="S147">
        <f t="shared" si="66"/>
        <v>10000000</v>
      </c>
      <c r="T147">
        <f t="shared" si="67"/>
        <v>27083.333333333332</v>
      </c>
      <c r="U147">
        <f t="shared" si="68"/>
        <v>10000000</v>
      </c>
      <c r="W147">
        <f t="shared" si="55"/>
        <v>67667865.589795575</v>
      </c>
      <c r="X147">
        <f t="shared" si="56"/>
        <v>0</v>
      </c>
      <c r="Y147">
        <f t="shared" si="57"/>
        <v>0</v>
      </c>
      <c r="Z147">
        <f t="shared" si="58"/>
        <v>67667865.589795575</v>
      </c>
      <c r="AA147">
        <f t="shared" si="59"/>
        <v>0</v>
      </c>
    </row>
    <row r="148" spans="1:27" x14ac:dyDescent="0.3">
      <c r="A148">
        <f t="shared" si="53"/>
        <v>136</v>
      </c>
      <c r="B148" s="6">
        <f t="shared" si="72"/>
        <v>27382104.035806749</v>
      </c>
      <c r="C148" s="6">
        <f t="shared" si="73"/>
        <v>435206.3190723806</v>
      </c>
      <c r="D148">
        <f t="shared" si="74"/>
        <v>74159.865096976617</v>
      </c>
      <c r="E148">
        <f t="shared" si="75"/>
        <v>361046.45397540397</v>
      </c>
      <c r="F148">
        <f t="shared" si="76"/>
        <v>6.0000000000000027</v>
      </c>
      <c r="G148">
        <f t="shared" si="54"/>
        <v>5.1430128318229462E-3</v>
      </c>
      <c r="H148">
        <f t="shared" si="77"/>
        <v>138969.6458727853</v>
      </c>
      <c r="I148" s="6">
        <f t="shared" si="78"/>
        <v>26882087.935958557</v>
      </c>
      <c r="J148">
        <f t="shared" si="69"/>
        <v>0</v>
      </c>
      <c r="K148">
        <f t="shared" si="70"/>
        <v>0</v>
      </c>
      <c r="L148">
        <f t="shared" si="71"/>
        <v>0</v>
      </c>
      <c r="M148">
        <f t="shared" si="60"/>
        <v>0</v>
      </c>
      <c r="N148">
        <f t="shared" si="61"/>
        <v>0</v>
      </c>
      <c r="O148">
        <f t="shared" si="62"/>
        <v>0</v>
      </c>
      <c r="P148">
        <f t="shared" si="63"/>
        <v>17382104.035806749</v>
      </c>
      <c r="Q148">
        <f t="shared" si="64"/>
        <v>47076.531763643281</v>
      </c>
      <c r="R148">
        <f t="shared" si="65"/>
        <v>16882087.935958557</v>
      </c>
      <c r="S148">
        <f t="shared" si="66"/>
        <v>10000000</v>
      </c>
      <c r="T148">
        <f t="shared" si="67"/>
        <v>27083.333333333332</v>
      </c>
      <c r="U148">
        <f t="shared" si="68"/>
        <v>10000000</v>
      </c>
      <c r="W148">
        <f t="shared" si="55"/>
        <v>68002189.579354137</v>
      </c>
      <c r="X148">
        <f t="shared" si="56"/>
        <v>0</v>
      </c>
      <c r="Y148">
        <f t="shared" si="57"/>
        <v>0</v>
      </c>
      <c r="Z148">
        <f t="shared" si="58"/>
        <v>68002189.579354137</v>
      </c>
      <c r="AA148">
        <f t="shared" si="59"/>
        <v>0</v>
      </c>
    </row>
    <row r="149" spans="1:27" x14ac:dyDescent="0.3">
      <c r="A149">
        <f t="shared" si="53"/>
        <v>137</v>
      </c>
      <c r="B149" s="6">
        <f t="shared" si="72"/>
        <v>26882087.935958557</v>
      </c>
      <c r="C149" s="6">
        <f t="shared" si="73"/>
        <v>435206.3190723806</v>
      </c>
      <c r="D149">
        <f t="shared" si="74"/>
        <v>72805.654826554426</v>
      </c>
      <c r="E149">
        <f t="shared" si="75"/>
        <v>362400.66424582619</v>
      </c>
      <c r="F149">
        <f t="shared" si="76"/>
        <v>6.0000000000000027</v>
      </c>
      <c r="G149">
        <f t="shared" si="54"/>
        <v>5.1430128318229462E-3</v>
      </c>
      <c r="H149">
        <f t="shared" si="77"/>
        <v>136391.09193435023</v>
      </c>
      <c r="I149" s="6">
        <f t="shared" si="78"/>
        <v>26383296.179778382</v>
      </c>
      <c r="J149">
        <f t="shared" si="69"/>
        <v>0</v>
      </c>
      <c r="K149">
        <f t="shared" si="70"/>
        <v>0</v>
      </c>
      <c r="L149">
        <f t="shared" si="71"/>
        <v>0</v>
      </c>
      <c r="M149">
        <f t="shared" si="60"/>
        <v>0</v>
      </c>
      <c r="N149">
        <f t="shared" si="61"/>
        <v>0</v>
      </c>
      <c r="O149">
        <f t="shared" si="62"/>
        <v>0</v>
      </c>
      <c r="P149">
        <f t="shared" si="63"/>
        <v>16882087.935958557</v>
      </c>
      <c r="Q149">
        <f t="shared" si="64"/>
        <v>45722.321493221098</v>
      </c>
      <c r="R149">
        <f t="shared" si="65"/>
        <v>16383296.179778382</v>
      </c>
      <c r="S149">
        <f t="shared" si="66"/>
        <v>10000000</v>
      </c>
      <c r="T149">
        <f t="shared" si="67"/>
        <v>27083.333333333332</v>
      </c>
      <c r="U149">
        <f t="shared" si="68"/>
        <v>10000000</v>
      </c>
      <c r="W149">
        <f t="shared" si="55"/>
        <v>68334470.596683919</v>
      </c>
      <c r="X149">
        <f t="shared" si="56"/>
        <v>0</v>
      </c>
      <c r="Y149">
        <f t="shared" si="57"/>
        <v>0</v>
      </c>
      <c r="Z149">
        <f t="shared" si="58"/>
        <v>68334470.596683919</v>
      </c>
      <c r="AA149">
        <f t="shared" si="59"/>
        <v>0</v>
      </c>
    </row>
    <row r="150" spans="1:27" x14ac:dyDescent="0.3">
      <c r="A150">
        <f t="shared" si="53"/>
        <v>138</v>
      </c>
      <c r="B150" s="6">
        <f t="shared" si="72"/>
        <v>26383296.179778382</v>
      </c>
      <c r="C150" s="6">
        <f t="shared" si="73"/>
        <v>435206.3190723806</v>
      </c>
      <c r="D150">
        <f t="shared" si="74"/>
        <v>71454.760486899788</v>
      </c>
      <c r="E150">
        <f t="shared" si="75"/>
        <v>363751.55858548079</v>
      </c>
      <c r="F150">
        <f t="shared" si="76"/>
        <v>6.0000000000000027</v>
      </c>
      <c r="G150">
        <f t="shared" si="54"/>
        <v>5.1430128318229462E-3</v>
      </c>
      <c r="H150">
        <f t="shared" si="77"/>
        <v>133818.85186498481</v>
      </c>
      <c r="I150" s="6">
        <f t="shared" si="78"/>
        <v>25885725.769327916</v>
      </c>
      <c r="J150">
        <f t="shared" si="69"/>
        <v>0</v>
      </c>
      <c r="K150">
        <f t="shared" si="70"/>
        <v>0</v>
      </c>
      <c r="L150">
        <f t="shared" si="71"/>
        <v>0</v>
      </c>
      <c r="M150">
        <f t="shared" si="60"/>
        <v>0</v>
      </c>
      <c r="N150">
        <f t="shared" si="61"/>
        <v>0</v>
      </c>
      <c r="O150">
        <f t="shared" si="62"/>
        <v>0</v>
      </c>
      <c r="P150">
        <f t="shared" si="63"/>
        <v>16383296.179778382</v>
      </c>
      <c r="Q150">
        <f t="shared" si="64"/>
        <v>44371.427153566452</v>
      </c>
      <c r="R150">
        <f t="shared" si="65"/>
        <v>15885725.769327916</v>
      </c>
      <c r="S150">
        <f t="shared" si="66"/>
        <v>10000000</v>
      </c>
      <c r="T150">
        <f t="shared" si="67"/>
        <v>27083.333333333332</v>
      </c>
      <c r="U150">
        <f t="shared" si="68"/>
        <v>10000000</v>
      </c>
      <c r="W150">
        <f t="shared" si="55"/>
        <v>68664716.642164305</v>
      </c>
      <c r="X150">
        <f t="shared" si="56"/>
        <v>0</v>
      </c>
      <c r="Y150">
        <f t="shared" si="57"/>
        <v>0</v>
      </c>
      <c r="Z150">
        <f t="shared" si="58"/>
        <v>68664716.642164305</v>
      </c>
      <c r="AA150">
        <f t="shared" si="59"/>
        <v>0</v>
      </c>
    </row>
    <row r="151" spans="1:27" x14ac:dyDescent="0.3">
      <c r="A151">
        <f t="shared" si="53"/>
        <v>139</v>
      </c>
      <c r="B151" s="6">
        <f t="shared" si="72"/>
        <v>25885725.769327916</v>
      </c>
      <c r="C151" s="6">
        <f t="shared" si="73"/>
        <v>435206.3190723806</v>
      </c>
      <c r="D151">
        <f t="shared" si="74"/>
        <v>70107.173958596439</v>
      </c>
      <c r="E151">
        <f t="shared" si="75"/>
        <v>365099.14511378418</v>
      </c>
      <c r="F151">
        <f t="shared" si="76"/>
        <v>6.0000000000000027</v>
      </c>
      <c r="G151">
        <f t="shared" si="54"/>
        <v>5.1430128318229462E-3</v>
      </c>
      <c r="H151">
        <f t="shared" si="77"/>
        <v>131252.91020449559</v>
      </c>
      <c r="I151" s="6">
        <f t="shared" si="78"/>
        <v>25389373.714009635</v>
      </c>
      <c r="J151">
        <f t="shared" si="69"/>
        <v>0</v>
      </c>
      <c r="K151">
        <f t="shared" si="70"/>
        <v>0</v>
      </c>
      <c r="L151">
        <f t="shared" si="71"/>
        <v>0</v>
      </c>
      <c r="M151">
        <f t="shared" si="60"/>
        <v>0</v>
      </c>
      <c r="N151">
        <f t="shared" si="61"/>
        <v>0</v>
      </c>
      <c r="O151">
        <f t="shared" si="62"/>
        <v>0</v>
      </c>
      <c r="P151">
        <f t="shared" si="63"/>
        <v>15885725.769327916</v>
      </c>
      <c r="Q151">
        <f t="shared" si="64"/>
        <v>43023.84062526311</v>
      </c>
      <c r="R151">
        <f t="shared" si="65"/>
        <v>15389373.714009635</v>
      </c>
      <c r="S151">
        <f t="shared" si="66"/>
        <v>10000000</v>
      </c>
      <c r="T151">
        <f t="shared" si="67"/>
        <v>27083.333333333332</v>
      </c>
      <c r="U151">
        <f t="shared" si="68"/>
        <v>10000000</v>
      </c>
      <c r="W151">
        <f t="shared" si="55"/>
        <v>68992935.689241067</v>
      </c>
      <c r="X151">
        <f t="shared" si="56"/>
        <v>0</v>
      </c>
      <c r="Y151">
        <f t="shared" si="57"/>
        <v>0</v>
      </c>
      <c r="Z151">
        <f t="shared" si="58"/>
        <v>68992935.689241067</v>
      </c>
      <c r="AA151">
        <f t="shared" si="59"/>
        <v>0</v>
      </c>
    </row>
    <row r="152" spans="1:27" x14ac:dyDescent="0.3">
      <c r="A152">
        <f t="shared" si="53"/>
        <v>140</v>
      </c>
      <c r="B152" s="6">
        <f t="shared" si="72"/>
        <v>25389373.714009635</v>
      </c>
      <c r="C152" s="6">
        <f t="shared" si="73"/>
        <v>435206.3190723806</v>
      </c>
      <c r="D152">
        <f t="shared" si="74"/>
        <v>68762.887142109437</v>
      </c>
      <c r="E152">
        <f t="shared" si="75"/>
        <v>366443.43193027115</v>
      </c>
      <c r="F152">
        <f t="shared" si="76"/>
        <v>6.0000000000000027</v>
      </c>
      <c r="G152">
        <f t="shared" si="54"/>
        <v>5.1430128318229462E-3</v>
      </c>
      <c r="H152">
        <f t="shared" si="77"/>
        <v>128693.25153054515</v>
      </c>
      <c r="I152" s="6">
        <f t="shared" si="78"/>
        <v>24894237.030548818</v>
      </c>
      <c r="J152">
        <f t="shared" si="69"/>
        <v>0</v>
      </c>
      <c r="K152">
        <f t="shared" si="70"/>
        <v>0</v>
      </c>
      <c r="L152">
        <f t="shared" si="71"/>
        <v>0</v>
      </c>
      <c r="M152">
        <f t="shared" si="60"/>
        <v>0</v>
      </c>
      <c r="N152">
        <f t="shared" si="61"/>
        <v>0</v>
      </c>
      <c r="O152">
        <f t="shared" si="62"/>
        <v>0</v>
      </c>
      <c r="P152">
        <f t="shared" si="63"/>
        <v>15389373.714009635</v>
      </c>
      <c r="Q152">
        <f t="shared" si="64"/>
        <v>41679.553808776094</v>
      </c>
      <c r="R152">
        <f t="shared" si="65"/>
        <v>14894237.030548818</v>
      </c>
      <c r="S152">
        <f t="shared" si="66"/>
        <v>10000000</v>
      </c>
      <c r="T152">
        <f t="shared" si="67"/>
        <v>27083.333333333332</v>
      </c>
      <c r="U152">
        <f t="shared" si="68"/>
        <v>10000000</v>
      </c>
      <c r="W152">
        <f t="shared" si="55"/>
        <v>69319135.684514344</v>
      </c>
      <c r="X152">
        <f t="shared" si="56"/>
        <v>0</v>
      </c>
      <c r="Y152">
        <f t="shared" si="57"/>
        <v>0</v>
      </c>
      <c r="Z152">
        <f t="shared" si="58"/>
        <v>69319135.684514344</v>
      </c>
      <c r="AA152">
        <f t="shared" si="59"/>
        <v>0</v>
      </c>
    </row>
    <row r="153" spans="1:27" x14ac:dyDescent="0.3">
      <c r="A153">
        <f t="shared" si="53"/>
        <v>141</v>
      </c>
      <c r="B153" s="6">
        <f t="shared" si="72"/>
        <v>24894237.030548818</v>
      </c>
      <c r="C153" s="6">
        <f t="shared" si="73"/>
        <v>435206.3190723806</v>
      </c>
      <c r="D153">
        <f t="shared" si="74"/>
        <v>67421.891957736385</v>
      </c>
      <c r="E153">
        <f t="shared" si="75"/>
        <v>367784.4271146442</v>
      </c>
      <c r="F153">
        <f t="shared" si="76"/>
        <v>6.0000000000000027</v>
      </c>
      <c r="G153">
        <f t="shared" si="54"/>
        <v>5.1430128318229462E-3</v>
      </c>
      <c r="H153">
        <f t="shared" si="77"/>
        <v>126139.86045855927</v>
      </c>
      <c r="I153" s="6">
        <f t="shared" si="78"/>
        <v>24400312.742975615</v>
      </c>
      <c r="J153">
        <f t="shared" si="69"/>
        <v>0</v>
      </c>
      <c r="K153">
        <f t="shared" si="70"/>
        <v>0</v>
      </c>
      <c r="L153">
        <f t="shared" si="71"/>
        <v>0</v>
      </c>
      <c r="M153">
        <f t="shared" si="60"/>
        <v>0</v>
      </c>
      <c r="N153">
        <f t="shared" si="61"/>
        <v>0</v>
      </c>
      <c r="O153">
        <f t="shared" si="62"/>
        <v>0</v>
      </c>
      <c r="P153">
        <f t="shared" si="63"/>
        <v>14894237.030548818</v>
      </c>
      <c r="Q153">
        <f t="shared" si="64"/>
        <v>40338.558624403049</v>
      </c>
      <c r="R153">
        <f t="shared" si="65"/>
        <v>14400312.742975615</v>
      </c>
      <c r="S153">
        <f t="shared" si="66"/>
        <v>10000000</v>
      </c>
      <c r="T153">
        <f t="shared" si="67"/>
        <v>27083.333333333332</v>
      </c>
      <c r="U153">
        <f t="shared" si="68"/>
        <v>10000000</v>
      </c>
      <c r="W153">
        <f t="shared" si="55"/>
        <v>69643324.547821686</v>
      </c>
      <c r="X153">
        <f t="shared" si="56"/>
        <v>0</v>
      </c>
      <c r="Y153">
        <f t="shared" si="57"/>
        <v>0</v>
      </c>
      <c r="Z153">
        <f t="shared" si="58"/>
        <v>69643324.547821686</v>
      </c>
      <c r="AA153">
        <f t="shared" si="59"/>
        <v>0</v>
      </c>
    </row>
    <row r="154" spans="1:27" x14ac:dyDescent="0.3">
      <c r="A154">
        <f t="shared" si="53"/>
        <v>142</v>
      </c>
      <c r="B154" s="6">
        <f t="shared" si="72"/>
        <v>24400312.742975615</v>
      </c>
      <c r="C154" s="6">
        <f t="shared" si="73"/>
        <v>435206.3190723806</v>
      </c>
      <c r="D154">
        <f t="shared" si="74"/>
        <v>66084.180345558954</v>
      </c>
      <c r="E154">
        <f t="shared" si="75"/>
        <v>369122.13872682163</v>
      </c>
      <c r="F154">
        <f t="shared" si="76"/>
        <v>6.0000000000000027</v>
      </c>
      <c r="G154">
        <f t="shared" si="54"/>
        <v>5.1430128318229462E-3</v>
      </c>
      <c r="H154">
        <f t="shared" si="77"/>
        <v>123592.72164163456</v>
      </c>
      <c r="I154" s="6">
        <f t="shared" si="78"/>
        <v>23907597.882607158</v>
      </c>
      <c r="J154">
        <f t="shared" si="69"/>
        <v>0</v>
      </c>
      <c r="K154">
        <f t="shared" si="70"/>
        <v>0</v>
      </c>
      <c r="L154">
        <f t="shared" si="71"/>
        <v>0</v>
      </c>
      <c r="M154">
        <f t="shared" si="60"/>
        <v>0</v>
      </c>
      <c r="N154">
        <f t="shared" si="61"/>
        <v>0</v>
      </c>
      <c r="O154">
        <f t="shared" si="62"/>
        <v>0</v>
      </c>
      <c r="P154">
        <f t="shared" si="63"/>
        <v>14400312.742975615</v>
      </c>
      <c r="Q154">
        <f t="shared" si="64"/>
        <v>39000.847012225626</v>
      </c>
      <c r="R154">
        <f t="shared" si="65"/>
        <v>13907597.882607158</v>
      </c>
      <c r="S154">
        <f t="shared" si="66"/>
        <v>10000000</v>
      </c>
      <c r="T154">
        <f t="shared" si="67"/>
        <v>27083.333333333332</v>
      </c>
      <c r="U154">
        <f t="shared" si="68"/>
        <v>10000000</v>
      </c>
      <c r="W154">
        <f t="shared" si="55"/>
        <v>69965510.172320843</v>
      </c>
      <c r="X154">
        <f t="shared" si="56"/>
        <v>0</v>
      </c>
      <c r="Y154">
        <f t="shared" si="57"/>
        <v>0</v>
      </c>
      <c r="Z154">
        <f t="shared" si="58"/>
        <v>69965510.172320843</v>
      </c>
      <c r="AA154">
        <f t="shared" si="59"/>
        <v>0</v>
      </c>
    </row>
    <row r="155" spans="1:27" x14ac:dyDescent="0.3">
      <c r="A155">
        <f t="shared" si="53"/>
        <v>143</v>
      </c>
      <c r="B155" s="6">
        <f t="shared" si="72"/>
        <v>23907597.882607158</v>
      </c>
      <c r="C155" s="6">
        <f t="shared" si="73"/>
        <v>435206.3190723806</v>
      </c>
      <c r="D155">
        <f t="shared" si="74"/>
        <v>64749.744265394387</v>
      </c>
      <c r="E155">
        <f t="shared" si="75"/>
        <v>370456.5748069862</v>
      </c>
      <c r="F155">
        <f t="shared" si="76"/>
        <v>6.0000000000000027</v>
      </c>
      <c r="G155">
        <f t="shared" si="54"/>
        <v>5.1430128318229462E-3</v>
      </c>
      <c r="H155">
        <f t="shared" si="77"/>
        <v>121051.81977044622</v>
      </c>
      <c r="I155" s="6">
        <f t="shared" si="78"/>
        <v>23416089.488029726</v>
      </c>
      <c r="J155">
        <f t="shared" si="69"/>
        <v>0</v>
      </c>
      <c r="K155">
        <f t="shared" si="70"/>
        <v>0</v>
      </c>
      <c r="L155">
        <f t="shared" si="71"/>
        <v>0</v>
      </c>
      <c r="M155">
        <f t="shared" si="60"/>
        <v>0</v>
      </c>
      <c r="N155">
        <f t="shared" si="61"/>
        <v>0</v>
      </c>
      <c r="O155">
        <f t="shared" si="62"/>
        <v>0</v>
      </c>
      <c r="P155">
        <f t="shared" si="63"/>
        <v>13907597.882607158</v>
      </c>
      <c r="Q155">
        <f t="shared" si="64"/>
        <v>37666.410932061051</v>
      </c>
      <c r="R155">
        <f t="shared" si="65"/>
        <v>13416089.488029726</v>
      </c>
      <c r="S155">
        <f t="shared" si="66"/>
        <v>10000000</v>
      </c>
      <c r="T155">
        <f t="shared" si="67"/>
        <v>27083.333333333332</v>
      </c>
      <c r="U155">
        <f t="shared" si="68"/>
        <v>10000000</v>
      </c>
      <c r="W155">
        <f t="shared" si="55"/>
        <v>70285700.42457284</v>
      </c>
      <c r="X155">
        <f t="shared" si="56"/>
        <v>0</v>
      </c>
      <c r="Y155">
        <f t="shared" si="57"/>
        <v>0</v>
      </c>
      <c r="Z155">
        <f t="shared" si="58"/>
        <v>70285700.42457284</v>
      </c>
      <c r="AA155">
        <f t="shared" si="59"/>
        <v>0</v>
      </c>
    </row>
    <row r="156" spans="1:27" x14ac:dyDescent="0.3">
      <c r="A156">
        <f t="shared" si="53"/>
        <v>144</v>
      </c>
      <c r="B156" s="6">
        <f t="shared" si="72"/>
        <v>23416089.488029726</v>
      </c>
      <c r="C156" s="6">
        <f t="shared" si="73"/>
        <v>435206.3190723806</v>
      </c>
      <c r="D156">
        <f t="shared" si="74"/>
        <v>63418.575696747175</v>
      </c>
      <c r="E156">
        <f t="shared" si="75"/>
        <v>371787.74337563344</v>
      </c>
      <c r="F156">
        <f t="shared" si="76"/>
        <v>6.0000000000000027</v>
      </c>
      <c r="G156">
        <f t="shared" si="54"/>
        <v>5.1430128318229462E-3</v>
      </c>
      <c r="H156">
        <f t="shared" si="77"/>
        <v>118517.1395731559</v>
      </c>
      <c r="I156" s="6">
        <f t="shared" si="78"/>
        <v>22925784.605080936</v>
      </c>
      <c r="J156">
        <f t="shared" si="69"/>
        <v>0</v>
      </c>
      <c r="K156">
        <f t="shared" si="70"/>
        <v>0</v>
      </c>
      <c r="L156">
        <f t="shared" si="71"/>
        <v>0</v>
      </c>
      <c r="M156">
        <f t="shared" si="60"/>
        <v>0</v>
      </c>
      <c r="N156">
        <f t="shared" si="61"/>
        <v>0</v>
      </c>
      <c r="O156">
        <f t="shared" si="62"/>
        <v>0</v>
      </c>
      <c r="P156">
        <f t="shared" si="63"/>
        <v>13416089.488029726</v>
      </c>
      <c r="Q156">
        <f t="shared" si="64"/>
        <v>36335.242363413847</v>
      </c>
      <c r="R156">
        <f t="shared" si="65"/>
        <v>12925784.605080936</v>
      </c>
      <c r="S156">
        <f t="shared" si="66"/>
        <v>10000000</v>
      </c>
      <c r="T156">
        <f t="shared" si="67"/>
        <v>27083.333333333332</v>
      </c>
      <c r="U156">
        <f t="shared" si="68"/>
        <v>10000000</v>
      </c>
      <c r="W156">
        <f t="shared" si="55"/>
        <v>70603903.144625723</v>
      </c>
      <c r="X156">
        <f t="shared" si="56"/>
        <v>0</v>
      </c>
      <c r="Y156">
        <f t="shared" si="57"/>
        <v>0</v>
      </c>
      <c r="Z156">
        <f t="shared" si="58"/>
        <v>70603903.144625723</v>
      </c>
      <c r="AA156">
        <f t="shared" si="59"/>
        <v>0</v>
      </c>
    </row>
    <row r="157" spans="1:27" x14ac:dyDescent="0.3">
      <c r="A157">
        <f t="shared" si="53"/>
        <v>145</v>
      </c>
      <c r="B157" s="6">
        <f t="shared" si="72"/>
        <v>22925784.605080936</v>
      </c>
      <c r="C157" s="6">
        <f t="shared" si="73"/>
        <v>435206.3190723806</v>
      </c>
      <c r="D157">
        <f t="shared" si="74"/>
        <v>62090.666638760871</v>
      </c>
      <c r="E157">
        <f t="shared" si="75"/>
        <v>373115.65243361972</v>
      </c>
      <c r="F157">
        <f t="shared" si="76"/>
        <v>6.0000000000000027</v>
      </c>
      <c r="G157">
        <f t="shared" si="54"/>
        <v>5.1430128318229462E-3</v>
      </c>
      <c r="H157">
        <f t="shared" si="77"/>
        <v>115988.66581532011</v>
      </c>
      <c r="I157" s="6">
        <f t="shared" si="78"/>
        <v>22436680.286831997</v>
      </c>
      <c r="J157">
        <f t="shared" si="69"/>
        <v>0</v>
      </c>
      <c r="K157">
        <f t="shared" si="70"/>
        <v>0</v>
      </c>
      <c r="L157">
        <f t="shared" si="71"/>
        <v>0</v>
      </c>
      <c r="M157">
        <f t="shared" si="60"/>
        <v>0</v>
      </c>
      <c r="N157">
        <f t="shared" si="61"/>
        <v>0</v>
      </c>
      <c r="O157">
        <f t="shared" si="62"/>
        <v>0</v>
      </c>
      <c r="P157">
        <f t="shared" si="63"/>
        <v>12925784.605080936</v>
      </c>
      <c r="Q157">
        <f t="shared" si="64"/>
        <v>35007.333305427535</v>
      </c>
      <c r="R157">
        <f t="shared" si="65"/>
        <v>12436680.286831997</v>
      </c>
      <c r="S157">
        <f t="shared" si="66"/>
        <v>10000000</v>
      </c>
      <c r="T157">
        <f t="shared" si="67"/>
        <v>27083.333333333332</v>
      </c>
      <c r="U157">
        <f t="shared" si="68"/>
        <v>10000000</v>
      </c>
      <c r="W157">
        <f t="shared" si="55"/>
        <v>70920126.146096125</v>
      </c>
      <c r="X157">
        <f t="shared" si="56"/>
        <v>0</v>
      </c>
      <c r="Y157">
        <f t="shared" si="57"/>
        <v>0</v>
      </c>
      <c r="Z157">
        <f t="shared" si="58"/>
        <v>70920126.146096125</v>
      </c>
      <c r="AA157">
        <f t="shared" si="59"/>
        <v>0</v>
      </c>
    </row>
    <row r="158" spans="1:27" x14ac:dyDescent="0.3">
      <c r="A158">
        <f t="shared" si="53"/>
        <v>146</v>
      </c>
      <c r="B158" s="6">
        <f t="shared" si="72"/>
        <v>22436680.286831997</v>
      </c>
      <c r="C158" s="6">
        <f t="shared" si="73"/>
        <v>435206.3190723806</v>
      </c>
      <c r="D158">
        <f t="shared" si="74"/>
        <v>60766.009110169995</v>
      </c>
      <c r="E158">
        <f t="shared" si="75"/>
        <v>374440.30996221059</v>
      </c>
      <c r="F158">
        <f t="shared" si="76"/>
        <v>6.0000000000000027</v>
      </c>
      <c r="G158">
        <f t="shared" si="54"/>
        <v>5.1430128318229462E-3</v>
      </c>
      <c r="H158">
        <f t="shared" si="77"/>
        <v>113466.3832997985</v>
      </c>
      <c r="I158" s="6">
        <f t="shared" si="78"/>
        <v>21948773.59356999</v>
      </c>
      <c r="J158">
        <f t="shared" si="69"/>
        <v>0</v>
      </c>
      <c r="K158">
        <f t="shared" si="70"/>
        <v>0</v>
      </c>
      <c r="L158">
        <f t="shared" si="71"/>
        <v>0</v>
      </c>
      <c r="M158">
        <f t="shared" si="60"/>
        <v>0</v>
      </c>
      <c r="N158">
        <f t="shared" si="61"/>
        <v>0</v>
      </c>
      <c r="O158">
        <f t="shared" si="62"/>
        <v>0</v>
      </c>
      <c r="P158">
        <f t="shared" si="63"/>
        <v>12436680.286831997</v>
      </c>
      <c r="Q158">
        <f t="shared" si="64"/>
        <v>33682.675776836659</v>
      </c>
      <c r="R158">
        <f t="shared" si="65"/>
        <v>11948773.59356999</v>
      </c>
      <c r="S158">
        <f t="shared" si="66"/>
        <v>10000000</v>
      </c>
      <c r="T158">
        <f t="shared" si="67"/>
        <v>27083.333333333332</v>
      </c>
      <c r="U158">
        <f t="shared" si="68"/>
        <v>10000000</v>
      </c>
      <c r="W158">
        <f t="shared" si="55"/>
        <v>71234377.216253042</v>
      </c>
      <c r="X158">
        <f t="shared" si="56"/>
        <v>0</v>
      </c>
      <c r="Y158">
        <f t="shared" si="57"/>
        <v>0</v>
      </c>
      <c r="Z158">
        <f t="shared" si="58"/>
        <v>71234377.216253042</v>
      </c>
      <c r="AA158">
        <f t="shared" si="59"/>
        <v>0</v>
      </c>
    </row>
    <row r="159" spans="1:27" x14ac:dyDescent="0.3">
      <c r="A159">
        <f t="shared" si="53"/>
        <v>147</v>
      </c>
      <c r="B159" s="6">
        <f t="shared" si="72"/>
        <v>21948773.59356999</v>
      </c>
      <c r="C159" s="6">
        <f t="shared" si="73"/>
        <v>435206.3190723806</v>
      </c>
      <c r="D159">
        <f t="shared" si="74"/>
        <v>59444.595149252062</v>
      </c>
      <c r="E159">
        <f t="shared" si="75"/>
        <v>375761.72392312856</v>
      </c>
      <c r="F159">
        <f t="shared" si="76"/>
        <v>6.0000000000000027</v>
      </c>
      <c r="G159">
        <f t="shared" si="54"/>
        <v>5.1430128318229462E-3</v>
      </c>
      <c r="H159">
        <f t="shared" si="77"/>
        <v>110950.27686666253</v>
      </c>
      <c r="I159" s="6">
        <f t="shared" si="78"/>
        <v>21462061.592780199</v>
      </c>
      <c r="J159">
        <f t="shared" si="69"/>
        <v>0</v>
      </c>
      <c r="K159">
        <f t="shared" si="70"/>
        <v>0</v>
      </c>
      <c r="L159">
        <f t="shared" si="71"/>
        <v>0</v>
      </c>
      <c r="M159">
        <f t="shared" si="60"/>
        <v>0</v>
      </c>
      <c r="N159">
        <f t="shared" si="61"/>
        <v>0</v>
      </c>
      <c r="O159">
        <f t="shared" si="62"/>
        <v>0</v>
      </c>
      <c r="P159">
        <f t="shared" si="63"/>
        <v>11948773.59356999</v>
      </c>
      <c r="Q159">
        <f t="shared" si="64"/>
        <v>32361.261815918726</v>
      </c>
      <c r="R159">
        <f t="shared" si="65"/>
        <v>11462061.592780199</v>
      </c>
      <c r="S159">
        <f t="shared" si="66"/>
        <v>10000000</v>
      </c>
      <c r="T159">
        <f t="shared" si="67"/>
        <v>27083.333333333332</v>
      </c>
      <c r="U159">
        <f t="shared" si="68"/>
        <v>10000000</v>
      </c>
      <c r="W159">
        <f t="shared" si="55"/>
        <v>71546664.116099328</v>
      </c>
      <c r="X159">
        <f t="shared" si="56"/>
        <v>0</v>
      </c>
      <c r="Y159">
        <f t="shared" si="57"/>
        <v>0</v>
      </c>
      <c r="Z159">
        <f t="shared" si="58"/>
        <v>71546664.116099328</v>
      </c>
      <c r="AA159">
        <f t="shared" si="59"/>
        <v>0</v>
      </c>
    </row>
    <row r="160" spans="1:27" x14ac:dyDescent="0.3">
      <c r="A160">
        <f t="shared" si="53"/>
        <v>148</v>
      </c>
      <c r="B160" s="6">
        <f t="shared" si="72"/>
        <v>21462061.592780199</v>
      </c>
      <c r="C160" s="6">
        <f t="shared" si="73"/>
        <v>435206.3190723806</v>
      </c>
      <c r="D160">
        <f t="shared" si="74"/>
        <v>58126.41681377971</v>
      </c>
      <c r="E160">
        <f t="shared" si="75"/>
        <v>377079.90225860092</v>
      </c>
      <c r="F160">
        <f t="shared" si="76"/>
        <v>6.0000000000000027</v>
      </c>
      <c r="G160">
        <f t="shared" si="54"/>
        <v>5.1430128318229462E-3</v>
      </c>
      <c r="H160">
        <f t="shared" si="77"/>
        <v>108440.33139310445</v>
      </c>
      <c r="I160" s="6">
        <f t="shared" si="78"/>
        <v>20976541.359128494</v>
      </c>
      <c r="J160">
        <f t="shared" si="69"/>
        <v>0</v>
      </c>
      <c r="K160">
        <f t="shared" si="70"/>
        <v>0</v>
      </c>
      <c r="L160">
        <f t="shared" si="71"/>
        <v>0</v>
      </c>
      <c r="M160">
        <f t="shared" si="60"/>
        <v>0</v>
      </c>
      <c r="N160">
        <f t="shared" si="61"/>
        <v>0</v>
      </c>
      <c r="O160">
        <f t="shared" si="62"/>
        <v>0</v>
      </c>
      <c r="P160">
        <f t="shared" si="63"/>
        <v>11462061.592780199</v>
      </c>
      <c r="Q160">
        <f t="shared" si="64"/>
        <v>31043.08348044637</v>
      </c>
      <c r="R160">
        <f t="shared" si="65"/>
        <v>10976541.359128494</v>
      </c>
      <c r="S160">
        <f t="shared" si="66"/>
        <v>10000000</v>
      </c>
      <c r="T160">
        <f t="shared" si="67"/>
        <v>27083.333333333332</v>
      </c>
      <c r="U160">
        <f t="shared" si="68"/>
        <v>10000000</v>
      </c>
      <c r="W160">
        <f t="shared" si="55"/>
        <v>71856994.580452353</v>
      </c>
      <c r="X160">
        <f t="shared" si="56"/>
        <v>0</v>
      </c>
      <c r="Y160">
        <f t="shared" si="57"/>
        <v>0</v>
      </c>
      <c r="Z160">
        <f t="shared" si="58"/>
        <v>71856994.580452353</v>
      </c>
      <c r="AA160">
        <f t="shared" si="59"/>
        <v>0</v>
      </c>
    </row>
    <row r="161" spans="1:27" x14ac:dyDescent="0.3">
      <c r="A161">
        <f t="shared" si="53"/>
        <v>149</v>
      </c>
      <c r="B161" s="6">
        <f t="shared" si="72"/>
        <v>20976541.359128494</v>
      </c>
      <c r="C161" s="6">
        <f t="shared" si="73"/>
        <v>435206.3190723806</v>
      </c>
      <c r="D161">
        <f t="shared" si="74"/>
        <v>56811.46618097301</v>
      </c>
      <c r="E161">
        <f t="shared" si="75"/>
        <v>378394.85289140762</v>
      </c>
      <c r="F161">
        <f t="shared" si="76"/>
        <v>6.0000000000000027</v>
      </c>
      <c r="G161">
        <f t="shared" si="54"/>
        <v>5.1430128318229462E-3</v>
      </c>
      <c r="H161">
        <f t="shared" si="77"/>
        <v>105936.53179334632</v>
      </c>
      <c r="I161" s="6">
        <f t="shared" si="78"/>
        <v>20492209.974443741</v>
      </c>
      <c r="J161">
        <f t="shared" si="69"/>
        <v>0</v>
      </c>
      <c r="K161">
        <f t="shared" si="70"/>
        <v>0</v>
      </c>
      <c r="L161">
        <f t="shared" si="71"/>
        <v>0</v>
      </c>
      <c r="M161">
        <f t="shared" si="60"/>
        <v>0</v>
      </c>
      <c r="N161">
        <f t="shared" si="61"/>
        <v>0</v>
      </c>
      <c r="O161">
        <f t="shared" si="62"/>
        <v>0</v>
      </c>
      <c r="P161">
        <f t="shared" si="63"/>
        <v>10976541.359128494</v>
      </c>
      <c r="Q161">
        <f t="shared" si="64"/>
        <v>29728.132847639674</v>
      </c>
      <c r="R161">
        <f t="shared" si="65"/>
        <v>10492209.974443741</v>
      </c>
      <c r="S161">
        <f t="shared" si="66"/>
        <v>10000000</v>
      </c>
      <c r="T161">
        <f t="shared" si="67"/>
        <v>27083.333333333332</v>
      </c>
      <c r="U161">
        <f t="shared" si="68"/>
        <v>10000000</v>
      </c>
      <c r="W161">
        <f t="shared" si="55"/>
        <v>72165376.318028152</v>
      </c>
      <c r="X161">
        <f t="shared" si="56"/>
        <v>0</v>
      </c>
      <c r="Y161">
        <f t="shared" si="57"/>
        <v>0</v>
      </c>
      <c r="Z161">
        <f t="shared" si="58"/>
        <v>72165376.318028152</v>
      </c>
      <c r="AA161">
        <f t="shared" si="59"/>
        <v>0</v>
      </c>
    </row>
    <row r="162" spans="1:27" x14ac:dyDescent="0.3">
      <c r="A162">
        <f t="shared" si="53"/>
        <v>150</v>
      </c>
      <c r="B162" s="6">
        <f t="shared" si="72"/>
        <v>20492209.974443741</v>
      </c>
      <c r="C162" s="6">
        <f t="shared" si="73"/>
        <v>435206.3190723806</v>
      </c>
      <c r="D162">
        <f t="shared" si="74"/>
        <v>55499.735347451802</v>
      </c>
      <c r="E162">
        <f t="shared" si="75"/>
        <v>379706.58372492879</v>
      </c>
      <c r="F162">
        <f t="shared" si="76"/>
        <v>6.0000000000000027</v>
      </c>
      <c r="G162">
        <f t="shared" si="54"/>
        <v>5.1430128318229462E-3</v>
      </c>
      <c r="H162">
        <f t="shared" si="77"/>
        <v>103438.86301854938</v>
      </c>
      <c r="I162" s="6">
        <f t="shared" si="78"/>
        <v>20009064.527700264</v>
      </c>
      <c r="J162">
        <f t="shared" si="69"/>
        <v>0</v>
      </c>
      <c r="K162">
        <f t="shared" si="70"/>
        <v>0</v>
      </c>
      <c r="L162">
        <f t="shared" si="71"/>
        <v>0</v>
      </c>
      <c r="M162">
        <f t="shared" si="60"/>
        <v>0</v>
      </c>
      <c r="N162">
        <f t="shared" si="61"/>
        <v>0</v>
      </c>
      <c r="O162">
        <f t="shared" si="62"/>
        <v>0</v>
      </c>
      <c r="P162">
        <f t="shared" si="63"/>
        <v>10492209.974443741</v>
      </c>
      <c r="Q162">
        <f t="shared" si="64"/>
        <v>28416.40201411847</v>
      </c>
      <c r="R162">
        <f t="shared" si="65"/>
        <v>10009064.527700264</v>
      </c>
      <c r="S162">
        <f t="shared" si="66"/>
        <v>10000000</v>
      </c>
      <c r="T162">
        <f t="shared" si="67"/>
        <v>27083.333333333332</v>
      </c>
      <c r="U162">
        <f t="shared" si="68"/>
        <v>10000000</v>
      </c>
      <c r="W162">
        <f t="shared" si="55"/>
        <v>72471817.011521578</v>
      </c>
      <c r="X162">
        <f t="shared" si="56"/>
        <v>0</v>
      </c>
      <c r="Y162">
        <f t="shared" si="57"/>
        <v>0</v>
      </c>
      <c r="Z162">
        <f t="shared" si="58"/>
        <v>72471817.011521578</v>
      </c>
      <c r="AA162">
        <f t="shared" si="59"/>
        <v>0</v>
      </c>
    </row>
    <row r="163" spans="1:27" x14ac:dyDescent="0.3">
      <c r="A163">
        <f t="shared" si="53"/>
        <v>151</v>
      </c>
      <c r="B163" s="6">
        <f t="shared" si="72"/>
        <v>20009064.527700264</v>
      </c>
      <c r="C163" s="6">
        <f t="shared" si="73"/>
        <v>435206.3190723806</v>
      </c>
      <c r="D163">
        <f t="shared" si="74"/>
        <v>54191.216429188215</v>
      </c>
      <c r="E163">
        <f t="shared" si="75"/>
        <v>381015.1026431924</v>
      </c>
      <c r="F163">
        <f t="shared" si="76"/>
        <v>6.0000000000000027</v>
      </c>
      <c r="G163">
        <f t="shared" si="54"/>
        <v>5.1430128318229462E-3</v>
      </c>
      <c r="H163">
        <f t="shared" si="77"/>
        <v>100947.31005672352</v>
      </c>
      <c r="I163" s="6">
        <f t="shared" si="78"/>
        <v>19527102.115000349</v>
      </c>
      <c r="J163">
        <f t="shared" si="69"/>
        <v>0</v>
      </c>
      <c r="K163">
        <f t="shared" si="70"/>
        <v>0</v>
      </c>
      <c r="L163">
        <f t="shared" si="71"/>
        <v>0</v>
      </c>
      <c r="M163">
        <f t="shared" si="60"/>
        <v>0</v>
      </c>
      <c r="N163">
        <f t="shared" si="61"/>
        <v>0</v>
      </c>
      <c r="O163">
        <f t="shared" si="62"/>
        <v>0</v>
      </c>
      <c r="P163">
        <f t="shared" si="63"/>
        <v>10009064.527700264</v>
      </c>
      <c r="Q163">
        <f t="shared" si="64"/>
        <v>27107.883095854882</v>
      </c>
      <c r="R163">
        <f t="shared" si="65"/>
        <v>9527102.1150003485</v>
      </c>
      <c r="S163">
        <f t="shared" si="66"/>
        <v>10000000</v>
      </c>
      <c r="T163">
        <f t="shared" si="67"/>
        <v>27083.333333333332</v>
      </c>
      <c r="U163">
        <f t="shared" si="68"/>
        <v>10000000</v>
      </c>
      <c r="W163">
        <f t="shared" si="55"/>
        <v>72776324.317687243</v>
      </c>
      <c r="X163">
        <f t="shared" si="56"/>
        <v>0</v>
      </c>
      <c r="Y163">
        <f t="shared" si="57"/>
        <v>0</v>
      </c>
      <c r="Z163">
        <f t="shared" si="58"/>
        <v>72776324.317687243</v>
      </c>
      <c r="AA163">
        <f t="shared" si="59"/>
        <v>0</v>
      </c>
    </row>
    <row r="164" spans="1:27" x14ac:dyDescent="0.3">
      <c r="A164">
        <f t="shared" si="53"/>
        <v>152</v>
      </c>
      <c r="B164" s="6">
        <f t="shared" si="72"/>
        <v>19527102.115000349</v>
      </c>
      <c r="C164" s="6">
        <f t="shared" si="73"/>
        <v>435206.3190723806</v>
      </c>
      <c r="D164">
        <f t="shared" si="74"/>
        <v>52885.901561459279</v>
      </c>
      <c r="E164">
        <f t="shared" si="75"/>
        <v>382320.41751092131</v>
      </c>
      <c r="F164">
        <f t="shared" si="76"/>
        <v>6.0000000000000027</v>
      </c>
      <c r="G164">
        <f t="shared" si="54"/>
        <v>5.1430128318229462E-3</v>
      </c>
      <c r="H164">
        <f t="shared" si="77"/>
        <v>98461.857932637198</v>
      </c>
      <c r="I164" s="6">
        <f t="shared" si="78"/>
        <v>19046319.839556787</v>
      </c>
      <c r="J164">
        <f t="shared" si="69"/>
        <v>0</v>
      </c>
      <c r="K164">
        <f t="shared" si="70"/>
        <v>0</v>
      </c>
      <c r="L164">
        <f t="shared" si="71"/>
        <v>0</v>
      </c>
      <c r="M164">
        <f t="shared" si="60"/>
        <v>0</v>
      </c>
      <c r="N164">
        <f t="shared" si="61"/>
        <v>0</v>
      </c>
      <c r="O164">
        <f t="shared" si="62"/>
        <v>0</v>
      </c>
      <c r="P164">
        <f t="shared" si="63"/>
        <v>9527102.1150003485</v>
      </c>
      <c r="Q164">
        <f t="shared" si="64"/>
        <v>25802.568228125947</v>
      </c>
      <c r="R164">
        <f t="shared" si="65"/>
        <v>9046319.8395567872</v>
      </c>
      <c r="S164">
        <f t="shared" si="66"/>
        <v>10000000</v>
      </c>
      <c r="T164">
        <f t="shared" si="67"/>
        <v>27083.333333333332</v>
      </c>
      <c r="U164">
        <f t="shared" si="68"/>
        <v>10000000</v>
      </c>
      <c r="W164">
        <f t="shared" si="55"/>
        <v>73078905.867421329</v>
      </c>
      <c r="X164">
        <f t="shared" si="56"/>
        <v>0</v>
      </c>
      <c r="Y164">
        <f t="shared" si="57"/>
        <v>0</v>
      </c>
      <c r="Z164">
        <f t="shared" si="58"/>
        <v>73078905.867421329</v>
      </c>
      <c r="AA164">
        <f t="shared" si="59"/>
        <v>0</v>
      </c>
    </row>
    <row r="165" spans="1:27" x14ac:dyDescent="0.3">
      <c r="A165">
        <f t="shared" si="53"/>
        <v>153</v>
      </c>
      <c r="B165" s="6">
        <f t="shared" si="72"/>
        <v>19046319.839556787</v>
      </c>
      <c r="C165" s="6">
        <f t="shared" si="73"/>
        <v>435206.3190723806</v>
      </c>
      <c r="D165">
        <f t="shared" si="74"/>
        <v>51583.782898799633</v>
      </c>
      <c r="E165">
        <f t="shared" si="75"/>
        <v>383622.53617358097</v>
      </c>
      <c r="F165">
        <f t="shared" si="76"/>
        <v>6.0000000000000027</v>
      </c>
      <c r="G165">
        <f t="shared" si="54"/>
        <v>5.1430128318229462E-3</v>
      </c>
      <c r="H165">
        <f t="shared" si="77"/>
        <v>95982.491707727313</v>
      </c>
      <c r="I165" s="6">
        <f t="shared" si="78"/>
        <v>18566714.811675478</v>
      </c>
      <c r="J165">
        <f t="shared" si="69"/>
        <v>0</v>
      </c>
      <c r="K165">
        <f t="shared" si="70"/>
        <v>0</v>
      </c>
      <c r="L165">
        <f t="shared" si="71"/>
        <v>0</v>
      </c>
      <c r="M165">
        <f t="shared" si="60"/>
        <v>0</v>
      </c>
      <c r="N165">
        <f t="shared" si="61"/>
        <v>0</v>
      </c>
      <c r="O165">
        <f t="shared" si="62"/>
        <v>0</v>
      </c>
      <c r="P165">
        <f t="shared" si="63"/>
        <v>9046319.8395567872</v>
      </c>
      <c r="Q165">
        <f t="shared" si="64"/>
        <v>24500.449565466301</v>
      </c>
      <c r="R165">
        <f t="shared" si="65"/>
        <v>8566714.8116754778</v>
      </c>
      <c r="S165">
        <f t="shared" si="66"/>
        <v>10000000</v>
      </c>
      <c r="T165">
        <f t="shared" si="67"/>
        <v>27083.333333333332</v>
      </c>
      <c r="U165">
        <f t="shared" si="68"/>
        <v>10000000</v>
      </c>
      <c r="W165">
        <f t="shared" si="55"/>
        <v>73379569.265840337</v>
      </c>
      <c r="X165">
        <f t="shared" si="56"/>
        <v>0</v>
      </c>
      <c r="Y165">
        <f t="shared" si="57"/>
        <v>0</v>
      </c>
      <c r="Z165">
        <f t="shared" si="58"/>
        <v>73379569.265840337</v>
      </c>
      <c r="AA165">
        <f t="shared" si="59"/>
        <v>0</v>
      </c>
    </row>
    <row r="166" spans="1:27" x14ac:dyDescent="0.3">
      <c r="A166">
        <f t="shared" si="53"/>
        <v>154</v>
      </c>
      <c r="B166" s="6">
        <f t="shared" si="72"/>
        <v>18566714.811675478</v>
      </c>
      <c r="C166" s="6">
        <f t="shared" si="73"/>
        <v>435206.3190723806</v>
      </c>
      <c r="D166">
        <f t="shared" si="74"/>
        <v>50284.85261495442</v>
      </c>
      <c r="E166">
        <f t="shared" si="75"/>
        <v>384921.4664574262</v>
      </c>
      <c r="F166">
        <f t="shared" si="76"/>
        <v>6.0000000000000027</v>
      </c>
      <c r="G166">
        <f t="shared" si="54"/>
        <v>5.1430128318229462E-3</v>
      </c>
      <c r="H166">
        <f t="shared" si="77"/>
        <v>93509.196480009487</v>
      </c>
      <c r="I166" s="6">
        <f t="shared" si="78"/>
        <v>18088284.148738042</v>
      </c>
      <c r="J166">
        <f t="shared" si="69"/>
        <v>0</v>
      </c>
      <c r="K166">
        <f t="shared" si="70"/>
        <v>0</v>
      </c>
      <c r="L166">
        <f t="shared" si="71"/>
        <v>0</v>
      </c>
      <c r="M166">
        <f t="shared" si="60"/>
        <v>0</v>
      </c>
      <c r="N166">
        <f t="shared" si="61"/>
        <v>0</v>
      </c>
      <c r="O166">
        <f t="shared" si="62"/>
        <v>0</v>
      </c>
      <c r="P166">
        <f t="shared" si="63"/>
        <v>8566714.8116754778</v>
      </c>
      <c r="Q166">
        <f t="shared" si="64"/>
        <v>23201.519281621087</v>
      </c>
      <c r="R166">
        <f t="shared" si="65"/>
        <v>8088284.1487380415</v>
      </c>
      <c r="S166">
        <f t="shared" si="66"/>
        <v>10000000</v>
      </c>
      <c r="T166">
        <f t="shared" si="67"/>
        <v>27083.333333333332</v>
      </c>
      <c r="U166">
        <f t="shared" si="68"/>
        <v>10000000</v>
      </c>
      <c r="W166">
        <f t="shared" si="55"/>
        <v>73678322.092365175</v>
      </c>
      <c r="X166">
        <f t="shared" si="56"/>
        <v>0</v>
      </c>
      <c r="Y166">
        <f t="shared" si="57"/>
        <v>0</v>
      </c>
      <c r="Z166">
        <f t="shared" si="58"/>
        <v>73678322.092365175</v>
      </c>
      <c r="AA166">
        <f t="shared" si="59"/>
        <v>0</v>
      </c>
    </row>
    <row r="167" spans="1:27" x14ac:dyDescent="0.3">
      <c r="A167">
        <f t="shared" si="53"/>
        <v>155</v>
      </c>
      <c r="B167" s="6">
        <f t="shared" si="72"/>
        <v>18088284.148738042</v>
      </c>
      <c r="C167" s="6">
        <f t="shared" si="73"/>
        <v>435206.3190723806</v>
      </c>
      <c r="D167">
        <f t="shared" si="74"/>
        <v>48989.102902832201</v>
      </c>
      <c r="E167">
        <f t="shared" si="75"/>
        <v>386217.2161695484</v>
      </c>
      <c r="F167">
        <f t="shared" si="76"/>
        <v>6.0000000000000027</v>
      </c>
      <c r="G167">
        <f t="shared" si="54"/>
        <v>5.1430128318229462E-3</v>
      </c>
      <c r="H167">
        <f t="shared" si="77"/>
        <v>91041.957383988425</v>
      </c>
      <c r="I167" s="6">
        <f t="shared" si="78"/>
        <v>17611024.975184508</v>
      </c>
      <c r="J167">
        <f t="shared" si="69"/>
        <v>0</v>
      </c>
      <c r="K167">
        <f t="shared" si="70"/>
        <v>0</v>
      </c>
      <c r="L167">
        <f t="shared" si="71"/>
        <v>0</v>
      </c>
      <c r="M167">
        <f t="shared" si="60"/>
        <v>0</v>
      </c>
      <c r="N167">
        <f t="shared" si="61"/>
        <v>0</v>
      </c>
      <c r="O167">
        <f t="shared" si="62"/>
        <v>0</v>
      </c>
      <c r="P167">
        <f t="shared" si="63"/>
        <v>8088284.1487380415</v>
      </c>
      <c r="Q167">
        <f t="shared" si="64"/>
        <v>21905.769569498865</v>
      </c>
      <c r="R167">
        <f t="shared" si="65"/>
        <v>7611024.9751845077</v>
      </c>
      <c r="S167">
        <f t="shared" si="66"/>
        <v>10000000</v>
      </c>
      <c r="T167">
        <f t="shared" si="67"/>
        <v>27083.333333333332</v>
      </c>
      <c r="U167">
        <f t="shared" si="68"/>
        <v>10000000</v>
      </c>
      <c r="W167">
        <f t="shared" si="55"/>
        <v>73975171.900797755</v>
      </c>
      <c r="X167">
        <f t="shared" si="56"/>
        <v>0</v>
      </c>
      <c r="Y167">
        <f t="shared" si="57"/>
        <v>0</v>
      </c>
      <c r="Z167">
        <f t="shared" si="58"/>
        <v>73975171.900797755</v>
      </c>
      <c r="AA167">
        <f t="shared" si="59"/>
        <v>0</v>
      </c>
    </row>
    <row r="168" spans="1:27" x14ac:dyDescent="0.3">
      <c r="A168">
        <f t="shared" si="53"/>
        <v>156</v>
      </c>
      <c r="B168" s="6">
        <f t="shared" si="72"/>
        <v>17611024.975184508</v>
      </c>
      <c r="C168" s="6">
        <f t="shared" si="73"/>
        <v>435206.3190723806</v>
      </c>
      <c r="D168">
        <f t="shared" si="74"/>
        <v>47696.52597445804</v>
      </c>
      <c r="E168">
        <f t="shared" si="75"/>
        <v>387509.79309792258</v>
      </c>
      <c r="F168">
        <f t="shared" si="76"/>
        <v>6.0000000000000027</v>
      </c>
      <c r="G168">
        <f t="shared" si="54"/>
        <v>5.1430128318229462E-3</v>
      </c>
      <c r="H168">
        <f t="shared" si="77"/>
        <v>88580.759590568647</v>
      </c>
      <c r="I168" s="6">
        <f t="shared" si="78"/>
        <v>17134934.422496017</v>
      </c>
      <c r="J168">
        <f t="shared" si="69"/>
        <v>0</v>
      </c>
      <c r="K168">
        <f t="shared" si="70"/>
        <v>0</v>
      </c>
      <c r="L168">
        <f t="shared" si="71"/>
        <v>0</v>
      </c>
      <c r="M168">
        <f t="shared" si="60"/>
        <v>0</v>
      </c>
      <c r="N168">
        <f t="shared" si="61"/>
        <v>0</v>
      </c>
      <c r="O168">
        <f t="shared" si="62"/>
        <v>0</v>
      </c>
      <c r="P168">
        <f t="shared" si="63"/>
        <v>7611024.9751845077</v>
      </c>
      <c r="Q168">
        <f t="shared" si="64"/>
        <v>20613.192641124708</v>
      </c>
      <c r="R168">
        <f t="shared" si="65"/>
        <v>7134934.4224960171</v>
      </c>
      <c r="S168">
        <f t="shared" si="66"/>
        <v>10000000</v>
      </c>
      <c r="T168">
        <f t="shared" si="67"/>
        <v>27083.333333333332</v>
      </c>
      <c r="U168">
        <f t="shared" si="68"/>
        <v>10000000</v>
      </c>
      <c r="W168">
        <f t="shared" si="55"/>
        <v>74270126.219404534</v>
      </c>
      <c r="X168">
        <f t="shared" si="56"/>
        <v>0</v>
      </c>
      <c r="Y168">
        <f t="shared" si="57"/>
        <v>0</v>
      </c>
      <c r="Z168">
        <f t="shared" si="58"/>
        <v>74270126.219404534</v>
      </c>
      <c r="AA168">
        <f t="shared" si="59"/>
        <v>0</v>
      </c>
    </row>
    <row r="169" spans="1:27" x14ac:dyDescent="0.3">
      <c r="A169">
        <f t="shared" si="53"/>
        <v>157</v>
      </c>
      <c r="B169" s="6">
        <f t="shared" si="72"/>
        <v>17134934.422496017</v>
      </c>
      <c r="C169" s="6">
        <f t="shared" si="73"/>
        <v>435206.3190723806</v>
      </c>
      <c r="D169">
        <f t="shared" si="74"/>
        <v>46407.114060926717</v>
      </c>
      <c r="E169">
        <f t="shared" si="75"/>
        <v>388799.20501145389</v>
      </c>
      <c r="F169">
        <f t="shared" si="76"/>
        <v>6.0000000000000027</v>
      </c>
      <c r="G169">
        <f t="shared" si="54"/>
        <v>5.1430128318229462E-3</v>
      </c>
      <c r="H169">
        <f t="shared" si="77"/>
        <v>86125.588306965248</v>
      </c>
      <c r="I169" s="6">
        <f t="shared" si="78"/>
        <v>16660009.629177598</v>
      </c>
      <c r="J169">
        <f t="shared" si="69"/>
        <v>0</v>
      </c>
      <c r="K169">
        <f t="shared" si="70"/>
        <v>0</v>
      </c>
      <c r="L169">
        <f t="shared" si="71"/>
        <v>0</v>
      </c>
      <c r="M169">
        <f t="shared" si="60"/>
        <v>0</v>
      </c>
      <c r="N169">
        <f t="shared" si="61"/>
        <v>0</v>
      </c>
      <c r="O169">
        <f t="shared" si="62"/>
        <v>0</v>
      </c>
      <c r="P169">
        <f t="shared" si="63"/>
        <v>7134934.4224960171</v>
      </c>
      <c r="Q169">
        <f t="shared" si="64"/>
        <v>19323.780727593381</v>
      </c>
      <c r="R169">
        <f t="shared" si="65"/>
        <v>6660009.6291775983</v>
      </c>
      <c r="S169">
        <f t="shared" si="66"/>
        <v>10000000</v>
      </c>
      <c r="T169">
        <f t="shared" si="67"/>
        <v>27083.333333333332</v>
      </c>
      <c r="U169">
        <f t="shared" si="68"/>
        <v>10000000</v>
      </c>
      <c r="W169">
        <f t="shared" si="55"/>
        <v>74563192.550991744</v>
      </c>
      <c r="X169">
        <f t="shared" si="56"/>
        <v>0</v>
      </c>
      <c r="Y169">
        <f t="shared" si="57"/>
        <v>0</v>
      </c>
      <c r="Z169">
        <f t="shared" si="58"/>
        <v>74563192.550991744</v>
      </c>
      <c r="AA169">
        <f t="shared" si="59"/>
        <v>0</v>
      </c>
    </row>
    <row r="170" spans="1:27" x14ac:dyDescent="0.3">
      <c r="A170">
        <f t="shared" si="53"/>
        <v>158</v>
      </c>
      <c r="B170" s="6">
        <f t="shared" si="72"/>
        <v>16660009.629177598</v>
      </c>
      <c r="C170" s="6">
        <f t="shared" si="73"/>
        <v>435206.3190723806</v>
      </c>
      <c r="D170">
        <f t="shared" si="74"/>
        <v>45120.859412355996</v>
      </c>
      <c r="E170">
        <f t="shared" si="75"/>
        <v>390085.45966002462</v>
      </c>
      <c r="F170">
        <f t="shared" si="76"/>
        <v>6.0000000000000027</v>
      </c>
      <c r="G170">
        <f t="shared" si="54"/>
        <v>5.1430128318229462E-3</v>
      </c>
      <c r="H170">
        <f t="shared" si="77"/>
        <v>83676.428776615168</v>
      </c>
      <c r="I170" s="6">
        <f t="shared" si="78"/>
        <v>16186247.740740959</v>
      </c>
      <c r="J170">
        <f t="shared" si="69"/>
        <v>0</v>
      </c>
      <c r="K170">
        <f t="shared" si="70"/>
        <v>0</v>
      </c>
      <c r="L170">
        <f t="shared" si="71"/>
        <v>0</v>
      </c>
      <c r="M170">
        <f t="shared" si="60"/>
        <v>0</v>
      </c>
      <c r="N170">
        <f t="shared" si="61"/>
        <v>0</v>
      </c>
      <c r="O170">
        <f t="shared" si="62"/>
        <v>0</v>
      </c>
      <c r="P170">
        <f t="shared" si="63"/>
        <v>6660009.6291775983</v>
      </c>
      <c r="Q170">
        <f t="shared" si="64"/>
        <v>18037.526079022664</v>
      </c>
      <c r="R170">
        <f t="shared" si="65"/>
        <v>6186247.7407409586</v>
      </c>
      <c r="S170">
        <f t="shared" si="66"/>
        <v>10000000</v>
      </c>
      <c r="T170">
        <f t="shared" si="67"/>
        <v>27083.333333333332</v>
      </c>
      <c r="U170">
        <f t="shared" si="68"/>
        <v>10000000</v>
      </c>
      <c r="W170">
        <f t="shared" si="55"/>
        <v>74854378.372989073</v>
      </c>
      <c r="X170">
        <f t="shared" si="56"/>
        <v>0</v>
      </c>
      <c r="Y170">
        <f t="shared" si="57"/>
        <v>0</v>
      </c>
      <c r="Z170">
        <f t="shared" si="58"/>
        <v>74854378.372989073</v>
      </c>
      <c r="AA170">
        <f t="shared" si="59"/>
        <v>0</v>
      </c>
    </row>
    <row r="171" spans="1:27" x14ac:dyDescent="0.3">
      <c r="A171">
        <f t="shared" si="53"/>
        <v>159</v>
      </c>
      <c r="B171" s="6">
        <f t="shared" si="72"/>
        <v>16186247.740740959</v>
      </c>
      <c r="C171" s="6">
        <f t="shared" si="73"/>
        <v>435206.3190723806</v>
      </c>
      <c r="D171">
        <f t="shared" si="74"/>
        <v>43837.754297840096</v>
      </c>
      <c r="E171">
        <f t="shared" si="75"/>
        <v>391368.56477454049</v>
      </c>
      <c r="F171">
        <f t="shared" si="76"/>
        <v>6.0000000000000027</v>
      </c>
      <c r="G171">
        <f t="shared" si="54"/>
        <v>5.1430128318229462E-3</v>
      </c>
      <c r="H171">
        <f t="shared" si="77"/>
        <v>81233.266279088333</v>
      </c>
      <c r="I171" s="6">
        <f t="shared" si="78"/>
        <v>15713645.909687329</v>
      </c>
      <c r="J171">
        <f t="shared" si="69"/>
        <v>0</v>
      </c>
      <c r="K171">
        <f t="shared" si="70"/>
        <v>0</v>
      </c>
      <c r="L171">
        <f t="shared" si="71"/>
        <v>0</v>
      </c>
      <c r="M171">
        <f t="shared" si="60"/>
        <v>0</v>
      </c>
      <c r="N171">
        <f t="shared" si="61"/>
        <v>0</v>
      </c>
      <c r="O171">
        <f t="shared" si="62"/>
        <v>0</v>
      </c>
      <c r="P171">
        <f t="shared" si="63"/>
        <v>6186247.7407409586</v>
      </c>
      <c r="Q171">
        <f t="shared" si="64"/>
        <v>16754.420964506764</v>
      </c>
      <c r="R171">
        <f t="shared" si="65"/>
        <v>5713645.9096873291</v>
      </c>
      <c r="S171">
        <f t="shared" si="66"/>
        <v>10000000</v>
      </c>
      <c r="T171">
        <f t="shared" si="67"/>
        <v>27083.333333333332</v>
      </c>
      <c r="U171">
        <f t="shared" si="68"/>
        <v>10000000</v>
      </c>
      <c r="W171">
        <f t="shared" si="55"/>
        <v>75143691.137527093</v>
      </c>
      <c r="X171">
        <f t="shared" si="56"/>
        <v>0</v>
      </c>
      <c r="Y171">
        <f t="shared" si="57"/>
        <v>0</v>
      </c>
      <c r="Z171">
        <f t="shared" si="58"/>
        <v>75143691.137527093</v>
      </c>
      <c r="AA171">
        <f t="shared" si="59"/>
        <v>0</v>
      </c>
    </row>
    <row r="172" spans="1:27" x14ac:dyDescent="0.3">
      <c r="A172">
        <f t="shared" si="53"/>
        <v>160</v>
      </c>
      <c r="B172" s="6">
        <f t="shared" si="72"/>
        <v>15713645.909687329</v>
      </c>
      <c r="C172" s="6">
        <f t="shared" si="73"/>
        <v>435206.3190723806</v>
      </c>
      <c r="D172">
        <f t="shared" si="74"/>
        <v>42557.791005403182</v>
      </c>
      <c r="E172">
        <f t="shared" si="75"/>
        <v>392648.52806697739</v>
      </c>
      <c r="F172">
        <f t="shared" si="76"/>
        <v>6.0000000000000027</v>
      </c>
      <c r="G172">
        <f t="shared" si="54"/>
        <v>5.1430128318229462E-3</v>
      </c>
      <c r="H172">
        <f t="shared" si="77"/>
        <v>78796.086129999225</v>
      </c>
      <c r="I172" s="6">
        <f t="shared" si="78"/>
        <v>15242201.295490352</v>
      </c>
      <c r="J172">
        <f t="shared" si="69"/>
        <v>0</v>
      </c>
      <c r="K172">
        <f t="shared" si="70"/>
        <v>0</v>
      </c>
      <c r="L172">
        <f t="shared" si="71"/>
        <v>0</v>
      </c>
      <c r="M172">
        <f t="shared" si="60"/>
        <v>0</v>
      </c>
      <c r="N172">
        <f t="shared" si="61"/>
        <v>0</v>
      </c>
      <c r="O172">
        <f t="shared" si="62"/>
        <v>0</v>
      </c>
      <c r="P172">
        <f t="shared" si="63"/>
        <v>5713645.9096873291</v>
      </c>
      <c r="Q172">
        <f t="shared" si="64"/>
        <v>15474.457672069851</v>
      </c>
      <c r="R172">
        <f t="shared" si="65"/>
        <v>5242201.2954903524</v>
      </c>
      <c r="S172">
        <f t="shared" si="66"/>
        <v>10000000</v>
      </c>
      <c r="T172">
        <f t="shared" si="67"/>
        <v>27083.333333333332</v>
      </c>
      <c r="U172">
        <f t="shared" si="68"/>
        <v>10000000</v>
      </c>
      <c r="W172">
        <f t="shared" si="55"/>
        <v>75431138.271516263</v>
      </c>
      <c r="X172">
        <f t="shared" si="56"/>
        <v>0</v>
      </c>
      <c r="Y172">
        <f t="shared" si="57"/>
        <v>0</v>
      </c>
      <c r="Z172">
        <f t="shared" si="58"/>
        <v>75431138.271516263</v>
      </c>
      <c r="AA172">
        <f t="shared" si="59"/>
        <v>0</v>
      </c>
    </row>
    <row r="173" spans="1:27" x14ac:dyDescent="0.3">
      <c r="A173">
        <f t="shared" si="53"/>
        <v>161</v>
      </c>
      <c r="B173" s="6">
        <f t="shared" si="72"/>
        <v>15242201.295490352</v>
      </c>
      <c r="C173" s="6">
        <f t="shared" si="73"/>
        <v>435206.3190723806</v>
      </c>
      <c r="D173">
        <f t="shared" si="74"/>
        <v>41280.961841953038</v>
      </c>
      <c r="E173">
        <f t="shared" si="75"/>
        <v>393925.35723042756</v>
      </c>
      <c r="F173">
        <f t="shared" si="76"/>
        <v>6.0000000000000027</v>
      </c>
      <c r="G173">
        <f t="shared" si="54"/>
        <v>5.1430128318229462E-3</v>
      </c>
      <c r="H173">
        <f t="shared" si="77"/>
        <v>76364.873680918696</v>
      </c>
      <c r="I173" s="6">
        <f t="shared" si="78"/>
        <v>14771911.064579006</v>
      </c>
      <c r="J173">
        <f t="shared" si="69"/>
        <v>0</v>
      </c>
      <c r="K173">
        <f t="shared" si="70"/>
        <v>0</v>
      </c>
      <c r="L173">
        <f t="shared" si="71"/>
        <v>0</v>
      </c>
      <c r="M173">
        <f t="shared" si="60"/>
        <v>0</v>
      </c>
      <c r="N173">
        <f t="shared" si="61"/>
        <v>0</v>
      </c>
      <c r="O173">
        <f t="shared" si="62"/>
        <v>0</v>
      </c>
      <c r="P173">
        <f t="shared" si="63"/>
        <v>5242201.2954903524</v>
      </c>
      <c r="Q173">
        <f t="shared" si="64"/>
        <v>14197.628508619704</v>
      </c>
      <c r="R173">
        <f t="shared" si="65"/>
        <v>4771911.0645790063</v>
      </c>
      <c r="S173">
        <f t="shared" si="66"/>
        <v>10000000</v>
      </c>
      <c r="T173">
        <f t="shared" si="67"/>
        <v>27083.333333333332</v>
      </c>
      <c r="U173">
        <f t="shared" si="68"/>
        <v>10000000</v>
      </c>
      <c r="W173">
        <f t="shared" si="55"/>
        <v>75716727.176726729</v>
      </c>
      <c r="X173">
        <f t="shared" si="56"/>
        <v>0</v>
      </c>
      <c r="Y173">
        <f t="shared" si="57"/>
        <v>0</v>
      </c>
      <c r="Z173">
        <f t="shared" si="58"/>
        <v>75716727.176726729</v>
      </c>
      <c r="AA173">
        <f t="shared" si="59"/>
        <v>0</v>
      </c>
    </row>
    <row r="174" spans="1:27" x14ac:dyDescent="0.3">
      <c r="A174">
        <f t="shared" si="53"/>
        <v>162</v>
      </c>
      <c r="B174" s="6">
        <f t="shared" si="72"/>
        <v>14771911.064579006</v>
      </c>
      <c r="C174" s="6">
        <f t="shared" si="73"/>
        <v>435206.3190723806</v>
      </c>
      <c r="D174">
        <f t="shared" si="74"/>
        <v>40007.259133234809</v>
      </c>
      <c r="E174">
        <f t="shared" si="75"/>
        <v>395199.05993914581</v>
      </c>
      <c r="F174">
        <f t="shared" si="76"/>
        <v>6.0000000000000027</v>
      </c>
      <c r="G174">
        <f t="shared" si="54"/>
        <v>5.1430128318229462E-3</v>
      </c>
      <c r="H174">
        <f t="shared" si="77"/>
        <v>73939.6143192858</v>
      </c>
      <c r="I174" s="6">
        <f t="shared" si="78"/>
        <v>14302772.390320575</v>
      </c>
      <c r="J174">
        <f t="shared" si="69"/>
        <v>0</v>
      </c>
      <c r="K174">
        <f t="shared" si="70"/>
        <v>0</v>
      </c>
      <c r="L174">
        <f t="shared" si="71"/>
        <v>0</v>
      </c>
      <c r="M174">
        <f t="shared" si="60"/>
        <v>0</v>
      </c>
      <c r="N174">
        <f t="shared" si="61"/>
        <v>0</v>
      </c>
      <c r="O174">
        <f t="shared" si="62"/>
        <v>0</v>
      </c>
      <c r="P174">
        <f t="shared" si="63"/>
        <v>4771911.0645790063</v>
      </c>
      <c r="Q174">
        <f t="shared" si="64"/>
        <v>12923.925799901475</v>
      </c>
      <c r="R174">
        <f t="shared" si="65"/>
        <v>4302772.3903205749</v>
      </c>
      <c r="S174">
        <f t="shared" si="66"/>
        <v>10000000</v>
      </c>
      <c r="T174">
        <f t="shared" si="67"/>
        <v>27083.333333333332</v>
      </c>
      <c r="U174">
        <f t="shared" si="68"/>
        <v>10000000</v>
      </c>
      <c r="W174">
        <f t="shared" si="55"/>
        <v>76000465.229865894</v>
      </c>
      <c r="X174">
        <f t="shared" si="56"/>
        <v>0</v>
      </c>
      <c r="Y174">
        <f t="shared" si="57"/>
        <v>0</v>
      </c>
      <c r="Z174">
        <f t="shared" si="58"/>
        <v>76000465.229865894</v>
      </c>
      <c r="AA174">
        <f t="shared" si="59"/>
        <v>0</v>
      </c>
    </row>
    <row r="175" spans="1:27" x14ac:dyDescent="0.3">
      <c r="A175">
        <f t="shared" si="53"/>
        <v>163</v>
      </c>
      <c r="B175" s="6">
        <f t="shared" si="72"/>
        <v>14302772.390320575</v>
      </c>
      <c r="C175" s="6">
        <f t="shared" si="73"/>
        <v>435206.3190723806</v>
      </c>
      <c r="D175">
        <f t="shared" si="74"/>
        <v>38736.675223784892</v>
      </c>
      <c r="E175">
        <f t="shared" si="75"/>
        <v>396469.64384859573</v>
      </c>
      <c r="F175">
        <f t="shared" si="76"/>
        <v>6.0000000000000027</v>
      </c>
      <c r="G175">
        <f t="shared" si="54"/>
        <v>5.1430128318229462E-3</v>
      </c>
      <c r="H175">
        <f t="shared" si="77"/>
        <v>71520.293468320073</v>
      </c>
      <c r="I175" s="6">
        <f t="shared" si="78"/>
        <v>13834782.453003658</v>
      </c>
      <c r="J175">
        <f t="shared" si="69"/>
        <v>0</v>
      </c>
      <c r="K175">
        <f t="shared" si="70"/>
        <v>0</v>
      </c>
      <c r="L175">
        <f t="shared" si="71"/>
        <v>0</v>
      </c>
      <c r="M175">
        <f t="shared" si="60"/>
        <v>0</v>
      </c>
      <c r="N175">
        <f t="shared" si="61"/>
        <v>0</v>
      </c>
      <c r="O175">
        <f t="shared" si="62"/>
        <v>0</v>
      </c>
      <c r="P175">
        <f t="shared" si="63"/>
        <v>4302772.3903205749</v>
      </c>
      <c r="Q175">
        <f t="shared" si="64"/>
        <v>11653.341890451557</v>
      </c>
      <c r="R175">
        <f t="shared" si="65"/>
        <v>3834782.453003658</v>
      </c>
      <c r="S175">
        <f t="shared" si="66"/>
        <v>10000000</v>
      </c>
      <c r="T175">
        <f t="shared" si="67"/>
        <v>27083.333333333332</v>
      </c>
      <c r="U175">
        <f t="shared" si="68"/>
        <v>10000000</v>
      </c>
      <c r="W175">
        <f t="shared" si="55"/>
        <v>76282359.782657444</v>
      </c>
      <c r="X175">
        <f t="shared" si="56"/>
        <v>0</v>
      </c>
      <c r="Y175">
        <f t="shared" si="57"/>
        <v>0</v>
      </c>
      <c r="Z175">
        <f t="shared" si="58"/>
        <v>76282359.782657444</v>
      </c>
      <c r="AA175">
        <f t="shared" si="59"/>
        <v>0</v>
      </c>
    </row>
    <row r="176" spans="1:27" x14ac:dyDescent="0.3">
      <c r="A176">
        <f t="shared" si="53"/>
        <v>164</v>
      </c>
      <c r="B176" s="6">
        <f t="shared" si="72"/>
        <v>13834782.453003658</v>
      </c>
      <c r="C176" s="6">
        <f t="shared" si="73"/>
        <v>435206.3190723806</v>
      </c>
      <c r="D176">
        <f t="shared" si="74"/>
        <v>37469.202476884908</v>
      </c>
      <c r="E176">
        <f t="shared" si="75"/>
        <v>397737.11659549573</v>
      </c>
      <c r="F176">
        <f t="shared" si="76"/>
        <v>6.0000000000000027</v>
      </c>
      <c r="G176">
        <f t="shared" si="54"/>
        <v>5.1430128318229462E-3</v>
      </c>
      <c r="H176">
        <f t="shared" si="77"/>
        <v>69106.896586933857</v>
      </c>
      <c r="I176" s="6">
        <f t="shared" si="78"/>
        <v>13367938.439821228</v>
      </c>
      <c r="J176">
        <f t="shared" si="69"/>
        <v>0</v>
      </c>
      <c r="K176">
        <f t="shared" si="70"/>
        <v>0</v>
      </c>
      <c r="L176">
        <f t="shared" si="71"/>
        <v>0</v>
      </c>
      <c r="M176">
        <f t="shared" si="60"/>
        <v>0</v>
      </c>
      <c r="N176">
        <f t="shared" si="61"/>
        <v>0</v>
      </c>
      <c r="O176">
        <f t="shared" si="62"/>
        <v>0</v>
      </c>
      <c r="P176">
        <f t="shared" si="63"/>
        <v>3834782.453003658</v>
      </c>
      <c r="Q176">
        <f t="shared" si="64"/>
        <v>10385.869143551574</v>
      </c>
      <c r="R176">
        <f t="shared" si="65"/>
        <v>3367938.4398212284</v>
      </c>
      <c r="S176">
        <f t="shared" si="66"/>
        <v>10000000</v>
      </c>
      <c r="T176">
        <f t="shared" si="67"/>
        <v>27083.333333333332</v>
      </c>
      <c r="U176">
        <f t="shared" si="68"/>
        <v>10000000</v>
      </c>
      <c r="W176">
        <f t="shared" si="55"/>
        <v>76562418.161918461</v>
      </c>
      <c r="X176">
        <f t="shared" si="56"/>
        <v>0</v>
      </c>
      <c r="Y176">
        <f t="shared" si="57"/>
        <v>0</v>
      </c>
      <c r="Z176">
        <f t="shared" si="58"/>
        <v>76562418.161918461</v>
      </c>
      <c r="AA176">
        <f t="shared" si="59"/>
        <v>0</v>
      </c>
    </row>
    <row r="177" spans="1:27" x14ac:dyDescent="0.3">
      <c r="A177">
        <f t="shared" si="53"/>
        <v>165</v>
      </c>
      <c r="B177" s="6">
        <f t="shared" si="72"/>
        <v>13367938.439821228</v>
      </c>
      <c r="C177" s="6">
        <f t="shared" si="73"/>
        <v>435206.3190723806</v>
      </c>
      <c r="D177">
        <f t="shared" si="74"/>
        <v>36204.833274515826</v>
      </c>
      <c r="E177">
        <f t="shared" si="75"/>
        <v>399001.48579786479</v>
      </c>
      <c r="F177">
        <f t="shared" si="76"/>
        <v>6.0000000000000027</v>
      </c>
      <c r="G177">
        <f t="shared" si="54"/>
        <v>5.1430128318229462E-3</v>
      </c>
      <c r="H177">
        <f t="shared" si="77"/>
        <v>66699.409169644947</v>
      </c>
      <c r="I177" s="6">
        <f t="shared" si="78"/>
        <v>12902237.544853719</v>
      </c>
      <c r="J177">
        <f t="shared" si="69"/>
        <v>0</v>
      </c>
      <c r="K177">
        <f t="shared" si="70"/>
        <v>0</v>
      </c>
      <c r="L177">
        <f t="shared" si="71"/>
        <v>0</v>
      </c>
      <c r="M177">
        <f t="shared" si="60"/>
        <v>0</v>
      </c>
      <c r="N177">
        <f t="shared" si="61"/>
        <v>0</v>
      </c>
      <c r="O177">
        <f t="shared" si="62"/>
        <v>0</v>
      </c>
      <c r="P177">
        <f t="shared" si="63"/>
        <v>3367938.4398212284</v>
      </c>
      <c r="Q177">
        <f t="shared" si="64"/>
        <v>9121.4999411824938</v>
      </c>
      <c r="R177">
        <f t="shared" si="65"/>
        <v>2902237.544853719</v>
      </c>
      <c r="S177">
        <f t="shared" si="66"/>
        <v>10000000</v>
      </c>
      <c r="T177">
        <f t="shared" si="67"/>
        <v>27083.333333333332</v>
      </c>
      <c r="U177">
        <f t="shared" si="68"/>
        <v>10000000</v>
      </c>
      <c r="W177">
        <f t="shared" si="55"/>
        <v>76840647.669639051</v>
      </c>
      <c r="X177">
        <f t="shared" si="56"/>
        <v>0</v>
      </c>
      <c r="Y177">
        <f t="shared" si="57"/>
        <v>0</v>
      </c>
      <c r="Z177">
        <f t="shared" si="58"/>
        <v>76840647.669639051</v>
      </c>
      <c r="AA177">
        <f t="shared" si="59"/>
        <v>0</v>
      </c>
    </row>
    <row r="178" spans="1:27" x14ac:dyDescent="0.3">
      <c r="A178">
        <f t="shared" si="53"/>
        <v>166</v>
      </c>
      <c r="B178" s="6">
        <f t="shared" si="72"/>
        <v>12902237.544853719</v>
      </c>
      <c r="C178" s="6">
        <f t="shared" si="73"/>
        <v>435206.3190723806</v>
      </c>
      <c r="D178">
        <f t="shared" si="74"/>
        <v>34943.560017312157</v>
      </c>
      <c r="E178">
        <f t="shared" si="75"/>
        <v>400262.75905506843</v>
      </c>
      <c r="F178">
        <f t="shared" si="76"/>
        <v>6.0000000000000027</v>
      </c>
      <c r="G178">
        <f t="shared" si="54"/>
        <v>5.1430128318229462E-3</v>
      </c>
      <c r="H178">
        <f t="shared" si="77"/>
        <v>64297.816746489385</v>
      </c>
      <c r="I178" s="6">
        <f t="shared" si="78"/>
        <v>12437676.96905216</v>
      </c>
      <c r="J178">
        <f t="shared" si="69"/>
        <v>0</v>
      </c>
      <c r="K178">
        <f t="shared" si="70"/>
        <v>0</v>
      </c>
      <c r="L178">
        <f t="shared" si="71"/>
        <v>0</v>
      </c>
      <c r="M178">
        <f t="shared" si="60"/>
        <v>0</v>
      </c>
      <c r="N178">
        <f t="shared" si="61"/>
        <v>0</v>
      </c>
      <c r="O178">
        <f t="shared" si="62"/>
        <v>0</v>
      </c>
      <c r="P178">
        <f t="shared" si="63"/>
        <v>2902237.544853719</v>
      </c>
      <c r="Q178">
        <f t="shared" si="64"/>
        <v>7860.2266839788217</v>
      </c>
      <c r="R178">
        <f t="shared" si="65"/>
        <v>2437676.9690521602</v>
      </c>
      <c r="S178">
        <f t="shared" si="66"/>
        <v>10000000</v>
      </c>
      <c r="T178">
        <f t="shared" si="67"/>
        <v>27083.333333333332</v>
      </c>
      <c r="U178">
        <f t="shared" si="68"/>
        <v>10000000</v>
      </c>
      <c r="W178">
        <f t="shared" si="55"/>
        <v>77117055.58305876</v>
      </c>
      <c r="X178">
        <f t="shared" si="56"/>
        <v>0</v>
      </c>
      <c r="Y178">
        <f t="shared" si="57"/>
        <v>0</v>
      </c>
      <c r="Z178">
        <f t="shared" si="58"/>
        <v>77117055.58305876</v>
      </c>
      <c r="AA178">
        <f t="shared" si="59"/>
        <v>0</v>
      </c>
    </row>
    <row r="179" spans="1:27" x14ac:dyDescent="0.3">
      <c r="A179">
        <f t="shared" si="53"/>
        <v>167</v>
      </c>
      <c r="B179" s="6">
        <f t="shared" si="72"/>
        <v>12437676.96905216</v>
      </c>
      <c r="C179" s="6">
        <f t="shared" si="73"/>
        <v>435206.3190723806</v>
      </c>
      <c r="D179">
        <f t="shared" si="74"/>
        <v>33685.375124516271</v>
      </c>
      <c r="E179">
        <f t="shared" si="75"/>
        <v>401520.94394786435</v>
      </c>
      <c r="F179">
        <f t="shared" si="76"/>
        <v>6.0000000000000027</v>
      </c>
      <c r="G179">
        <f t="shared" si="54"/>
        <v>5.1430128318229462E-3</v>
      </c>
      <c r="H179">
        <f t="shared" si="77"/>
        <v>61902.104882934458</v>
      </c>
      <c r="I179" s="6">
        <f t="shared" si="78"/>
        <v>11974253.92022136</v>
      </c>
      <c r="J179">
        <f t="shared" si="69"/>
        <v>0</v>
      </c>
      <c r="K179">
        <f t="shared" si="70"/>
        <v>0</v>
      </c>
      <c r="L179">
        <f t="shared" si="71"/>
        <v>0</v>
      </c>
      <c r="M179">
        <f t="shared" si="60"/>
        <v>0</v>
      </c>
      <c r="N179">
        <f t="shared" si="61"/>
        <v>0</v>
      </c>
      <c r="O179">
        <f t="shared" si="62"/>
        <v>0</v>
      </c>
      <c r="P179">
        <f t="shared" si="63"/>
        <v>2437676.9690521602</v>
      </c>
      <c r="Q179">
        <f t="shared" si="64"/>
        <v>6602.0417911829345</v>
      </c>
      <c r="R179">
        <f t="shared" si="65"/>
        <v>1974253.9202213604</v>
      </c>
      <c r="S179">
        <f t="shared" si="66"/>
        <v>10000000</v>
      </c>
      <c r="T179">
        <f t="shared" si="67"/>
        <v>27083.333333333332</v>
      </c>
      <c r="U179">
        <f t="shared" si="68"/>
        <v>10000000</v>
      </c>
      <c r="W179">
        <f t="shared" si="55"/>
        <v>77391649.154743552</v>
      </c>
      <c r="X179">
        <f t="shared" si="56"/>
        <v>0</v>
      </c>
      <c r="Y179">
        <f t="shared" si="57"/>
        <v>0</v>
      </c>
      <c r="Z179">
        <f t="shared" si="58"/>
        <v>77391649.154743552</v>
      </c>
      <c r="AA179">
        <f t="shared" si="59"/>
        <v>0</v>
      </c>
    </row>
    <row r="180" spans="1:27" x14ac:dyDescent="0.3">
      <c r="A180">
        <f t="shared" si="53"/>
        <v>168</v>
      </c>
      <c r="B180" s="6">
        <f t="shared" si="72"/>
        <v>11974253.92022136</v>
      </c>
      <c r="C180" s="6">
        <f t="shared" si="73"/>
        <v>435206.3190723806</v>
      </c>
      <c r="D180">
        <f t="shared" si="74"/>
        <v>32430.271033932851</v>
      </c>
      <c r="E180">
        <f t="shared" si="75"/>
        <v>402776.04803844774</v>
      </c>
      <c r="F180">
        <f t="shared" si="76"/>
        <v>6.0000000000000027</v>
      </c>
      <c r="G180">
        <f t="shared" si="54"/>
        <v>5.1430128318229462E-3</v>
      </c>
      <c r="H180">
        <f t="shared" si="77"/>
        <v>59512.259179792003</v>
      </c>
      <c r="I180" s="6">
        <f t="shared" si="78"/>
        <v>11511965.613003122</v>
      </c>
      <c r="J180">
        <f t="shared" si="69"/>
        <v>0</v>
      </c>
      <c r="K180">
        <f t="shared" si="70"/>
        <v>0</v>
      </c>
      <c r="L180">
        <f t="shared" si="71"/>
        <v>0</v>
      </c>
      <c r="M180">
        <f t="shared" si="60"/>
        <v>0</v>
      </c>
      <c r="N180">
        <f t="shared" si="61"/>
        <v>0</v>
      </c>
      <c r="O180">
        <f t="shared" si="62"/>
        <v>0</v>
      </c>
      <c r="P180">
        <f t="shared" si="63"/>
        <v>1974253.9202213604</v>
      </c>
      <c r="Q180">
        <f t="shared" si="64"/>
        <v>5346.9377005995184</v>
      </c>
      <c r="R180">
        <f t="shared" si="65"/>
        <v>1511965.6130031217</v>
      </c>
      <c r="S180">
        <f t="shared" si="66"/>
        <v>10000000</v>
      </c>
      <c r="T180">
        <f t="shared" si="67"/>
        <v>27083.333333333332</v>
      </c>
      <c r="U180">
        <f t="shared" si="68"/>
        <v>10000000</v>
      </c>
      <c r="W180">
        <f t="shared" si="55"/>
        <v>77664435.612664104</v>
      </c>
      <c r="X180">
        <f t="shared" si="56"/>
        <v>0</v>
      </c>
      <c r="Y180">
        <f t="shared" si="57"/>
        <v>0</v>
      </c>
      <c r="Z180">
        <f t="shared" si="58"/>
        <v>77664435.612664104</v>
      </c>
      <c r="AA180">
        <f t="shared" si="59"/>
        <v>0</v>
      </c>
    </row>
    <row r="181" spans="1:27" x14ac:dyDescent="0.3">
      <c r="A181">
        <f t="shared" si="53"/>
        <v>169</v>
      </c>
      <c r="B181" s="6">
        <f t="shared" si="72"/>
        <v>11511965.613003122</v>
      </c>
      <c r="C181" s="6">
        <f t="shared" si="73"/>
        <v>435206.3190723806</v>
      </c>
      <c r="D181">
        <f t="shared" si="74"/>
        <v>31178.240201883455</v>
      </c>
      <c r="E181">
        <f t="shared" si="75"/>
        <v>404028.07887049718</v>
      </c>
      <c r="F181">
        <f t="shared" si="76"/>
        <v>6.0000000000000027</v>
      </c>
      <c r="G181">
        <f t="shared" si="54"/>
        <v>5.1430128318229462E-3</v>
      </c>
      <c r="H181">
        <f t="shared" si="77"/>
        <v>57128.265273131823</v>
      </c>
      <c r="I181" s="6">
        <f t="shared" si="78"/>
        <v>11050809.268859493</v>
      </c>
      <c r="J181">
        <f t="shared" si="69"/>
        <v>0</v>
      </c>
      <c r="K181">
        <f t="shared" si="70"/>
        <v>0</v>
      </c>
      <c r="L181">
        <f t="shared" si="71"/>
        <v>0</v>
      </c>
      <c r="M181">
        <f t="shared" si="60"/>
        <v>0</v>
      </c>
      <c r="N181">
        <f t="shared" si="61"/>
        <v>0</v>
      </c>
      <c r="O181">
        <f t="shared" si="62"/>
        <v>0</v>
      </c>
      <c r="P181">
        <f t="shared" si="63"/>
        <v>1511965.6130031217</v>
      </c>
      <c r="Q181">
        <f t="shared" si="64"/>
        <v>4094.9068685501211</v>
      </c>
      <c r="R181">
        <f t="shared" si="65"/>
        <v>1050809.2688594926</v>
      </c>
      <c r="S181">
        <f t="shared" si="66"/>
        <v>10000000</v>
      </c>
      <c r="T181">
        <f t="shared" si="67"/>
        <v>27083.333333333332</v>
      </c>
      <c r="U181">
        <f t="shared" si="68"/>
        <v>10000000</v>
      </c>
      <c r="W181">
        <f t="shared" si="55"/>
        <v>77935422.160273314</v>
      </c>
      <c r="X181">
        <f t="shared" si="56"/>
        <v>0</v>
      </c>
      <c r="Y181">
        <f t="shared" si="57"/>
        <v>0</v>
      </c>
      <c r="Z181">
        <f t="shared" si="58"/>
        <v>77935422.160273314</v>
      </c>
      <c r="AA181">
        <f t="shared" si="59"/>
        <v>0</v>
      </c>
    </row>
    <row r="182" spans="1:27" x14ac:dyDescent="0.3">
      <c r="A182">
        <f t="shared" si="53"/>
        <v>170</v>
      </c>
      <c r="B182" s="6">
        <f t="shared" si="72"/>
        <v>11050809.268859493</v>
      </c>
      <c r="C182" s="6">
        <f t="shared" si="73"/>
        <v>435206.3190723806</v>
      </c>
      <c r="D182">
        <f t="shared" si="74"/>
        <v>29929.275103161126</v>
      </c>
      <c r="E182">
        <f t="shared" si="75"/>
        <v>405277.04396921949</v>
      </c>
      <c r="F182">
        <f t="shared" si="76"/>
        <v>6.0000000000000027</v>
      </c>
      <c r="G182">
        <f t="shared" si="54"/>
        <v>5.1430128318229462E-3</v>
      </c>
      <c r="H182">
        <f t="shared" si="77"/>
        <v>54750.108834195351</v>
      </c>
      <c r="I182" s="6">
        <f t="shared" si="78"/>
        <v>10590782.116056077</v>
      </c>
      <c r="J182">
        <f t="shared" si="69"/>
        <v>0</v>
      </c>
      <c r="K182">
        <f t="shared" si="70"/>
        <v>0</v>
      </c>
      <c r="L182">
        <f t="shared" si="71"/>
        <v>0</v>
      </c>
      <c r="M182">
        <f t="shared" si="60"/>
        <v>0</v>
      </c>
      <c r="N182">
        <f t="shared" si="61"/>
        <v>0</v>
      </c>
      <c r="O182">
        <f t="shared" si="62"/>
        <v>0</v>
      </c>
      <c r="P182">
        <f t="shared" si="63"/>
        <v>1050809.2688594926</v>
      </c>
      <c r="Q182">
        <f t="shared" si="64"/>
        <v>2845.9417698277925</v>
      </c>
      <c r="R182">
        <f t="shared" si="65"/>
        <v>590782.11605607718</v>
      </c>
      <c r="S182">
        <f t="shared" si="66"/>
        <v>10000000</v>
      </c>
      <c r="T182">
        <f t="shared" si="67"/>
        <v>27083.333333333332</v>
      </c>
      <c r="U182">
        <f t="shared" si="68"/>
        <v>10000000</v>
      </c>
      <c r="W182">
        <f t="shared" si="55"/>
        <v>78204615.97658062</v>
      </c>
      <c r="X182">
        <f t="shared" si="56"/>
        <v>0</v>
      </c>
      <c r="Y182">
        <f t="shared" si="57"/>
        <v>0</v>
      </c>
      <c r="Z182">
        <f t="shared" si="58"/>
        <v>78204615.97658062</v>
      </c>
      <c r="AA182">
        <f t="shared" si="59"/>
        <v>0</v>
      </c>
    </row>
    <row r="183" spans="1:27" x14ac:dyDescent="0.3">
      <c r="A183">
        <f t="shared" si="53"/>
        <v>171</v>
      </c>
      <c r="B183" s="6">
        <f t="shared" si="72"/>
        <v>10590782.116056077</v>
      </c>
      <c r="C183" s="6">
        <f t="shared" si="73"/>
        <v>435206.3190723806</v>
      </c>
      <c r="D183">
        <f t="shared" si="74"/>
        <v>28683.368230985208</v>
      </c>
      <c r="E183">
        <f t="shared" si="75"/>
        <v>406522.95084139542</v>
      </c>
      <c r="F183">
        <f t="shared" si="76"/>
        <v>6.0000000000000027</v>
      </c>
      <c r="G183">
        <f t="shared" si="54"/>
        <v>5.1430128318229462E-3</v>
      </c>
      <c r="H183">
        <f t="shared" si="77"/>
        <v>52377.775569309553</v>
      </c>
      <c r="I183" s="6">
        <f t="shared" si="78"/>
        <v>10131881.389645372</v>
      </c>
      <c r="J183">
        <f t="shared" si="69"/>
        <v>0</v>
      </c>
      <c r="K183">
        <f t="shared" si="70"/>
        <v>0</v>
      </c>
      <c r="L183">
        <f t="shared" si="71"/>
        <v>0</v>
      </c>
      <c r="M183">
        <f t="shared" si="60"/>
        <v>0</v>
      </c>
      <c r="N183">
        <f t="shared" si="61"/>
        <v>0</v>
      </c>
      <c r="O183">
        <f t="shared" si="62"/>
        <v>0</v>
      </c>
      <c r="P183">
        <f t="shared" si="63"/>
        <v>590782.11605607718</v>
      </c>
      <c r="Q183">
        <f t="shared" si="64"/>
        <v>1600.0348976518756</v>
      </c>
      <c r="R183">
        <f t="shared" si="65"/>
        <v>131881.38964537159</v>
      </c>
      <c r="S183">
        <f t="shared" si="66"/>
        <v>10000000</v>
      </c>
      <c r="T183">
        <f t="shared" si="67"/>
        <v>27083.333333333332</v>
      </c>
      <c r="U183">
        <f t="shared" si="68"/>
        <v>10000000</v>
      </c>
      <c r="W183">
        <f t="shared" si="55"/>
        <v>78472024.216230661</v>
      </c>
      <c r="X183">
        <f t="shared" si="56"/>
        <v>0</v>
      </c>
      <c r="Y183">
        <f t="shared" si="57"/>
        <v>0</v>
      </c>
      <c r="Z183">
        <f t="shared" si="58"/>
        <v>78472024.216230661</v>
      </c>
      <c r="AA183">
        <f t="shared" si="59"/>
        <v>0</v>
      </c>
    </row>
    <row r="184" spans="1:27" x14ac:dyDescent="0.3">
      <c r="A184">
        <f t="shared" si="53"/>
        <v>172</v>
      </c>
      <c r="B184" s="6">
        <f t="shared" si="72"/>
        <v>10131881.389645372</v>
      </c>
      <c r="C184" s="6">
        <f t="shared" si="73"/>
        <v>435206.3190723806</v>
      </c>
      <c r="D184">
        <f t="shared" si="74"/>
        <v>27440.512096956216</v>
      </c>
      <c r="E184">
        <f t="shared" si="75"/>
        <v>407765.80697542441</v>
      </c>
      <c r="F184">
        <f t="shared" si="76"/>
        <v>6.0000000000000027</v>
      </c>
      <c r="G184">
        <f t="shared" si="54"/>
        <v>5.1430128318229462E-3</v>
      </c>
      <c r="H184">
        <f t="shared" si="77"/>
        <v>50011.251219801001</v>
      </c>
      <c r="I184" s="6">
        <f t="shared" si="78"/>
        <v>9674104.3314501457</v>
      </c>
      <c r="J184">
        <f t="shared" si="69"/>
        <v>0</v>
      </c>
      <c r="K184">
        <f t="shared" si="70"/>
        <v>0</v>
      </c>
      <c r="L184">
        <f t="shared" si="71"/>
        <v>0</v>
      </c>
      <c r="M184">
        <f t="shared" si="60"/>
        <v>0</v>
      </c>
      <c r="N184">
        <f t="shared" si="61"/>
        <v>0</v>
      </c>
      <c r="O184">
        <f t="shared" si="62"/>
        <v>0</v>
      </c>
      <c r="P184">
        <f t="shared" si="63"/>
        <v>131881.38964537159</v>
      </c>
      <c r="Q184">
        <f t="shared" si="64"/>
        <v>357.17876362288138</v>
      </c>
      <c r="R184">
        <f t="shared" si="65"/>
        <v>0</v>
      </c>
      <c r="S184">
        <f t="shared" si="66"/>
        <v>10000000</v>
      </c>
      <c r="T184">
        <f t="shared" si="67"/>
        <v>27083.333333333332</v>
      </c>
      <c r="U184">
        <f t="shared" si="68"/>
        <v>9674104.3314501457</v>
      </c>
      <c r="W184">
        <f t="shared" si="55"/>
        <v>78737654.009578854</v>
      </c>
      <c r="X184">
        <f t="shared" si="56"/>
        <v>0</v>
      </c>
      <c r="Y184">
        <f t="shared" si="57"/>
        <v>0</v>
      </c>
      <c r="Z184">
        <f t="shared" si="58"/>
        <v>22683599.019003913</v>
      </c>
      <c r="AA184">
        <f t="shared" si="59"/>
        <v>56054054.990574941</v>
      </c>
    </row>
    <row r="185" spans="1:27" x14ac:dyDescent="0.3">
      <c r="A185">
        <f t="shared" si="53"/>
        <v>173</v>
      </c>
      <c r="B185" s="6">
        <f t="shared" si="72"/>
        <v>9674104.3314501457</v>
      </c>
      <c r="C185" s="6">
        <f t="shared" si="73"/>
        <v>435206.3190723806</v>
      </c>
      <c r="D185">
        <f t="shared" si="74"/>
        <v>26200.699231010811</v>
      </c>
      <c r="E185">
        <f t="shared" si="75"/>
        <v>409005.6198413698</v>
      </c>
      <c r="F185">
        <f t="shared" si="76"/>
        <v>6.0000000000000027</v>
      </c>
      <c r="G185">
        <f t="shared" si="54"/>
        <v>5.1430128318229462E-3</v>
      </c>
      <c r="H185">
        <f t="shared" si="77"/>
        <v>47650.521561910173</v>
      </c>
      <c r="I185" s="6">
        <f t="shared" si="78"/>
        <v>9217448.1900468655</v>
      </c>
      <c r="J185">
        <f t="shared" si="69"/>
        <v>0</v>
      </c>
      <c r="K185">
        <f t="shared" si="70"/>
        <v>0</v>
      </c>
      <c r="L185">
        <f t="shared" si="71"/>
        <v>0</v>
      </c>
      <c r="M185">
        <f t="shared" si="60"/>
        <v>0</v>
      </c>
      <c r="N185">
        <f t="shared" si="61"/>
        <v>0</v>
      </c>
      <c r="O185">
        <f t="shared" si="62"/>
        <v>0</v>
      </c>
      <c r="P185">
        <f t="shared" si="63"/>
        <v>0</v>
      </c>
      <c r="Q185">
        <f t="shared" si="64"/>
        <v>0</v>
      </c>
      <c r="R185">
        <f t="shared" si="65"/>
        <v>0</v>
      </c>
      <c r="S185">
        <f t="shared" si="66"/>
        <v>9674104.3314501457</v>
      </c>
      <c r="T185">
        <f t="shared" si="67"/>
        <v>26200.699231010814</v>
      </c>
      <c r="U185">
        <f t="shared" si="68"/>
        <v>9217448.1900468655</v>
      </c>
      <c r="W185">
        <f t="shared" si="55"/>
        <v>79001512.462767482</v>
      </c>
      <c r="X185">
        <f t="shared" si="56"/>
        <v>0</v>
      </c>
      <c r="Y185">
        <f t="shared" si="57"/>
        <v>0</v>
      </c>
      <c r="Z185">
        <f t="shared" si="58"/>
        <v>0</v>
      </c>
      <c r="AA185">
        <f t="shared" si="59"/>
        <v>79001512.462767482</v>
      </c>
    </row>
    <row r="186" spans="1:27" x14ac:dyDescent="0.3">
      <c r="A186">
        <f t="shared" si="53"/>
        <v>174</v>
      </c>
      <c r="B186" s="6">
        <f t="shared" si="72"/>
        <v>9217448.1900468655</v>
      </c>
      <c r="C186" s="6">
        <f t="shared" si="73"/>
        <v>435206.3190723806</v>
      </c>
      <c r="D186">
        <f t="shared" si="74"/>
        <v>24963.922181376929</v>
      </c>
      <c r="E186">
        <f t="shared" si="75"/>
        <v>410242.39689100365</v>
      </c>
      <c r="F186">
        <f t="shared" si="76"/>
        <v>6.0000000000000027</v>
      </c>
      <c r="G186">
        <f t="shared" si="54"/>
        <v>5.1430128318229462E-3</v>
      </c>
      <c r="H186">
        <f t="shared" si="77"/>
        <v>45295.572406705985</v>
      </c>
      <c r="I186" s="6">
        <f t="shared" si="78"/>
        <v>8761910.2207491565</v>
      </c>
      <c r="J186">
        <f t="shared" si="69"/>
        <v>0</v>
      </c>
      <c r="K186">
        <f t="shared" si="70"/>
        <v>0</v>
      </c>
      <c r="L186">
        <f t="shared" si="71"/>
        <v>0</v>
      </c>
      <c r="M186">
        <f t="shared" si="60"/>
        <v>0</v>
      </c>
      <c r="N186">
        <f t="shared" si="61"/>
        <v>0</v>
      </c>
      <c r="O186">
        <f t="shared" si="62"/>
        <v>0</v>
      </c>
      <c r="P186">
        <f t="shared" si="63"/>
        <v>0</v>
      </c>
      <c r="Q186">
        <f t="shared" si="64"/>
        <v>0</v>
      </c>
      <c r="R186">
        <f t="shared" si="65"/>
        <v>0</v>
      </c>
      <c r="S186">
        <f t="shared" si="66"/>
        <v>9217448.1900468655</v>
      </c>
      <c r="T186">
        <f t="shared" si="67"/>
        <v>24963.922181376929</v>
      </c>
      <c r="U186">
        <f t="shared" si="68"/>
        <v>8761910.2207491565</v>
      </c>
      <c r="W186">
        <f t="shared" si="55"/>
        <v>79263606.65780136</v>
      </c>
      <c r="X186">
        <f t="shared" si="56"/>
        <v>0</v>
      </c>
      <c r="Y186">
        <f t="shared" si="57"/>
        <v>0</v>
      </c>
      <c r="Z186">
        <f t="shared" si="58"/>
        <v>0</v>
      </c>
      <c r="AA186">
        <f t="shared" si="59"/>
        <v>79263606.65780136</v>
      </c>
    </row>
    <row r="187" spans="1:27" x14ac:dyDescent="0.3">
      <c r="A187">
        <f t="shared" si="53"/>
        <v>175</v>
      </c>
      <c r="B187" s="6">
        <f t="shared" si="72"/>
        <v>8761910.2207491565</v>
      </c>
      <c r="C187" s="6">
        <f t="shared" si="73"/>
        <v>435206.3190723806</v>
      </c>
      <c r="D187">
        <f t="shared" si="74"/>
        <v>23730.173514528968</v>
      </c>
      <c r="E187">
        <f t="shared" si="75"/>
        <v>411476.14555785165</v>
      </c>
      <c r="F187">
        <f t="shared" si="76"/>
        <v>6.0000000000000027</v>
      </c>
      <c r="G187">
        <f t="shared" si="54"/>
        <v>5.1430128318229462E-3</v>
      </c>
      <c r="H187">
        <f t="shared" si="77"/>
        <v>42946.389600000461</v>
      </c>
      <c r="I187" s="6">
        <f t="shared" si="78"/>
        <v>8307487.6855913047</v>
      </c>
      <c r="J187">
        <f t="shared" si="69"/>
        <v>0</v>
      </c>
      <c r="K187">
        <f t="shared" si="70"/>
        <v>0</v>
      </c>
      <c r="L187">
        <f t="shared" si="71"/>
        <v>0</v>
      </c>
      <c r="M187">
        <f t="shared" si="60"/>
        <v>0</v>
      </c>
      <c r="N187">
        <f t="shared" si="61"/>
        <v>0</v>
      </c>
      <c r="O187">
        <f t="shared" si="62"/>
        <v>0</v>
      </c>
      <c r="P187">
        <f t="shared" si="63"/>
        <v>0</v>
      </c>
      <c r="Q187">
        <f t="shared" si="64"/>
        <v>0</v>
      </c>
      <c r="R187">
        <f t="shared" si="65"/>
        <v>0</v>
      </c>
      <c r="S187">
        <f t="shared" si="66"/>
        <v>8761910.2207491565</v>
      </c>
      <c r="T187">
        <f t="shared" si="67"/>
        <v>23730.173514528968</v>
      </c>
      <c r="U187">
        <f t="shared" si="68"/>
        <v>8307487.6855913047</v>
      </c>
      <c r="W187">
        <f t="shared" si="55"/>
        <v>79523943.652624071</v>
      </c>
      <c r="X187">
        <f t="shared" si="56"/>
        <v>0</v>
      </c>
      <c r="Y187">
        <f t="shared" si="57"/>
        <v>0</v>
      </c>
      <c r="Z187">
        <f t="shared" si="58"/>
        <v>0</v>
      </c>
      <c r="AA187">
        <f t="shared" si="59"/>
        <v>79523943.652624071</v>
      </c>
    </row>
    <row r="188" spans="1:27" x14ac:dyDescent="0.3">
      <c r="A188">
        <f t="shared" si="53"/>
        <v>176</v>
      </c>
      <c r="B188" s="6">
        <f t="shared" si="72"/>
        <v>8307487.6855913047</v>
      </c>
      <c r="C188" s="6">
        <f t="shared" si="73"/>
        <v>435206.3190723806</v>
      </c>
      <c r="D188">
        <f t="shared" si="74"/>
        <v>22499.445815143117</v>
      </c>
      <c r="E188">
        <f t="shared" si="75"/>
        <v>412706.87325723749</v>
      </c>
      <c r="F188">
        <f t="shared" si="76"/>
        <v>6.0000000000000027</v>
      </c>
      <c r="G188">
        <f t="shared" si="54"/>
        <v>5.1430128318229462E-3</v>
      </c>
      <c r="H188">
        <f t="shared" si="77"/>
        <v>40602.959022263691</v>
      </c>
      <c r="I188" s="6">
        <f t="shared" si="78"/>
        <v>7854177.8533118032</v>
      </c>
      <c r="J188">
        <f t="shared" si="69"/>
        <v>0</v>
      </c>
      <c r="K188">
        <f t="shared" si="70"/>
        <v>0</v>
      </c>
      <c r="L188">
        <f t="shared" si="71"/>
        <v>0</v>
      </c>
      <c r="M188">
        <f t="shared" si="60"/>
        <v>0</v>
      </c>
      <c r="N188">
        <f t="shared" si="61"/>
        <v>0</v>
      </c>
      <c r="O188">
        <f t="shared" si="62"/>
        <v>0</v>
      </c>
      <c r="P188">
        <f t="shared" si="63"/>
        <v>0</v>
      </c>
      <c r="Q188">
        <f t="shared" si="64"/>
        <v>0</v>
      </c>
      <c r="R188">
        <f t="shared" si="65"/>
        <v>0</v>
      </c>
      <c r="S188">
        <f t="shared" si="66"/>
        <v>8307487.6855913047</v>
      </c>
      <c r="T188">
        <f t="shared" si="67"/>
        <v>22499.445815143117</v>
      </c>
      <c r="U188">
        <f t="shared" si="68"/>
        <v>7854177.8533118032</v>
      </c>
      <c r="W188">
        <f t="shared" si="55"/>
        <v>79782530.481192261</v>
      </c>
      <c r="X188">
        <f t="shared" si="56"/>
        <v>0</v>
      </c>
      <c r="Y188">
        <f t="shared" si="57"/>
        <v>0</v>
      </c>
      <c r="Z188">
        <f t="shared" si="58"/>
        <v>0</v>
      </c>
      <c r="AA188">
        <f t="shared" si="59"/>
        <v>79782530.481192261</v>
      </c>
    </row>
    <row r="189" spans="1:27" x14ac:dyDescent="0.3">
      <c r="A189">
        <f t="shared" si="53"/>
        <v>177</v>
      </c>
      <c r="B189" s="6">
        <f t="shared" si="72"/>
        <v>7854177.8533118032</v>
      </c>
      <c r="C189" s="6">
        <f t="shared" si="73"/>
        <v>435206.3190723806</v>
      </c>
      <c r="D189">
        <f t="shared" si="74"/>
        <v>21271.731686052801</v>
      </c>
      <c r="E189">
        <f t="shared" si="75"/>
        <v>413934.5873863278</v>
      </c>
      <c r="F189">
        <f t="shared" si="76"/>
        <v>6.0000000000000027</v>
      </c>
      <c r="G189">
        <f t="shared" si="54"/>
        <v>5.1430128318229462E-3</v>
      </c>
      <c r="H189">
        <f t="shared" si="77"/>
        <v>38265.266588538987</v>
      </c>
      <c r="I189" s="6">
        <f t="shared" si="78"/>
        <v>7401977.9993369365</v>
      </c>
      <c r="J189">
        <f t="shared" si="69"/>
        <v>0</v>
      </c>
      <c r="K189">
        <f t="shared" si="70"/>
        <v>0</v>
      </c>
      <c r="L189">
        <f t="shared" si="71"/>
        <v>0</v>
      </c>
      <c r="M189">
        <f t="shared" si="60"/>
        <v>0</v>
      </c>
      <c r="N189">
        <f t="shared" si="61"/>
        <v>0</v>
      </c>
      <c r="O189">
        <f t="shared" si="62"/>
        <v>0</v>
      </c>
      <c r="P189">
        <f t="shared" si="63"/>
        <v>0</v>
      </c>
      <c r="Q189">
        <f t="shared" si="64"/>
        <v>0</v>
      </c>
      <c r="R189">
        <f t="shared" si="65"/>
        <v>0</v>
      </c>
      <c r="S189">
        <f t="shared" si="66"/>
        <v>7854177.8533118032</v>
      </c>
      <c r="T189">
        <f t="shared" si="67"/>
        <v>21271.731686052801</v>
      </c>
      <c r="U189">
        <f t="shared" si="68"/>
        <v>7401977.9993369365</v>
      </c>
      <c r="W189">
        <f t="shared" si="55"/>
        <v>80039374.1535514</v>
      </c>
      <c r="X189">
        <f t="shared" si="56"/>
        <v>0</v>
      </c>
      <c r="Y189">
        <f t="shared" si="57"/>
        <v>0</v>
      </c>
      <c r="Z189">
        <f t="shared" si="58"/>
        <v>0</v>
      </c>
      <c r="AA189">
        <f t="shared" si="59"/>
        <v>80039374.1535514</v>
      </c>
    </row>
    <row r="190" spans="1:27" x14ac:dyDescent="0.3">
      <c r="A190">
        <f t="shared" si="53"/>
        <v>178</v>
      </c>
      <c r="B190" s="6">
        <f t="shared" si="72"/>
        <v>7401977.9993369365</v>
      </c>
      <c r="C190" s="6">
        <f t="shared" si="73"/>
        <v>435206.3190723806</v>
      </c>
      <c r="D190">
        <f t="shared" si="74"/>
        <v>20047.023748204203</v>
      </c>
      <c r="E190">
        <f t="shared" si="75"/>
        <v>415159.29532417638</v>
      </c>
      <c r="F190">
        <f t="shared" si="76"/>
        <v>6.0000000000000027</v>
      </c>
      <c r="G190">
        <f t="shared" si="54"/>
        <v>5.1430128318229462E-3</v>
      </c>
      <c r="H190">
        <f t="shared" si="77"/>
        <v>35933.298248358195</v>
      </c>
      <c r="I190" s="6">
        <f t="shared" si="78"/>
        <v>6950885.4057644019</v>
      </c>
      <c r="J190">
        <f t="shared" si="69"/>
        <v>0</v>
      </c>
      <c r="K190">
        <f t="shared" si="70"/>
        <v>0</v>
      </c>
      <c r="L190">
        <f t="shared" si="71"/>
        <v>0</v>
      </c>
      <c r="M190">
        <f t="shared" si="60"/>
        <v>0</v>
      </c>
      <c r="N190">
        <f t="shared" si="61"/>
        <v>0</v>
      </c>
      <c r="O190">
        <f t="shared" si="62"/>
        <v>0</v>
      </c>
      <c r="P190">
        <f t="shared" si="63"/>
        <v>0</v>
      </c>
      <c r="Q190">
        <f t="shared" si="64"/>
        <v>0</v>
      </c>
      <c r="R190">
        <f t="shared" si="65"/>
        <v>0</v>
      </c>
      <c r="S190">
        <f t="shared" si="66"/>
        <v>7401977.9993369365</v>
      </c>
      <c r="T190">
        <f t="shared" si="67"/>
        <v>20047.023748204203</v>
      </c>
      <c r="U190">
        <f t="shared" si="68"/>
        <v>6950885.4057644019</v>
      </c>
      <c r="W190">
        <f t="shared" si="55"/>
        <v>80294481.655911162</v>
      </c>
      <c r="X190">
        <f t="shared" si="56"/>
        <v>0</v>
      </c>
      <c r="Y190">
        <f t="shared" si="57"/>
        <v>0</v>
      </c>
      <c r="Z190">
        <f t="shared" si="58"/>
        <v>0</v>
      </c>
      <c r="AA190">
        <f t="shared" si="59"/>
        <v>80294481.655911162</v>
      </c>
    </row>
    <row r="191" spans="1:27" x14ac:dyDescent="0.3">
      <c r="A191">
        <f t="shared" si="53"/>
        <v>179</v>
      </c>
      <c r="B191" s="6">
        <f t="shared" si="72"/>
        <v>6950885.4057644019</v>
      </c>
      <c r="C191" s="6">
        <f t="shared" si="73"/>
        <v>435206.3190723806</v>
      </c>
      <c r="D191">
        <f t="shared" si="74"/>
        <v>18825.314640611923</v>
      </c>
      <c r="E191">
        <f t="shared" si="75"/>
        <v>416381.00443176867</v>
      </c>
      <c r="F191">
        <f t="shared" si="76"/>
        <v>6.0000000000000027</v>
      </c>
      <c r="G191">
        <f t="shared" si="54"/>
        <v>5.1430128318229462E-3</v>
      </c>
      <c r="H191">
        <f t="shared" si="77"/>
        <v>33607.039985657255</v>
      </c>
      <c r="I191" s="6">
        <f t="shared" si="78"/>
        <v>6500897.3613469759</v>
      </c>
      <c r="J191">
        <f t="shared" si="69"/>
        <v>0</v>
      </c>
      <c r="K191">
        <f t="shared" si="70"/>
        <v>0</v>
      </c>
      <c r="L191">
        <f t="shared" si="71"/>
        <v>0</v>
      </c>
      <c r="M191">
        <f t="shared" si="60"/>
        <v>0</v>
      </c>
      <c r="N191">
        <f t="shared" si="61"/>
        <v>0</v>
      </c>
      <c r="O191">
        <f t="shared" si="62"/>
        <v>0</v>
      </c>
      <c r="P191">
        <f t="shared" si="63"/>
        <v>0</v>
      </c>
      <c r="Q191">
        <f t="shared" si="64"/>
        <v>0</v>
      </c>
      <c r="R191">
        <f t="shared" si="65"/>
        <v>0</v>
      </c>
      <c r="S191">
        <f t="shared" si="66"/>
        <v>6950885.4057644019</v>
      </c>
      <c r="T191">
        <f t="shared" si="67"/>
        <v>18825.314640611923</v>
      </c>
      <c r="U191">
        <f t="shared" si="68"/>
        <v>6500897.3613469759</v>
      </c>
      <c r="W191">
        <f t="shared" si="55"/>
        <v>80547859.950719252</v>
      </c>
      <c r="X191">
        <f t="shared" si="56"/>
        <v>0</v>
      </c>
      <c r="Y191">
        <f t="shared" si="57"/>
        <v>0</v>
      </c>
      <c r="Z191">
        <f t="shared" si="58"/>
        <v>0</v>
      </c>
      <c r="AA191">
        <f t="shared" si="59"/>
        <v>80547859.950719252</v>
      </c>
    </row>
    <row r="192" spans="1:27" x14ac:dyDescent="0.3">
      <c r="A192">
        <f t="shared" si="53"/>
        <v>180</v>
      </c>
      <c r="B192" s="6">
        <f t="shared" si="72"/>
        <v>6500897.3613469759</v>
      </c>
      <c r="C192" s="6">
        <f t="shared" si="73"/>
        <v>435206.3190723806</v>
      </c>
      <c r="D192">
        <f t="shared" si="74"/>
        <v>17606.597020314726</v>
      </c>
      <c r="E192">
        <f t="shared" si="75"/>
        <v>417599.72205206589</v>
      </c>
      <c r="F192">
        <f t="shared" si="76"/>
        <v>6.0000000000000027</v>
      </c>
      <c r="G192">
        <f t="shared" si="54"/>
        <v>5.1430128318229462E-3</v>
      </c>
      <c r="H192">
        <f t="shared" si="77"/>
        <v>31286.477818691961</v>
      </c>
      <c r="I192" s="6">
        <f t="shared" si="78"/>
        <v>6052011.1614762181</v>
      </c>
      <c r="J192">
        <f t="shared" si="69"/>
        <v>0</v>
      </c>
      <c r="K192">
        <f t="shared" si="70"/>
        <v>0</v>
      </c>
      <c r="L192">
        <f t="shared" si="71"/>
        <v>0</v>
      </c>
      <c r="M192">
        <f t="shared" si="60"/>
        <v>0</v>
      </c>
      <c r="N192">
        <f t="shared" si="61"/>
        <v>0</v>
      </c>
      <c r="O192">
        <f t="shared" si="62"/>
        <v>0</v>
      </c>
      <c r="P192">
        <f t="shared" si="63"/>
        <v>0</v>
      </c>
      <c r="Q192">
        <f t="shared" si="64"/>
        <v>0</v>
      </c>
      <c r="R192">
        <f t="shared" si="65"/>
        <v>0</v>
      </c>
      <c r="S192">
        <f t="shared" si="66"/>
        <v>6500897.3613469759</v>
      </c>
      <c r="T192">
        <f t="shared" si="67"/>
        <v>17606.597020314726</v>
      </c>
      <c r="U192">
        <f t="shared" si="68"/>
        <v>6052011.1614762181</v>
      </c>
      <c r="W192">
        <f t="shared" si="55"/>
        <v>80799515.976736397</v>
      </c>
      <c r="X192">
        <f t="shared" si="56"/>
        <v>0</v>
      </c>
      <c r="Y192">
        <f t="shared" si="57"/>
        <v>0</v>
      </c>
      <c r="Z192">
        <f t="shared" si="58"/>
        <v>0</v>
      </c>
      <c r="AA192">
        <f t="shared" si="59"/>
        <v>80799515.976736397</v>
      </c>
    </row>
    <row r="193" spans="1:27" x14ac:dyDescent="0.3">
      <c r="A193">
        <f t="shared" si="53"/>
        <v>181</v>
      </c>
      <c r="B193" s="6">
        <f t="shared" si="72"/>
        <v>6052011.1614762181</v>
      </c>
      <c r="C193" s="6">
        <f t="shared" si="73"/>
        <v>435206.3190723806</v>
      </c>
      <c r="D193">
        <f t="shared" si="74"/>
        <v>16390.863562331426</v>
      </c>
      <c r="E193">
        <f t="shared" si="75"/>
        <v>418815.45551004919</v>
      </c>
      <c r="F193">
        <f t="shared" si="76"/>
        <v>6.0000000000000027</v>
      </c>
      <c r="G193">
        <f t="shared" si="54"/>
        <v>5.1430128318229462E-3</v>
      </c>
      <c r="H193">
        <f t="shared" si="77"/>
        <v>28971.597799953928</v>
      </c>
      <c r="I193" s="6">
        <f t="shared" si="78"/>
        <v>5604224.108166215</v>
      </c>
      <c r="J193">
        <f t="shared" si="69"/>
        <v>0</v>
      </c>
      <c r="K193">
        <f t="shared" si="70"/>
        <v>0</v>
      </c>
      <c r="L193">
        <f t="shared" si="71"/>
        <v>0</v>
      </c>
      <c r="M193">
        <f t="shared" si="60"/>
        <v>0</v>
      </c>
      <c r="N193">
        <f t="shared" si="61"/>
        <v>0</v>
      </c>
      <c r="O193">
        <f t="shared" si="62"/>
        <v>0</v>
      </c>
      <c r="P193">
        <f t="shared" si="63"/>
        <v>0</v>
      </c>
      <c r="Q193">
        <f t="shared" si="64"/>
        <v>0</v>
      </c>
      <c r="R193">
        <f t="shared" si="65"/>
        <v>0</v>
      </c>
      <c r="S193">
        <f t="shared" si="66"/>
        <v>6052011.1614762181</v>
      </c>
      <c r="T193">
        <f t="shared" si="67"/>
        <v>16390.863562331426</v>
      </c>
      <c r="U193">
        <f t="shared" si="68"/>
        <v>5604224.108166215</v>
      </c>
      <c r="W193">
        <f t="shared" si="55"/>
        <v>81049456.649110571</v>
      </c>
      <c r="X193">
        <f t="shared" si="56"/>
        <v>0</v>
      </c>
      <c r="Y193">
        <f t="shared" si="57"/>
        <v>0</v>
      </c>
      <c r="Z193">
        <f t="shared" si="58"/>
        <v>0</v>
      </c>
      <c r="AA193">
        <f t="shared" si="59"/>
        <v>81049456.649110571</v>
      </c>
    </row>
    <row r="194" spans="1:27" x14ac:dyDescent="0.3">
      <c r="A194">
        <f t="shared" si="53"/>
        <v>182</v>
      </c>
      <c r="B194" s="6">
        <f t="shared" si="72"/>
        <v>5604224.108166215</v>
      </c>
      <c r="C194" s="6">
        <f t="shared" si="73"/>
        <v>435206.3190723806</v>
      </c>
      <c r="D194">
        <f t="shared" si="74"/>
        <v>15178.106959616833</v>
      </c>
      <c r="E194">
        <f t="shared" si="75"/>
        <v>420028.21211276378</v>
      </c>
      <c r="F194">
        <f t="shared" si="76"/>
        <v>6.0000000000000027</v>
      </c>
      <c r="G194">
        <f t="shared" si="54"/>
        <v>5.1430128318229462E-3</v>
      </c>
      <c r="H194">
        <f t="shared" si="77"/>
        <v>26662.386016086755</v>
      </c>
      <c r="I194" s="6">
        <f t="shared" si="78"/>
        <v>5157533.5100373644</v>
      </c>
      <c r="J194">
        <f t="shared" si="69"/>
        <v>0</v>
      </c>
      <c r="K194">
        <f t="shared" si="70"/>
        <v>0</v>
      </c>
      <c r="L194">
        <f t="shared" si="71"/>
        <v>0</v>
      </c>
      <c r="M194">
        <f t="shared" si="60"/>
        <v>0</v>
      </c>
      <c r="N194">
        <f t="shared" si="61"/>
        <v>0</v>
      </c>
      <c r="O194">
        <f t="shared" si="62"/>
        <v>0</v>
      </c>
      <c r="P194">
        <f t="shared" si="63"/>
        <v>0</v>
      </c>
      <c r="Q194">
        <f t="shared" si="64"/>
        <v>0</v>
      </c>
      <c r="R194">
        <f t="shared" si="65"/>
        <v>0</v>
      </c>
      <c r="S194">
        <f t="shared" si="66"/>
        <v>5604224.108166215</v>
      </c>
      <c r="T194">
        <f t="shared" si="67"/>
        <v>15178.106959616833</v>
      </c>
      <c r="U194">
        <f t="shared" si="68"/>
        <v>5157533.5100373644</v>
      </c>
      <c r="W194">
        <f t="shared" si="55"/>
        <v>81297688.859450802</v>
      </c>
      <c r="X194">
        <f t="shared" si="56"/>
        <v>0</v>
      </c>
      <c r="Y194">
        <f t="shared" si="57"/>
        <v>0</v>
      </c>
      <c r="Z194">
        <f t="shared" si="58"/>
        <v>0</v>
      </c>
      <c r="AA194">
        <f t="shared" si="59"/>
        <v>81297688.859450802</v>
      </c>
    </row>
    <row r="195" spans="1:27" x14ac:dyDescent="0.3">
      <c r="A195">
        <f t="shared" si="53"/>
        <v>183</v>
      </c>
      <c r="B195" s="6">
        <f t="shared" si="72"/>
        <v>5157533.5100373644</v>
      </c>
      <c r="C195" s="6">
        <f t="shared" si="73"/>
        <v>435206.3190723806</v>
      </c>
      <c r="D195">
        <f t="shared" si="74"/>
        <v>13968.319923017863</v>
      </c>
      <c r="E195">
        <f t="shared" si="75"/>
        <v>421237.99914936273</v>
      </c>
      <c r="F195">
        <f t="shared" si="76"/>
        <v>6.0000000000000027</v>
      </c>
      <c r="G195">
        <f t="shared" si="54"/>
        <v>5.1430128318229462E-3</v>
      </c>
      <c r="H195">
        <f t="shared" si="77"/>
        <v>24358.828587802411</v>
      </c>
      <c r="I195" s="6">
        <f t="shared" si="78"/>
        <v>4711936.6823001998</v>
      </c>
      <c r="J195">
        <f t="shared" si="69"/>
        <v>0</v>
      </c>
      <c r="K195">
        <f t="shared" si="70"/>
        <v>0</v>
      </c>
      <c r="L195">
        <f t="shared" si="71"/>
        <v>0</v>
      </c>
      <c r="M195">
        <f t="shared" si="60"/>
        <v>0</v>
      </c>
      <c r="N195">
        <f t="shared" si="61"/>
        <v>0</v>
      </c>
      <c r="O195">
        <f t="shared" si="62"/>
        <v>0</v>
      </c>
      <c r="P195">
        <f t="shared" si="63"/>
        <v>0</v>
      </c>
      <c r="Q195">
        <f t="shared" si="64"/>
        <v>0</v>
      </c>
      <c r="R195">
        <f t="shared" si="65"/>
        <v>0</v>
      </c>
      <c r="S195">
        <f t="shared" si="66"/>
        <v>5157533.5100373644</v>
      </c>
      <c r="T195">
        <f t="shared" si="67"/>
        <v>13968.319923017863</v>
      </c>
      <c r="U195">
        <f t="shared" si="68"/>
        <v>4711936.6823001998</v>
      </c>
      <c r="W195">
        <f t="shared" si="55"/>
        <v>81544219.475901142</v>
      </c>
      <c r="X195">
        <f t="shared" si="56"/>
        <v>0</v>
      </c>
      <c r="Y195">
        <f t="shared" si="57"/>
        <v>0</v>
      </c>
      <c r="Z195">
        <f t="shared" si="58"/>
        <v>0</v>
      </c>
      <c r="AA195">
        <f t="shared" si="59"/>
        <v>81544219.475901142</v>
      </c>
    </row>
    <row r="196" spans="1:27" x14ac:dyDescent="0.3">
      <c r="A196">
        <f t="shared" si="53"/>
        <v>184</v>
      </c>
      <c r="B196" s="6">
        <f t="shared" si="72"/>
        <v>4711936.6823001998</v>
      </c>
      <c r="C196" s="6">
        <f t="shared" si="73"/>
        <v>435206.3190723806</v>
      </c>
      <c r="D196">
        <f t="shared" si="74"/>
        <v>12761.495181229708</v>
      </c>
      <c r="E196">
        <f t="shared" si="75"/>
        <v>422444.82389115088</v>
      </c>
      <c r="F196">
        <f t="shared" si="76"/>
        <v>6.0000000000000027</v>
      </c>
      <c r="G196">
        <f t="shared" si="54"/>
        <v>5.1430128318229462E-3</v>
      </c>
      <c r="H196">
        <f t="shared" si="77"/>
        <v>22060.911669797795</v>
      </c>
      <c r="I196" s="6">
        <f t="shared" si="78"/>
        <v>4267430.9467392508</v>
      </c>
      <c r="J196">
        <f t="shared" si="69"/>
        <v>0</v>
      </c>
      <c r="K196">
        <f t="shared" si="70"/>
        <v>0</v>
      </c>
      <c r="L196">
        <f t="shared" si="71"/>
        <v>0</v>
      </c>
      <c r="M196">
        <f t="shared" si="60"/>
        <v>0</v>
      </c>
      <c r="N196">
        <f t="shared" si="61"/>
        <v>0</v>
      </c>
      <c r="O196">
        <f t="shared" si="62"/>
        <v>0</v>
      </c>
      <c r="P196">
        <f t="shared" si="63"/>
        <v>0</v>
      </c>
      <c r="Q196">
        <f t="shared" si="64"/>
        <v>0</v>
      </c>
      <c r="R196">
        <f t="shared" si="65"/>
        <v>0</v>
      </c>
      <c r="S196">
        <f t="shared" si="66"/>
        <v>4711936.6823001998</v>
      </c>
      <c r="T196">
        <f t="shared" si="67"/>
        <v>12761.495181229708</v>
      </c>
      <c r="U196">
        <f t="shared" si="68"/>
        <v>4267430.9467392508</v>
      </c>
      <c r="W196">
        <f t="shared" si="55"/>
        <v>81789055.343214601</v>
      </c>
      <c r="X196">
        <f t="shared" si="56"/>
        <v>0</v>
      </c>
      <c r="Y196">
        <f t="shared" si="57"/>
        <v>0</v>
      </c>
      <c r="Z196">
        <f t="shared" si="58"/>
        <v>0</v>
      </c>
      <c r="AA196">
        <f t="shared" si="59"/>
        <v>81789055.343214601</v>
      </c>
    </row>
    <row r="197" spans="1:27" x14ac:dyDescent="0.3">
      <c r="A197">
        <f t="shared" si="53"/>
        <v>185</v>
      </c>
      <c r="B197" s="6">
        <f t="shared" si="72"/>
        <v>4267430.9467392508</v>
      </c>
      <c r="C197" s="6">
        <f t="shared" si="73"/>
        <v>435206.3190723806</v>
      </c>
      <c r="D197">
        <f t="shared" si="74"/>
        <v>11557.625480752138</v>
      </c>
      <c r="E197">
        <f t="shared" si="75"/>
        <v>423648.69359162846</v>
      </c>
      <c r="F197">
        <f t="shared" si="76"/>
        <v>6.0000000000000027</v>
      </c>
      <c r="G197">
        <f t="shared" si="54"/>
        <v>5.1430128318229462E-3</v>
      </c>
      <c r="H197">
        <f t="shared" si="77"/>
        <v>19768.621450671541</v>
      </c>
      <c r="I197" s="6">
        <f t="shared" si="78"/>
        <v>3824013.6316969511</v>
      </c>
      <c r="J197">
        <f t="shared" si="69"/>
        <v>0</v>
      </c>
      <c r="K197">
        <f t="shared" si="70"/>
        <v>0</v>
      </c>
      <c r="L197">
        <f t="shared" si="71"/>
        <v>0</v>
      </c>
      <c r="M197">
        <f t="shared" si="60"/>
        <v>0</v>
      </c>
      <c r="N197">
        <f t="shared" si="61"/>
        <v>0</v>
      </c>
      <c r="O197">
        <f t="shared" si="62"/>
        <v>0</v>
      </c>
      <c r="P197">
        <f t="shared" si="63"/>
        <v>0</v>
      </c>
      <c r="Q197">
        <f t="shared" si="64"/>
        <v>0</v>
      </c>
      <c r="R197">
        <f t="shared" si="65"/>
        <v>0</v>
      </c>
      <c r="S197">
        <f t="shared" si="66"/>
        <v>4267430.9467392508</v>
      </c>
      <c r="T197">
        <f t="shared" si="67"/>
        <v>11557.625480752138</v>
      </c>
      <c r="U197">
        <f t="shared" si="68"/>
        <v>3824013.6316969511</v>
      </c>
      <c r="W197">
        <f t="shared" si="55"/>
        <v>82032203.28282544</v>
      </c>
      <c r="X197">
        <f t="shared" si="56"/>
        <v>0</v>
      </c>
      <c r="Y197">
        <f t="shared" si="57"/>
        <v>0</v>
      </c>
      <c r="Z197">
        <f t="shared" si="58"/>
        <v>0</v>
      </c>
      <c r="AA197">
        <f t="shared" si="59"/>
        <v>82032203.28282544</v>
      </c>
    </row>
    <row r="198" spans="1:27" x14ac:dyDescent="0.3">
      <c r="A198">
        <f t="shared" si="53"/>
        <v>186</v>
      </c>
      <c r="B198" s="6">
        <f t="shared" si="72"/>
        <v>3824013.6316969511</v>
      </c>
      <c r="C198" s="6">
        <f t="shared" si="73"/>
        <v>435206.3190723806</v>
      </c>
      <c r="D198">
        <f t="shared" si="74"/>
        <v>10356.703585845909</v>
      </c>
      <c r="E198">
        <f t="shared" si="75"/>
        <v>424849.61548653472</v>
      </c>
      <c r="F198">
        <f t="shared" si="76"/>
        <v>6.0000000000000027</v>
      </c>
      <c r="G198">
        <f t="shared" si="54"/>
        <v>5.1430128318229462E-3</v>
      </c>
      <c r="H198">
        <f t="shared" si="77"/>
        <v>17481.944152840992</v>
      </c>
      <c r="I198" s="6">
        <f t="shared" si="78"/>
        <v>3381682.0720575755</v>
      </c>
      <c r="J198">
        <f t="shared" si="69"/>
        <v>0</v>
      </c>
      <c r="K198">
        <f t="shared" si="70"/>
        <v>0</v>
      </c>
      <c r="L198">
        <f t="shared" si="71"/>
        <v>0</v>
      </c>
      <c r="M198">
        <f t="shared" si="60"/>
        <v>0</v>
      </c>
      <c r="N198">
        <f t="shared" si="61"/>
        <v>0</v>
      </c>
      <c r="O198">
        <f t="shared" si="62"/>
        <v>0</v>
      </c>
      <c r="P198">
        <f t="shared" si="63"/>
        <v>0</v>
      </c>
      <c r="Q198">
        <f t="shared" si="64"/>
        <v>0</v>
      </c>
      <c r="R198">
        <f t="shared" si="65"/>
        <v>0</v>
      </c>
      <c r="S198">
        <f t="shared" si="66"/>
        <v>3824013.6316969511</v>
      </c>
      <c r="T198">
        <f t="shared" si="67"/>
        <v>10356.703585845909</v>
      </c>
      <c r="U198">
        <f t="shared" si="68"/>
        <v>3381682.0720575755</v>
      </c>
      <c r="W198">
        <f t="shared" si="55"/>
        <v>82273670.09292388</v>
      </c>
      <c r="X198">
        <f t="shared" si="56"/>
        <v>0</v>
      </c>
      <c r="Y198">
        <f t="shared" si="57"/>
        <v>0</v>
      </c>
      <c r="Z198">
        <f t="shared" si="58"/>
        <v>0</v>
      </c>
      <c r="AA198">
        <f t="shared" si="59"/>
        <v>82273670.09292388</v>
      </c>
    </row>
    <row r="199" spans="1:27" x14ac:dyDescent="0.3">
      <c r="A199">
        <f t="shared" si="53"/>
        <v>187</v>
      </c>
      <c r="B199" s="6">
        <f t="shared" si="72"/>
        <v>3381682.0720575755</v>
      </c>
      <c r="C199" s="6">
        <f t="shared" si="73"/>
        <v>435206.3190723806</v>
      </c>
      <c r="D199">
        <f t="shared" si="74"/>
        <v>9158.7222784892674</v>
      </c>
      <c r="E199">
        <f t="shared" si="75"/>
        <v>426047.59679389134</v>
      </c>
      <c r="F199">
        <f t="shared" si="76"/>
        <v>6.0000000000000027</v>
      </c>
      <c r="G199">
        <f t="shared" si="54"/>
        <v>5.1430128318229462E-3</v>
      </c>
      <c r="H199">
        <f t="shared" si="77"/>
        <v>15200.866032459408</v>
      </c>
      <c r="I199" s="6">
        <f t="shared" si="78"/>
        <v>2940433.6092312247</v>
      </c>
      <c r="J199">
        <f t="shared" si="69"/>
        <v>0</v>
      </c>
      <c r="K199">
        <f t="shared" si="70"/>
        <v>0</v>
      </c>
      <c r="L199">
        <f t="shared" si="71"/>
        <v>0</v>
      </c>
      <c r="M199">
        <f t="shared" si="60"/>
        <v>0</v>
      </c>
      <c r="N199">
        <f t="shared" si="61"/>
        <v>0</v>
      </c>
      <c r="O199">
        <f t="shared" si="62"/>
        <v>0</v>
      </c>
      <c r="P199">
        <f t="shared" si="63"/>
        <v>0</v>
      </c>
      <c r="Q199">
        <f t="shared" si="64"/>
        <v>0</v>
      </c>
      <c r="R199">
        <f t="shared" si="65"/>
        <v>0</v>
      </c>
      <c r="S199">
        <f t="shared" si="66"/>
        <v>3381682.0720575755</v>
      </c>
      <c r="T199">
        <f t="shared" si="67"/>
        <v>9158.7222784892674</v>
      </c>
      <c r="U199">
        <f t="shared" si="68"/>
        <v>2940433.6092312247</v>
      </c>
      <c r="W199">
        <f t="shared" si="55"/>
        <v>82513462.548527583</v>
      </c>
      <c r="X199">
        <f t="shared" si="56"/>
        <v>0</v>
      </c>
      <c r="Y199">
        <f t="shared" si="57"/>
        <v>0</v>
      </c>
      <c r="Z199">
        <f t="shared" si="58"/>
        <v>0</v>
      </c>
      <c r="AA199">
        <f t="shared" si="59"/>
        <v>82513462.548527583</v>
      </c>
    </row>
    <row r="200" spans="1:27" x14ac:dyDescent="0.3">
      <c r="A200">
        <f t="shared" si="53"/>
        <v>188</v>
      </c>
      <c r="B200" s="6">
        <f t="shared" si="72"/>
        <v>2940433.6092312247</v>
      </c>
      <c r="C200" s="6">
        <f t="shared" si="73"/>
        <v>435206.3190723806</v>
      </c>
      <c r="D200">
        <f t="shared" si="74"/>
        <v>7963.6743583345669</v>
      </c>
      <c r="E200">
        <f t="shared" si="75"/>
        <v>427242.64471404604</v>
      </c>
      <c r="F200">
        <f t="shared" si="76"/>
        <v>6.0000000000000027</v>
      </c>
      <c r="G200">
        <f t="shared" si="54"/>
        <v>5.1430128318229462E-3</v>
      </c>
      <c r="H200">
        <f t="shared" si="77"/>
        <v>12925.373379333338</v>
      </c>
      <c r="I200" s="6">
        <f t="shared" si="78"/>
        <v>2500265.5911378455</v>
      </c>
      <c r="J200">
        <f t="shared" si="69"/>
        <v>0</v>
      </c>
      <c r="K200">
        <f t="shared" si="70"/>
        <v>0</v>
      </c>
      <c r="L200">
        <f t="shared" si="71"/>
        <v>0</v>
      </c>
      <c r="M200">
        <f t="shared" si="60"/>
        <v>0</v>
      </c>
      <c r="N200">
        <f t="shared" si="61"/>
        <v>0</v>
      </c>
      <c r="O200">
        <f t="shared" si="62"/>
        <v>0</v>
      </c>
      <c r="P200">
        <f t="shared" si="63"/>
        <v>0</v>
      </c>
      <c r="Q200">
        <f t="shared" si="64"/>
        <v>0</v>
      </c>
      <c r="R200">
        <f t="shared" si="65"/>
        <v>0</v>
      </c>
      <c r="S200">
        <f t="shared" si="66"/>
        <v>2940433.6092312247</v>
      </c>
      <c r="T200">
        <f t="shared" si="67"/>
        <v>7963.6743583345669</v>
      </c>
      <c r="U200">
        <f t="shared" si="68"/>
        <v>2500265.5911378455</v>
      </c>
      <c r="W200">
        <f t="shared" si="55"/>
        <v>82751587.4015553</v>
      </c>
      <c r="X200">
        <f t="shared" si="56"/>
        <v>0</v>
      </c>
      <c r="Y200">
        <f t="shared" si="57"/>
        <v>0</v>
      </c>
      <c r="Z200">
        <f t="shared" si="58"/>
        <v>0</v>
      </c>
      <c r="AA200">
        <f t="shared" si="59"/>
        <v>82751587.4015553</v>
      </c>
    </row>
    <row r="201" spans="1:27" x14ac:dyDescent="0.3">
      <c r="A201">
        <f t="shared" si="53"/>
        <v>189</v>
      </c>
      <c r="B201" s="6">
        <f t="shared" si="72"/>
        <v>2500265.5911378455</v>
      </c>
      <c r="C201" s="6">
        <f t="shared" si="73"/>
        <v>435206.3190723806</v>
      </c>
      <c r="D201">
        <f t="shared" si="74"/>
        <v>6771.5526426649985</v>
      </c>
      <c r="E201">
        <f t="shared" si="75"/>
        <v>428434.76642971562</v>
      </c>
      <c r="F201">
        <f t="shared" si="76"/>
        <v>6.0000000000000027</v>
      </c>
      <c r="G201">
        <f t="shared" si="54"/>
        <v>5.1430128318229462E-3</v>
      </c>
      <c r="H201">
        <f t="shared" si="77"/>
        <v>10655.452516840229</v>
      </c>
      <c r="I201" s="6">
        <f t="shared" si="78"/>
        <v>2061175.3721912897</v>
      </c>
      <c r="J201">
        <f t="shared" si="69"/>
        <v>0</v>
      </c>
      <c r="K201">
        <f t="shared" si="70"/>
        <v>0</v>
      </c>
      <c r="L201">
        <f t="shared" si="71"/>
        <v>0</v>
      </c>
      <c r="M201">
        <f t="shared" si="60"/>
        <v>0</v>
      </c>
      <c r="N201">
        <f t="shared" si="61"/>
        <v>0</v>
      </c>
      <c r="O201">
        <f t="shared" si="62"/>
        <v>0</v>
      </c>
      <c r="P201">
        <f t="shared" si="63"/>
        <v>0</v>
      </c>
      <c r="Q201">
        <f t="shared" si="64"/>
        <v>0</v>
      </c>
      <c r="R201">
        <f t="shared" si="65"/>
        <v>0</v>
      </c>
      <c r="S201">
        <f t="shared" si="66"/>
        <v>2500265.5911378455</v>
      </c>
      <c r="T201">
        <f t="shared" si="67"/>
        <v>6771.5526426649985</v>
      </c>
      <c r="U201">
        <f t="shared" si="68"/>
        <v>2061175.3721912897</v>
      </c>
      <c r="W201">
        <f t="shared" si="55"/>
        <v>82988051.380899057</v>
      </c>
      <c r="X201">
        <f t="shared" si="56"/>
        <v>0</v>
      </c>
      <c r="Y201">
        <f t="shared" si="57"/>
        <v>0</v>
      </c>
      <c r="Z201">
        <f t="shared" si="58"/>
        <v>0</v>
      </c>
      <c r="AA201">
        <f t="shared" si="59"/>
        <v>82988051.380899057</v>
      </c>
    </row>
    <row r="202" spans="1:27" x14ac:dyDescent="0.3">
      <c r="A202">
        <f t="shared" si="53"/>
        <v>190</v>
      </c>
      <c r="B202" s="6">
        <f t="shared" si="72"/>
        <v>2061175.3721912897</v>
      </c>
      <c r="C202" s="6">
        <f t="shared" si="73"/>
        <v>435206.3190723806</v>
      </c>
      <c r="D202">
        <f t="shared" si="74"/>
        <v>5582.3499663514094</v>
      </c>
      <c r="E202">
        <f t="shared" si="75"/>
        <v>429623.9691060292</v>
      </c>
      <c r="F202">
        <f t="shared" si="76"/>
        <v>6.0000000000000027</v>
      </c>
      <c r="G202">
        <f t="shared" si="54"/>
        <v>5.1430128318229462E-3</v>
      </c>
      <c r="H202">
        <f t="shared" si="77"/>
        <v>8391.0898018462267</v>
      </c>
      <c r="I202" s="6">
        <f t="shared" si="78"/>
        <v>1623160.3132834141</v>
      </c>
      <c r="J202">
        <f t="shared" si="69"/>
        <v>0</v>
      </c>
      <c r="K202">
        <f t="shared" si="70"/>
        <v>0</v>
      </c>
      <c r="L202">
        <f t="shared" si="71"/>
        <v>0</v>
      </c>
      <c r="M202">
        <f t="shared" si="60"/>
        <v>0</v>
      </c>
      <c r="N202">
        <f t="shared" si="61"/>
        <v>0</v>
      </c>
      <c r="O202">
        <f t="shared" si="62"/>
        <v>0</v>
      </c>
      <c r="P202">
        <f t="shared" si="63"/>
        <v>0</v>
      </c>
      <c r="Q202">
        <f t="shared" si="64"/>
        <v>0</v>
      </c>
      <c r="R202">
        <f t="shared" si="65"/>
        <v>0</v>
      </c>
      <c r="S202">
        <f t="shared" si="66"/>
        <v>2061175.3721912897</v>
      </c>
      <c r="T202">
        <f t="shared" si="67"/>
        <v>5582.3499663514094</v>
      </c>
      <c r="U202">
        <f t="shared" si="68"/>
        <v>1623160.3132834141</v>
      </c>
      <c r="W202">
        <f t="shared" si="55"/>
        <v>83222861.192496359</v>
      </c>
      <c r="X202">
        <f t="shared" si="56"/>
        <v>0</v>
      </c>
      <c r="Y202">
        <f t="shared" si="57"/>
        <v>0</v>
      </c>
      <c r="Z202">
        <f t="shared" si="58"/>
        <v>0</v>
      </c>
      <c r="AA202">
        <f t="shared" si="59"/>
        <v>83222861.192496359</v>
      </c>
    </row>
    <row r="203" spans="1:27" x14ac:dyDescent="0.3">
      <c r="A203">
        <f t="shared" si="53"/>
        <v>191</v>
      </c>
      <c r="B203" s="6">
        <f t="shared" si="72"/>
        <v>1623160.3132834141</v>
      </c>
      <c r="C203" s="6">
        <f t="shared" si="73"/>
        <v>435206.3190723806</v>
      </c>
      <c r="D203">
        <f t="shared" si="74"/>
        <v>4396.0591818092471</v>
      </c>
      <c r="E203">
        <f t="shared" si="75"/>
        <v>430810.25989057135</v>
      </c>
      <c r="F203">
        <f t="shared" si="76"/>
        <v>6.0000000000000027</v>
      </c>
      <c r="G203">
        <f t="shared" si="54"/>
        <v>5.1430128318229462E-3</v>
      </c>
      <c r="H203">
        <f t="shared" si="77"/>
        <v>6132.2716246241662</v>
      </c>
      <c r="I203" s="6">
        <f t="shared" si="78"/>
        <v>1186217.7817682186</v>
      </c>
      <c r="J203">
        <f t="shared" si="69"/>
        <v>0</v>
      </c>
      <c r="K203">
        <f t="shared" si="70"/>
        <v>0</v>
      </c>
      <c r="L203">
        <f t="shared" si="71"/>
        <v>0</v>
      </c>
      <c r="M203">
        <f t="shared" si="60"/>
        <v>0</v>
      </c>
      <c r="N203">
        <f t="shared" si="61"/>
        <v>0</v>
      </c>
      <c r="O203">
        <f t="shared" si="62"/>
        <v>0</v>
      </c>
      <c r="P203">
        <f t="shared" si="63"/>
        <v>0</v>
      </c>
      <c r="Q203">
        <f t="shared" si="64"/>
        <v>0</v>
      </c>
      <c r="R203">
        <f t="shared" si="65"/>
        <v>0</v>
      </c>
      <c r="S203">
        <f t="shared" si="66"/>
        <v>1623160.3132834141</v>
      </c>
      <c r="T203">
        <f t="shared" si="67"/>
        <v>4396.0591818092462</v>
      </c>
      <c r="U203">
        <f t="shared" si="68"/>
        <v>1186217.7817682186</v>
      </c>
      <c r="W203">
        <f t="shared" si="55"/>
        <v>83456023.51940234</v>
      </c>
      <c r="X203">
        <f t="shared" si="56"/>
        <v>0</v>
      </c>
      <c r="Y203">
        <f t="shared" si="57"/>
        <v>0</v>
      </c>
      <c r="Z203">
        <f t="shared" si="58"/>
        <v>0</v>
      </c>
      <c r="AA203">
        <f t="shared" si="59"/>
        <v>83456023.51940234</v>
      </c>
    </row>
    <row r="204" spans="1:27" x14ac:dyDescent="0.3">
      <c r="A204">
        <f t="shared" si="53"/>
        <v>192</v>
      </c>
      <c r="B204" s="6">
        <f t="shared" si="72"/>
        <v>1186217.7817682186</v>
      </c>
      <c r="C204" s="6">
        <f t="shared" si="73"/>
        <v>435206.3190723806</v>
      </c>
      <c r="D204">
        <f t="shared" si="74"/>
        <v>3212.673158955592</v>
      </c>
      <c r="E204">
        <f t="shared" si="75"/>
        <v>431993.64591342502</v>
      </c>
      <c r="F204">
        <f t="shared" si="76"/>
        <v>6.0000000000000027</v>
      </c>
      <c r="G204">
        <f t="shared" si="54"/>
        <v>5.1430128318229462E-3</v>
      </c>
      <c r="H204">
        <f t="shared" si="77"/>
        <v>3878.9844087717765</v>
      </c>
      <c r="I204" s="6">
        <f t="shared" si="78"/>
        <v>750345.15144602186</v>
      </c>
      <c r="J204">
        <f t="shared" si="69"/>
        <v>0</v>
      </c>
      <c r="K204">
        <f t="shared" si="70"/>
        <v>0</v>
      </c>
      <c r="L204">
        <f t="shared" si="71"/>
        <v>0</v>
      </c>
      <c r="M204">
        <f t="shared" si="60"/>
        <v>0</v>
      </c>
      <c r="N204">
        <f t="shared" si="61"/>
        <v>0</v>
      </c>
      <c r="O204">
        <f t="shared" si="62"/>
        <v>0</v>
      </c>
      <c r="P204">
        <f t="shared" si="63"/>
        <v>0</v>
      </c>
      <c r="Q204">
        <f t="shared" si="64"/>
        <v>0</v>
      </c>
      <c r="R204">
        <f t="shared" si="65"/>
        <v>0</v>
      </c>
      <c r="S204">
        <f t="shared" si="66"/>
        <v>1186217.7817682186</v>
      </c>
      <c r="T204">
        <f t="shared" si="67"/>
        <v>3212.6731589555925</v>
      </c>
      <c r="U204">
        <f t="shared" si="68"/>
        <v>750345.15144602186</v>
      </c>
      <c r="W204">
        <f t="shared" si="55"/>
        <v>83687545.021861777</v>
      </c>
      <c r="X204">
        <f t="shared" si="56"/>
        <v>0</v>
      </c>
      <c r="Y204">
        <f t="shared" si="57"/>
        <v>0</v>
      </c>
      <c r="Z204">
        <f t="shared" si="58"/>
        <v>0</v>
      </c>
      <c r="AA204">
        <f t="shared" si="59"/>
        <v>83687545.021861777</v>
      </c>
    </row>
    <row r="205" spans="1:27" x14ac:dyDescent="0.3">
      <c r="A205">
        <f t="shared" si="53"/>
        <v>193</v>
      </c>
      <c r="B205" s="6">
        <f t="shared" si="72"/>
        <v>750345.15144602186</v>
      </c>
      <c r="C205" s="6">
        <f t="shared" si="73"/>
        <v>435206.3190723806</v>
      </c>
      <c r="D205">
        <f t="shared" si="74"/>
        <v>2032.1847851663092</v>
      </c>
      <c r="E205">
        <f t="shared" si="75"/>
        <v>433174.13428721431</v>
      </c>
      <c r="F205">
        <f t="shared" si="76"/>
        <v>6.0000000000000027</v>
      </c>
      <c r="G205">
        <f t="shared" si="54"/>
        <v>5.1430128318229462E-3</v>
      </c>
      <c r="H205">
        <f t="shared" si="77"/>
        <v>1631.2146111300831</v>
      </c>
      <c r="I205" s="6">
        <f t="shared" si="78"/>
        <v>315539.80254767748</v>
      </c>
      <c r="J205">
        <f t="shared" si="69"/>
        <v>0</v>
      </c>
      <c r="K205">
        <f t="shared" si="70"/>
        <v>0</v>
      </c>
      <c r="L205">
        <f t="shared" si="71"/>
        <v>0</v>
      </c>
      <c r="M205">
        <f t="shared" si="60"/>
        <v>0</v>
      </c>
      <c r="N205">
        <f t="shared" si="61"/>
        <v>0</v>
      </c>
      <c r="O205">
        <f t="shared" si="62"/>
        <v>0</v>
      </c>
      <c r="P205">
        <f t="shared" si="63"/>
        <v>0</v>
      </c>
      <c r="Q205">
        <f t="shared" si="64"/>
        <v>0</v>
      </c>
      <c r="R205">
        <f t="shared" si="65"/>
        <v>0</v>
      </c>
      <c r="S205">
        <f t="shared" si="66"/>
        <v>750345.15144602186</v>
      </c>
      <c r="T205">
        <f t="shared" si="67"/>
        <v>2032.1847851663094</v>
      </c>
      <c r="U205">
        <f t="shared" si="68"/>
        <v>315539.80254767748</v>
      </c>
      <c r="W205">
        <f t="shared" si="55"/>
        <v>83917432.337380469</v>
      </c>
      <c r="X205">
        <f t="shared" si="56"/>
        <v>0</v>
      </c>
      <c r="Y205">
        <f t="shared" si="57"/>
        <v>0</v>
      </c>
      <c r="Z205">
        <f t="shared" si="58"/>
        <v>0</v>
      </c>
      <c r="AA205">
        <f t="shared" si="59"/>
        <v>83917432.337380469</v>
      </c>
    </row>
    <row r="206" spans="1:27" x14ac:dyDescent="0.3">
      <c r="A206">
        <f t="shared" ref="A206:A269" si="79">IF($B$4&gt;A205,A205+1, "")</f>
        <v>194</v>
      </c>
      <c r="B206" s="6">
        <f t="shared" si="72"/>
        <v>315539.80254767748</v>
      </c>
      <c r="C206" s="6">
        <f t="shared" si="73"/>
        <v>435206.3190723806</v>
      </c>
      <c r="D206">
        <f t="shared" si="74"/>
        <v>854.5869652332932</v>
      </c>
      <c r="E206">
        <f t="shared" si="75"/>
        <v>315539.80254767748</v>
      </c>
      <c r="F206">
        <f t="shared" si="76"/>
        <v>6.0000000000000027</v>
      </c>
      <c r="G206">
        <f t="shared" ref="G206:G269" si="80">IF(A206="","",(1-((1-(F206/100))^(1/12))))</f>
        <v>5.1430128318229462E-3</v>
      </c>
      <c r="H206">
        <f t="shared" si="77"/>
        <v>0</v>
      </c>
      <c r="I206" s="6">
        <f t="shared" si="78"/>
        <v>0</v>
      </c>
      <c r="J206">
        <f t="shared" si="69"/>
        <v>0</v>
      </c>
      <c r="K206">
        <f t="shared" si="70"/>
        <v>0</v>
      </c>
      <c r="L206">
        <f t="shared" si="71"/>
        <v>0</v>
      </c>
      <c r="M206">
        <f t="shared" si="60"/>
        <v>0</v>
      </c>
      <c r="N206">
        <f t="shared" si="61"/>
        <v>0</v>
      </c>
      <c r="O206">
        <f t="shared" si="62"/>
        <v>0</v>
      </c>
      <c r="P206">
        <f t="shared" si="63"/>
        <v>0</v>
      </c>
      <c r="Q206">
        <f t="shared" si="64"/>
        <v>0</v>
      </c>
      <c r="R206">
        <f t="shared" si="65"/>
        <v>0</v>
      </c>
      <c r="S206">
        <f t="shared" si="66"/>
        <v>315539.80254767748</v>
      </c>
      <c r="T206">
        <f t="shared" si="67"/>
        <v>854.5869652332932</v>
      </c>
      <c r="U206">
        <f t="shared" si="68"/>
        <v>0</v>
      </c>
      <c r="W206">
        <f t="shared" ref="W206:W269" si="81">(B206-I206)*A206</f>
        <v>61214721.694249429</v>
      </c>
      <c r="X206">
        <f t="shared" ref="X206:X269" si="82">(J206-L206)*A206</f>
        <v>0</v>
      </c>
      <c r="Y206">
        <f t="shared" ref="Y206:Y269" si="83">(M206-O206)*A206</f>
        <v>0</v>
      </c>
      <c r="Z206">
        <f t="shared" ref="Z206:Z269" si="84">(P206-R206)*A206</f>
        <v>0</v>
      </c>
      <c r="AA206">
        <f t="shared" ref="AA206:AA269" si="85">(S206-U206)*A206</f>
        <v>61214721.694249429</v>
      </c>
    </row>
    <row r="207" spans="1:27" x14ac:dyDescent="0.3">
      <c r="A207">
        <f t="shared" si="79"/>
        <v>195</v>
      </c>
      <c r="B207" s="6">
        <f t="shared" si="72"/>
        <v>0</v>
      </c>
      <c r="C207" s="6">
        <f t="shared" si="73"/>
        <v>435206.3190723806</v>
      </c>
      <c r="D207">
        <f t="shared" si="74"/>
        <v>0</v>
      </c>
      <c r="E207">
        <f t="shared" si="75"/>
        <v>0</v>
      </c>
      <c r="F207">
        <f t="shared" si="76"/>
        <v>6.0000000000000027</v>
      </c>
      <c r="G207">
        <f t="shared" si="80"/>
        <v>5.1430128318229462E-3</v>
      </c>
      <c r="H207">
        <f t="shared" si="77"/>
        <v>0</v>
      </c>
      <c r="I207" s="6">
        <f t="shared" si="78"/>
        <v>0</v>
      </c>
      <c r="J207">
        <f t="shared" si="69"/>
        <v>0</v>
      </c>
      <c r="K207">
        <f t="shared" si="70"/>
        <v>0</v>
      </c>
      <c r="L207">
        <f t="shared" si="71"/>
        <v>0</v>
      </c>
      <c r="M207">
        <f t="shared" ref="M207:M270" si="86">O206</f>
        <v>0</v>
      </c>
      <c r="N207">
        <f t="shared" ref="N207:N270" si="87">M207*$B$2/12</f>
        <v>0</v>
      </c>
      <c r="O207">
        <f t="shared" ref="O207:O270" si="88">IF(L207=0,IF(M207-((B207-I207)-(J207-L207))&gt;0,M207-((B207-I207)-(J207-L207)),0),M207)</f>
        <v>0</v>
      </c>
      <c r="P207">
        <f t="shared" ref="P207:P270" si="89">R206</f>
        <v>0</v>
      </c>
      <c r="Q207">
        <f t="shared" ref="Q207:Q270" si="90">P207*$B$2/12</f>
        <v>0</v>
      </c>
      <c r="R207">
        <f t="shared" ref="R207:R270" si="91">IF(O207=0,IF(P207-((B207-I207)-(J207-L207)-(M207-O207))&gt;0,P207-((B207-I207)-(J207-L207)-(M207-O207)),0),P207)</f>
        <v>0</v>
      </c>
      <c r="S207">
        <f t="shared" ref="S207:S270" si="92">U206</f>
        <v>0</v>
      </c>
      <c r="T207">
        <f t="shared" ref="T207:T270" si="93">S207*$B$2/12</f>
        <v>0</v>
      </c>
      <c r="U207">
        <f t="shared" ref="U207:U270" si="94">IF(R207=0,IF(S207-((B207-I207)-(J207-L207)-(M207-O207)-(P207-R207))&gt;0,S207-((B207-I207)-(J207-L207)-(M207-O207)-(P207-R207)),0),S207)</f>
        <v>0</v>
      </c>
      <c r="W207">
        <f t="shared" si="81"/>
        <v>0</v>
      </c>
      <c r="X207">
        <f t="shared" si="82"/>
        <v>0</v>
      </c>
      <c r="Y207">
        <f t="shared" si="83"/>
        <v>0</v>
      </c>
      <c r="Z207">
        <f t="shared" si="84"/>
        <v>0</v>
      </c>
      <c r="AA207">
        <f t="shared" si="85"/>
        <v>0</v>
      </c>
    </row>
    <row r="208" spans="1:27" x14ac:dyDescent="0.3">
      <c r="A208">
        <f t="shared" si="79"/>
        <v>196</v>
      </c>
      <c r="B208" s="6">
        <f t="shared" si="72"/>
        <v>0</v>
      </c>
      <c r="C208" s="6">
        <f t="shared" si="73"/>
        <v>435206.3190723806</v>
      </c>
      <c r="D208">
        <f t="shared" si="74"/>
        <v>0</v>
      </c>
      <c r="E208">
        <f t="shared" si="75"/>
        <v>0</v>
      </c>
      <c r="F208">
        <f t="shared" si="76"/>
        <v>6.0000000000000027</v>
      </c>
      <c r="G208">
        <f t="shared" si="80"/>
        <v>5.1430128318229462E-3</v>
      </c>
      <c r="H208">
        <f t="shared" si="77"/>
        <v>0</v>
      </c>
      <c r="I208" s="6">
        <f t="shared" si="78"/>
        <v>0</v>
      </c>
      <c r="J208">
        <f t="shared" ref="J208:J271" si="95">L207</f>
        <v>0</v>
      </c>
      <c r="K208">
        <f t="shared" ref="K208:K271" si="96">J208*$B$2/12</f>
        <v>0</v>
      </c>
      <c r="L208">
        <f t="shared" ref="L208:L271" si="97">IF(J208=0,0,IF(J208-B208+I208&lt;0, 0, J208-B208+I208))</f>
        <v>0</v>
      </c>
      <c r="M208">
        <f t="shared" si="86"/>
        <v>0</v>
      </c>
      <c r="N208">
        <f t="shared" si="87"/>
        <v>0</v>
      </c>
      <c r="O208">
        <f t="shared" si="88"/>
        <v>0</v>
      </c>
      <c r="P208">
        <f t="shared" si="89"/>
        <v>0</v>
      </c>
      <c r="Q208">
        <f t="shared" si="90"/>
        <v>0</v>
      </c>
      <c r="R208">
        <f t="shared" si="91"/>
        <v>0</v>
      </c>
      <c r="S208">
        <f t="shared" si="92"/>
        <v>0</v>
      </c>
      <c r="T208">
        <f t="shared" si="93"/>
        <v>0</v>
      </c>
      <c r="U208">
        <f t="shared" si="94"/>
        <v>0</v>
      </c>
      <c r="W208">
        <f t="shared" si="81"/>
        <v>0</v>
      </c>
      <c r="X208">
        <f t="shared" si="82"/>
        <v>0</v>
      </c>
      <c r="Y208">
        <f t="shared" si="83"/>
        <v>0</v>
      </c>
      <c r="Z208">
        <f t="shared" si="84"/>
        <v>0</v>
      </c>
      <c r="AA208">
        <f t="shared" si="85"/>
        <v>0</v>
      </c>
    </row>
    <row r="209" spans="1:27" x14ac:dyDescent="0.3">
      <c r="A209">
        <f t="shared" si="79"/>
        <v>197</v>
      </c>
      <c r="B209" s="6">
        <f t="shared" ref="B209:B272" si="98">IF(A209="","",IF(I208&gt;0,I208,0))</f>
        <v>0</v>
      </c>
      <c r="C209" s="6">
        <f t="shared" ref="C209:C272" si="99">IF(A209="","",$F$1)</f>
        <v>435206.3190723806</v>
      </c>
      <c r="D209">
        <f t="shared" ref="D209:D272" si="100">IF(A209="","",($B$2/12)*B209)</f>
        <v>0</v>
      </c>
      <c r="E209">
        <f t="shared" ref="E209:E272" si="101">IF(A209="","",IF((1+($B$2/12))*B209&gt;C209,(C209-D209),B209))</f>
        <v>0</v>
      </c>
      <c r="F209">
        <f t="shared" ref="F209:F272" si="102">IF(A209="", "", IF(A209&lt;=30,(F208+(($B$5)*0.2/100)),F208))</f>
        <v>6.0000000000000027</v>
      </c>
      <c r="G209">
        <f t="shared" si="80"/>
        <v>5.1430128318229462E-3</v>
      </c>
      <c r="H209">
        <f t="shared" ref="H209:H272" si="103">IF(A209="","",(B209-E209)*G209)</f>
        <v>0</v>
      </c>
      <c r="I209" s="6">
        <f t="shared" ref="I209:I272" si="104">IF(A209="","",B209-E209-H209)</f>
        <v>0</v>
      </c>
      <c r="J209">
        <f t="shared" si="95"/>
        <v>0</v>
      </c>
      <c r="K209">
        <f t="shared" si="96"/>
        <v>0</v>
      </c>
      <c r="L209">
        <f t="shared" si="97"/>
        <v>0</v>
      </c>
      <c r="M209">
        <f t="shared" si="86"/>
        <v>0</v>
      </c>
      <c r="N209">
        <f t="shared" si="87"/>
        <v>0</v>
      </c>
      <c r="O209">
        <f t="shared" si="88"/>
        <v>0</v>
      </c>
      <c r="P209">
        <f t="shared" si="89"/>
        <v>0</v>
      </c>
      <c r="Q209">
        <f t="shared" si="90"/>
        <v>0</v>
      </c>
      <c r="R209">
        <f t="shared" si="91"/>
        <v>0</v>
      </c>
      <c r="S209">
        <f t="shared" si="92"/>
        <v>0</v>
      </c>
      <c r="T209">
        <f t="shared" si="93"/>
        <v>0</v>
      </c>
      <c r="U209">
        <f t="shared" si="94"/>
        <v>0</v>
      </c>
      <c r="W209">
        <f t="shared" si="81"/>
        <v>0</v>
      </c>
      <c r="X209">
        <f t="shared" si="82"/>
        <v>0</v>
      </c>
      <c r="Y209">
        <f t="shared" si="83"/>
        <v>0</v>
      </c>
      <c r="Z209">
        <f t="shared" si="84"/>
        <v>0</v>
      </c>
      <c r="AA209">
        <f t="shared" si="85"/>
        <v>0</v>
      </c>
    </row>
    <row r="210" spans="1:27" x14ac:dyDescent="0.3">
      <c r="A210">
        <f t="shared" si="79"/>
        <v>198</v>
      </c>
      <c r="B210" s="6">
        <f t="shared" si="98"/>
        <v>0</v>
      </c>
      <c r="C210" s="6">
        <f t="shared" si="99"/>
        <v>435206.3190723806</v>
      </c>
      <c r="D210">
        <f t="shared" si="100"/>
        <v>0</v>
      </c>
      <c r="E210">
        <f t="shared" si="101"/>
        <v>0</v>
      </c>
      <c r="F210">
        <f t="shared" si="102"/>
        <v>6.0000000000000027</v>
      </c>
      <c r="G210">
        <f t="shared" si="80"/>
        <v>5.1430128318229462E-3</v>
      </c>
      <c r="H210">
        <f t="shared" si="103"/>
        <v>0</v>
      </c>
      <c r="I210" s="6">
        <f t="shared" si="104"/>
        <v>0</v>
      </c>
      <c r="J210">
        <f t="shared" si="95"/>
        <v>0</v>
      </c>
      <c r="K210">
        <f t="shared" si="96"/>
        <v>0</v>
      </c>
      <c r="L210">
        <f t="shared" si="97"/>
        <v>0</v>
      </c>
      <c r="M210">
        <f t="shared" si="86"/>
        <v>0</v>
      </c>
      <c r="N210">
        <f t="shared" si="87"/>
        <v>0</v>
      </c>
      <c r="O210">
        <f t="shared" si="88"/>
        <v>0</v>
      </c>
      <c r="P210">
        <f t="shared" si="89"/>
        <v>0</v>
      </c>
      <c r="Q210">
        <f t="shared" si="90"/>
        <v>0</v>
      </c>
      <c r="R210">
        <f t="shared" si="91"/>
        <v>0</v>
      </c>
      <c r="S210">
        <f t="shared" si="92"/>
        <v>0</v>
      </c>
      <c r="T210">
        <f t="shared" si="93"/>
        <v>0</v>
      </c>
      <c r="U210">
        <f t="shared" si="94"/>
        <v>0</v>
      </c>
      <c r="W210">
        <f t="shared" si="81"/>
        <v>0</v>
      </c>
      <c r="X210">
        <f t="shared" si="82"/>
        <v>0</v>
      </c>
      <c r="Y210">
        <f t="shared" si="83"/>
        <v>0</v>
      </c>
      <c r="Z210">
        <f t="shared" si="84"/>
        <v>0</v>
      </c>
      <c r="AA210">
        <f t="shared" si="85"/>
        <v>0</v>
      </c>
    </row>
    <row r="211" spans="1:27" x14ac:dyDescent="0.3">
      <c r="A211">
        <f t="shared" si="79"/>
        <v>199</v>
      </c>
      <c r="B211" s="6">
        <f t="shared" si="98"/>
        <v>0</v>
      </c>
      <c r="C211" s="6">
        <f t="shared" si="99"/>
        <v>435206.3190723806</v>
      </c>
      <c r="D211">
        <f t="shared" si="100"/>
        <v>0</v>
      </c>
      <c r="E211">
        <f t="shared" si="101"/>
        <v>0</v>
      </c>
      <c r="F211">
        <f t="shared" si="102"/>
        <v>6.0000000000000027</v>
      </c>
      <c r="G211">
        <f t="shared" si="80"/>
        <v>5.1430128318229462E-3</v>
      </c>
      <c r="H211">
        <f t="shared" si="103"/>
        <v>0</v>
      </c>
      <c r="I211" s="6">
        <f t="shared" si="104"/>
        <v>0</v>
      </c>
      <c r="J211">
        <f t="shared" si="95"/>
        <v>0</v>
      </c>
      <c r="K211">
        <f t="shared" si="96"/>
        <v>0</v>
      </c>
      <c r="L211">
        <f t="shared" si="97"/>
        <v>0</v>
      </c>
      <c r="M211">
        <f t="shared" si="86"/>
        <v>0</v>
      </c>
      <c r="N211">
        <f t="shared" si="87"/>
        <v>0</v>
      </c>
      <c r="O211">
        <f t="shared" si="88"/>
        <v>0</v>
      </c>
      <c r="P211">
        <f t="shared" si="89"/>
        <v>0</v>
      </c>
      <c r="Q211">
        <f t="shared" si="90"/>
        <v>0</v>
      </c>
      <c r="R211">
        <f t="shared" si="91"/>
        <v>0</v>
      </c>
      <c r="S211">
        <f t="shared" si="92"/>
        <v>0</v>
      </c>
      <c r="T211">
        <f t="shared" si="93"/>
        <v>0</v>
      </c>
      <c r="U211">
        <f t="shared" si="94"/>
        <v>0</v>
      </c>
      <c r="W211">
        <f t="shared" si="81"/>
        <v>0</v>
      </c>
      <c r="X211">
        <f t="shared" si="82"/>
        <v>0</v>
      </c>
      <c r="Y211">
        <f t="shared" si="83"/>
        <v>0</v>
      </c>
      <c r="Z211">
        <f t="shared" si="84"/>
        <v>0</v>
      </c>
      <c r="AA211">
        <f t="shared" si="85"/>
        <v>0</v>
      </c>
    </row>
    <row r="212" spans="1:27" x14ac:dyDescent="0.3">
      <c r="A212">
        <f t="shared" si="79"/>
        <v>200</v>
      </c>
      <c r="B212" s="6">
        <f t="shared" si="98"/>
        <v>0</v>
      </c>
      <c r="C212" s="6">
        <f t="shared" si="99"/>
        <v>435206.3190723806</v>
      </c>
      <c r="D212">
        <f t="shared" si="100"/>
        <v>0</v>
      </c>
      <c r="E212">
        <f t="shared" si="101"/>
        <v>0</v>
      </c>
      <c r="F212">
        <f t="shared" si="102"/>
        <v>6.0000000000000027</v>
      </c>
      <c r="G212">
        <f t="shared" si="80"/>
        <v>5.1430128318229462E-3</v>
      </c>
      <c r="H212">
        <f t="shared" si="103"/>
        <v>0</v>
      </c>
      <c r="I212" s="6">
        <f t="shared" si="104"/>
        <v>0</v>
      </c>
      <c r="J212">
        <f t="shared" si="95"/>
        <v>0</v>
      </c>
      <c r="K212">
        <f t="shared" si="96"/>
        <v>0</v>
      </c>
      <c r="L212">
        <f t="shared" si="97"/>
        <v>0</v>
      </c>
      <c r="M212">
        <f t="shared" si="86"/>
        <v>0</v>
      </c>
      <c r="N212">
        <f t="shared" si="87"/>
        <v>0</v>
      </c>
      <c r="O212">
        <f t="shared" si="88"/>
        <v>0</v>
      </c>
      <c r="P212">
        <f t="shared" si="89"/>
        <v>0</v>
      </c>
      <c r="Q212">
        <f t="shared" si="90"/>
        <v>0</v>
      </c>
      <c r="R212">
        <f t="shared" si="91"/>
        <v>0</v>
      </c>
      <c r="S212">
        <f t="shared" si="92"/>
        <v>0</v>
      </c>
      <c r="T212">
        <f t="shared" si="93"/>
        <v>0</v>
      </c>
      <c r="U212">
        <f t="shared" si="94"/>
        <v>0</v>
      </c>
      <c r="W212">
        <f t="shared" si="81"/>
        <v>0</v>
      </c>
      <c r="X212">
        <f t="shared" si="82"/>
        <v>0</v>
      </c>
      <c r="Y212">
        <f t="shared" si="83"/>
        <v>0</v>
      </c>
      <c r="Z212">
        <f t="shared" si="84"/>
        <v>0</v>
      </c>
      <c r="AA212">
        <f t="shared" si="85"/>
        <v>0</v>
      </c>
    </row>
    <row r="213" spans="1:27" x14ac:dyDescent="0.3">
      <c r="A213">
        <f t="shared" si="79"/>
        <v>201</v>
      </c>
      <c r="B213" s="6">
        <f t="shared" si="98"/>
        <v>0</v>
      </c>
      <c r="C213" s="6">
        <f t="shared" si="99"/>
        <v>435206.3190723806</v>
      </c>
      <c r="D213">
        <f t="shared" si="100"/>
        <v>0</v>
      </c>
      <c r="E213">
        <f t="shared" si="101"/>
        <v>0</v>
      </c>
      <c r="F213">
        <f t="shared" si="102"/>
        <v>6.0000000000000027</v>
      </c>
      <c r="G213">
        <f t="shared" si="80"/>
        <v>5.1430128318229462E-3</v>
      </c>
      <c r="H213">
        <f t="shared" si="103"/>
        <v>0</v>
      </c>
      <c r="I213" s="6">
        <f t="shared" si="104"/>
        <v>0</v>
      </c>
      <c r="J213">
        <f t="shared" si="95"/>
        <v>0</v>
      </c>
      <c r="K213">
        <f t="shared" si="96"/>
        <v>0</v>
      </c>
      <c r="L213">
        <f t="shared" si="97"/>
        <v>0</v>
      </c>
      <c r="M213">
        <f t="shared" si="86"/>
        <v>0</v>
      </c>
      <c r="N213">
        <f t="shared" si="87"/>
        <v>0</v>
      </c>
      <c r="O213">
        <f t="shared" si="88"/>
        <v>0</v>
      </c>
      <c r="P213">
        <f t="shared" si="89"/>
        <v>0</v>
      </c>
      <c r="Q213">
        <f t="shared" si="90"/>
        <v>0</v>
      </c>
      <c r="R213">
        <f t="shared" si="91"/>
        <v>0</v>
      </c>
      <c r="S213">
        <f t="shared" si="92"/>
        <v>0</v>
      </c>
      <c r="T213">
        <f t="shared" si="93"/>
        <v>0</v>
      </c>
      <c r="U213">
        <f t="shared" si="94"/>
        <v>0</v>
      </c>
      <c r="W213">
        <f t="shared" si="81"/>
        <v>0</v>
      </c>
      <c r="X213">
        <f t="shared" si="82"/>
        <v>0</v>
      </c>
      <c r="Y213">
        <f t="shared" si="83"/>
        <v>0</v>
      </c>
      <c r="Z213">
        <f t="shared" si="84"/>
        <v>0</v>
      </c>
      <c r="AA213">
        <f t="shared" si="85"/>
        <v>0</v>
      </c>
    </row>
    <row r="214" spans="1:27" x14ac:dyDescent="0.3">
      <c r="A214">
        <f t="shared" si="79"/>
        <v>202</v>
      </c>
      <c r="B214" s="6">
        <f t="shared" si="98"/>
        <v>0</v>
      </c>
      <c r="C214" s="6">
        <f t="shared" si="99"/>
        <v>435206.3190723806</v>
      </c>
      <c r="D214">
        <f t="shared" si="100"/>
        <v>0</v>
      </c>
      <c r="E214">
        <f t="shared" si="101"/>
        <v>0</v>
      </c>
      <c r="F214">
        <f t="shared" si="102"/>
        <v>6.0000000000000027</v>
      </c>
      <c r="G214">
        <f t="shared" si="80"/>
        <v>5.1430128318229462E-3</v>
      </c>
      <c r="H214">
        <f t="shared" si="103"/>
        <v>0</v>
      </c>
      <c r="I214" s="6">
        <f t="shared" si="104"/>
        <v>0</v>
      </c>
      <c r="J214">
        <f t="shared" si="95"/>
        <v>0</v>
      </c>
      <c r="K214">
        <f t="shared" si="96"/>
        <v>0</v>
      </c>
      <c r="L214">
        <f t="shared" si="97"/>
        <v>0</v>
      </c>
      <c r="M214">
        <f t="shared" si="86"/>
        <v>0</v>
      </c>
      <c r="N214">
        <f t="shared" si="87"/>
        <v>0</v>
      </c>
      <c r="O214">
        <f t="shared" si="88"/>
        <v>0</v>
      </c>
      <c r="P214">
        <f t="shared" si="89"/>
        <v>0</v>
      </c>
      <c r="Q214">
        <f t="shared" si="90"/>
        <v>0</v>
      </c>
      <c r="R214">
        <f t="shared" si="91"/>
        <v>0</v>
      </c>
      <c r="S214">
        <f t="shared" si="92"/>
        <v>0</v>
      </c>
      <c r="T214">
        <f t="shared" si="93"/>
        <v>0</v>
      </c>
      <c r="U214">
        <f t="shared" si="94"/>
        <v>0</v>
      </c>
      <c r="W214">
        <f t="shared" si="81"/>
        <v>0</v>
      </c>
      <c r="X214">
        <f t="shared" si="82"/>
        <v>0</v>
      </c>
      <c r="Y214">
        <f t="shared" si="83"/>
        <v>0</v>
      </c>
      <c r="Z214">
        <f t="shared" si="84"/>
        <v>0</v>
      </c>
      <c r="AA214">
        <f t="shared" si="85"/>
        <v>0</v>
      </c>
    </row>
    <row r="215" spans="1:27" x14ac:dyDescent="0.3">
      <c r="A215">
        <f t="shared" si="79"/>
        <v>203</v>
      </c>
      <c r="B215" s="6">
        <f t="shared" si="98"/>
        <v>0</v>
      </c>
      <c r="C215" s="6">
        <f t="shared" si="99"/>
        <v>435206.3190723806</v>
      </c>
      <c r="D215">
        <f t="shared" si="100"/>
        <v>0</v>
      </c>
      <c r="E215">
        <f t="shared" si="101"/>
        <v>0</v>
      </c>
      <c r="F215">
        <f t="shared" si="102"/>
        <v>6.0000000000000027</v>
      </c>
      <c r="G215">
        <f t="shared" si="80"/>
        <v>5.1430128318229462E-3</v>
      </c>
      <c r="H215">
        <f t="shared" si="103"/>
        <v>0</v>
      </c>
      <c r="I215" s="6">
        <f t="shared" si="104"/>
        <v>0</v>
      </c>
      <c r="J215">
        <f t="shared" si="95"/>
        <v>0</v>
      </c>
      <c r="K215">
        <f t="shared" si="96"/>
        <v>0</v>
      </c>
      <c r="L215">
        <f t="shared" si="97"/>
        <v>0</v>
      </c>
      <c r="M215">
        <f t="shared" si="86"/>
        <v>0</v>
      </c>
      <c r="N215">
        <f t="shared" si="87"/>
        <v>0</v>
      </c>
      <c r="O215">
        <f t="shared" si="88"/>
        <v>0</v>
      </c>
      <c r="P215">
        <f t="shared" si="89"/>
        <v>0</v>
      </c>
      <c r="Q215">
        <f t="shared" si="90"/>
        <v>0</v>
      </c>
      <c r="R215">
        <f t="shared" si="91"/>
        <v>0</v>
      </c>
      <c r="S215">
        <f t="shared" si="92"/>
        <v>0</v>
      </c>
      <c r="T215">
        <f t="shared" si="93"/>
        <v>0</v>
      </c>
      <c r="U215">
        <f t="shared" si="94"/>
        <v>0</v>
      </c>
      <c r="W215">
        <f t="shared" si="81"/>
        <v>0</v>
      </c>
      <c r="X215">
        <f t="shared" si="82"/>
        <v>0</v>
      </c>
      <c r="Y215">
        <f t="shared" si="83"/>
        <v>0</v>
      </c>
      <c r="Z215">
        <f t="shared" si="84"/>
        <v>0</v>
      </c>
      <c r="AA215">
        <f t="shared" si="85"/>
        <v>0</v>
      </c>
    </row>
    <row r="216" spans="1:27" x14ac:dyDescent="0.3">
      <c r="A216">
        <f t="shared" si="79"/>
        <v>204</v>
      </c>
      <c r="B216" s="6">
        <f t="shared" si="98"/>
        <v>0</v>
      </c>
      <c r="C216" s="6">
        <f t="shared" si="99"/>
        <v>435206.3190723806</v>
      </c>
      <c r="D216">
        <f t="shared" si="100"/>
        <v>0</v>
      </c>
      <c r="E216">
        <f t="shared" si="101"/>
        <v>0</v>
      </c>
      <c r="F216">
        <f t="shared" si="102"/>
        <v>6.0000000000000027</v>
      </c>
      <c r="G216">
        <f t="shared" si="80"/>
        <v>5.1430128318229462E-3</v>
      </c>
      <c r="H216">
        <f t="shared" si="103"/>
        <v>0</v>
      </c>
      <c r="I216" s="6">
        <f t="shared" si="104"/>
        <v>0</v>
      </c>
      <c r="J216">
        <f t="shared" si="95"/>
        <v>0</v>
      </c>
      <c r="K216">
        <f t="shared" si="96"/>
        <v>0</v>
      </c>
      <c r="L216">
        <f t="shared" si="97"/>
        <v>0</v>
      </c>
      <c r="M216">
        <f t="shared" si="86"/>
        <v>0</v>
      </c>
      <c r="N216">
        <f t="shared" si="87"/>
        <v>0</v>
      </c>
      <c r="O216">
        <f t="shared" si="88"/>
        <v>0</v>
      </c>
      <c r="P216">
        <f t="shared" si="89"/>
        <v>0</v>
      </c>
      <c r="Q216">
        <f t="shared" si="90"/>
        <v>0</v>
      </c>
      <c r="R216">
        <f t="shared" si="91"/>
        <v>0</v>
      </c>
      <c r="S216">
        <f t="shared" si="92"/>
        <v>0</v>
      </c>
      <c r="T216">
        <f t="shared" si="93"/>
        <v>0</v>
      </c>
      <c r="U216">
        <f t="shared" si="94"/>
        <v>0</v>
      </c>
      <c r="W216">
        <f t="shared" si="81"/>
        <v>0</v>
      </c>
      <c r="X216">
        <f t="shared" si="82"/>
        <v>0</v>
      </c>
      <c r="Y216">
        <f t="shared" si="83"/>
        <v>0</v>
      </c>
      <c r="Z216">
        <f t="shared" si="84"/>
        <v>0</v>
      </c>
      <c r="AA216">
        <f t="shared" si="85"/>
        <v>0</v>
      </c>
    </row>
    <row r="217" spans="1:27" x14ac:dyDescent="0.3">
      <c r="A217">
        <f t="shared" si="79"/>
        <v>205</v>
      </c>
      <c r="B217" s="6">
        <f t="shared" si="98"/>
        <v>0</v>
      </c>
      <c r="C217" s="6">
        <f t="shared" si="99"/>
        <v>435206.3190723806</v>
      </c>
      <c r="D217">
        <f t="shared" si="100"/>
        <v>0</v>
      </c>
      <c r="E217">
        <f t="shared" si="101"/>
        <v>0</v>
      </c>
      <c r="F217">
        <f t="shared" si="102"/>
        <v>6.0000000000000027</v>
      </c>
      <c r="G217">
        <f t="shared" si="80"/>
        <v>5.1430128318229462E-3</v>
      </c>
      <c r="H217">
        <f t="shared" si="103"/>
        <v>0</v>
      </c>
      <c r="I217" s="6">
        <f t="shared" si="104"/>
        <v>0</v>
      </c>
      <c r="J217">
        <f t="shared" si="95"/>
        <v>0</v>
      </c>
      <c r="K217">
        <f t="shared" si="96"/>
        <v>0</v>
      </c>
      <c r="L217">
        <f t="shared" si="97"/>
        <v>0</v>
      </c>
      <c r="M217">
        <f t="shared" si="86"/>
        <v>0</v>
      </c>
      <c r="N217">
        <f t="shared" si="87"/>
        <v>0</v>
      </c>
      <c r="O217">
        <f t="shared" si="88"/>
        <v>0</v>
      </c>
      <c r="P217">
        <f t="shared" si="89"/>
        <v>0</v>
      </c>
      <c r="Q217">
        <f t="shared" si="90"/>
        <v>0</v>
      </c>
      <c r="R217">
        <f t="shared" si="91"/>
        <v>0</v>
      </c>
      <c r="S217">
        <f t="shared" si="92"/>
        <v>0</v>
      </c>
      <c r="T217">
        <f t="shared" si="93"/>
        <v>0</v>
      </c>
      <c r="U217">
        <f t="shared" si="94"/>
        <v>0</v>
      </c>
      <c r="W217">
        <f t="shared" si="81"/>
        <v>0</v>
      </c>
      <c r="X217">
        <f t="shared" si="82"/>
        <v>0</v>
      </c>
      <c r="Y217">
        <f t="shared" si="83"/>
        <v>0</v>
      </c>
      <c r="Z217">
        <f t="shared" si="84"/>
        <v>0</v>
      </c>
      <c r="AA217">
        <f t="shared" si="85"/>
        <v>0</v>
      </c>
    </row>
    <row r="218" spans="1:27" x14ac:dyDescent="0.3">
      <c r="A218">
        <f t="shared" si="79"/>
        <v>206</v>
      </c>
      <c r="B218" s="6">
        <f t="shared" si="98"/>
        <v>0</v>
      </c>
      <c r="C218" s="6">
        <f t="shared" si="99"/>
        <v>435206.3190723806</v>
      </c>
      <c r="D218">
        <f t="shared" si="100"/>
        <v>0</v>
      </c>
      <c r="E218">
        <f t="shared" si="101"/>
        <v>0</v>
      </c>
      <c r="F218">
        <f t="shared" si="102"/>
        <v>6.0000000000000027</v>
      </c>
      <c r="G218">
        <f t="shared" si="80"/>
        <v>5.1430128318229462E-3</v>
      </c>
      <c r="H218">
        <f t="shared" si="103"/>
        <v>0</v>
      </c>
      <c r="I218" s="6">
        <f t="shared" si="104"/>
        <v>0</v>
      </c>
      <c r="J218">
        <f t="shared" si="95"/>
        <v>0</v>
      </c>
      <c r="K218">
        <f t="shared" si="96"/>
        <v>0</v>
      </c>
      <c r="L218">
        <f t="shared" si="97"/>
        <v>0</v>
      </c>
      <c r="M218">
        <f t="shared" si="86"/>
        <v>0</v>
      </c>
      <c r="N218">
        <f t="shared" si="87"/>
        <v>0</v>
      </c>
      <c r="O218">
        <f t="shared" si="88"/>
        <v>0</v>
      </c>
      <c r="P218">
        <f t="shared" si="89"/>
        <v>0</v>
      </c>
      <c r="Q218">
        <f t="shared" si="90"/>
        <v>0</v>
      </c>
      <c r="R218">
        <f t="shared" si="91"/>
        <v>0</v>
      </c>
      <c r="S218">
        <f t="shared" si="92"/>
        <v>0</v>
      </c>
      <c r="T218">
        <f t="shared" si="93"/>
        <v>0</v>
      </c>
      <c r="U218">
        <f t="shared" si="94"/>
        <v>0</v>
      </c>
      <c r="W218">
        <f t="shared" si="81"/>
        <v>0</v>
      </c>
      <c r="X218">
        <f t="shared" si="82"/>
        <v>0</v>
      </c>
      <c r="Y218">
        <f t="shared" si="83"/>
        <v>0</v>
      </c>
      <c r="Z218">
        <f t="shared" si="84"/>
        <v>0</v>
      </c>
      <c r="AA218">
        <f t="shared" si="85"/>
        <v>0</v>
      </c>
    </row>
    <row r="219" spans="1:27" x14ac:dyDescent="0.3">
      <c r="A219">
        <f t="shared" si="79"/>
        <v>207</v>
      </c>
      <c r="B219" s="6">
        <f t="shared" si="98"/>
        <v>0</v>
      </c>
      <c r="C219" s="6">
        <f t="shared" si="99"/>
        <v>435206.3190723806</v>
      </c>
      <c r="D219">
        <f t="shared" si="100"/>
        <v>0</v>
      </c>
      <c r="E219">
        <f t="shared" si="101"/>
        <v>0</v>
      </c>
      <c r="F219">
        <f t="shared" si="102"/>
        <v>6.0000000000000027</v>
      </c>
      <c r="G219">
        <f t="shared" si="80"/>
        <v>5.1430128318229462E-3</v>
      </c>
      <c r="H219">
        <f t="shared" si="103"/>
        <v>0</v>
      </c>
      <c r="I219" s="6">
        <f t="shared" si="104"/>
        <v>0</v>
      </c>
      <c r="J219">
        <f t="shared" si="95"/>
        <v>0</v>
      </c>
      <c r="K219">
        <f t="shared" si="96"/>
        <v>0</v>
      </c>
      <c r="L219">
        <f t="shared" si="97"/>
        <v>0</v>
      </c>
      <c r="M219">
        <f t="shared" si="86"/>
        <v>0</v>
      </c>
      <c r="N219">
        <f t="shared" si="87"/>
        <v>0</v>
      </c>
      <c r="O219">
        <f t="shared" si="88"/>
        <v>0</v>
      </c>
      <c r="P219">
        <f t="shared" si="89"/>
        <v>0</v>
      </c>
      <c r="Q219">
        <f t="shared" si="90"/>
        <v>0</v>
      </c>
      <c r="R219">
        <f t="shared" si="91"/>
        <v>0</v>
      </c>
      <c r="S219">
        <f t="shared" si="92"/>
        <v>0</v>
      </c>
      <c r="T219">
        <f t="shared" si="93"/>
        <v>0</v>
      </c>
      <c r="U219">
        <f t="shared" si="94"/>
        <v>0</v>
      </c>
      <c r="W219">
        <f t="shared" si="81"/>
        <v>0</v>
      </c>
      <c r="X219">
        <f t="shared" si="82"/>
        <v>0</v>
      </c>
      <c r="Y219">
        <f t="shared" si="83"/>
        <v>0</v>
      </c>
      <c r="Z219">
        <f t="shared" si="84"/>
        <v>0</v>
      </c>
      <c r="AA219">
        <f t="shared" si="85"/>
        <v>0</v>
      </c>
    </row>
    <row r="220" spans="1:27" x14ac:dyDescent="0.3">
      <c r="A220">
        <f t="shared" si="79"/>
        <v>208</v>
      </c>
      <c r="B220" s="6">
        <f t="shared" si="98"/>
        <v>0</v>
      </c>
      <c r="C220" s="6">
        <f t="shared" si="99"/>
        <v>435206.3190723806</v>
      </c>
      <c r="D220">
        <f t="shared" si="100"/>
        <v>0</v>
      </c>
      <c r="E220">
        <f t="shared" si="101"/>
        <v>0</v>
      </c>
      <c r="F220">
        <f t="shared" si="102"/>
        <v>6.0000000000000027</v>
      </c>
      <c r="G220">
        <f t="shared" si="80"/>
        <v>5.1430128318229462E-3</v>
      </c>
      <c r="H220">
        <f t="shared" si="103"/>
        <v>0</v>
      </c>
      <c r="I220" s="6">
        <f t="shared" si="104"/>
        <v>0</v>
      </c>
      <c r="J220">
        <f t="shared" si="95"/>
        <v>0</v>
      </c>
      <c r="K220">
        <f t="shared" si="96"/>
        <v>0</v>
      </c>
      <c r="L220">
        <f t="shared" si="97"/>
        <v>0</v>
      </c>
      <c r="M220">
        <f t="shared" si="86"/>
        <v>0</v>
      </c>
      <c r="N220">
        <f t="shared" si="87"/>
        <v>0</v>
      </c>
      <c r="O220">
        <f t="shared" si="88"/>
        <v>0</v>
      </c>
      <c r="P220">
        <f t="shared" si="89"/>
        <v>0</v>
      </c>
      <c r="Q220">
        <f t="shared" si="90"/>
        <v>0</v>
      </c>
      <c r="R220">
        <f t="shared" si="91"/>
        <v>0</v>
      </c>
      <c r="S220">
        <f t="shared" si="92"/>
        <v>0</v>
      </c>
      <c r="T220">
        <f t="shared" si="93"/>
        <v>0</v>
      </c>
      <c r="U220">
        <f t="shared" si="94"/>
        <v>0</v>
      </c>
      <c r="W220">
        <f t="shared" si="81"/>
        <v>0</v>
      </c>
      <c r="X220">
        <f t="shared" si="82"/>
        <v>0</v>
      </c>
      <c r="Y220">
        <f t="shared" si="83"/>
        <v>0</v>
      </c>
      <c r="Z220">
        <f t="shared" si="84"/>
        <v>0</v>
      </c>
      <c r="AA220">
        <f t="shared" si="85"/>
        <v>0</v>
      </c>
    </row>
    <row r="221" spans="1:27" x14ac:dyDescent="0.3">
      <c r="A221">
        <f t="shared" si="79"/>
        <v>209</v>
      </c>
      <c r="B221" s="6">
        <f t="shared" si="98"/>
        <v>0</v>
      </c>
      <c r="C221" s="6">
        <f t="shared" si="99"/>
        <v>435206.3190723806</v>
      </c>
      <c r="D221">
        <f t="shared" si="100"/>
        <v>0</v>
      </c>
      <c r="E221">
        <f t="shared" si="101"/>
        <v>0</v>
      </c>
      <c r="F221">
        <f t="shared" si="102"/>
        <v>6.0000000000000027</v>
      </c>
      <c r="G221">
        <f t="shared" si="80"/>
        <v>5.1430128318229462E-3</v>
      </c>
      <c r="H221">
        <f t="shared" si="103"/>
        <v>0</v>
      </c>
      <c r="I221" s="6">
        <f t="shared" si="104"/>
        <v>0</v>
      </c>
      <c r="J221">
        <f t="shared" si="95"/>
        <v>0</v>
      </c>
      <c r="K221">
        <f t="shared" si="96"/>
        <v>0</v>
      </c>
      <c r="L221">
        <f t="shared" si="97"/>
        <v>0</v>
      </c>
      <c r="M221">
        <f t="shared" si="86"/>
        <v>0</v>
      </c>
      <c r="N221">
        <f t="shared" si="87"/>
        <v>0</v>
      </c>
      <c r="O221">
        <f t="shared" si="88"/>
        <v>0</v>
      </c>
      <c r="P221">
        <f t="shared" si="89"/>
        <v>0</v>
      </c>
      <c r="Q221">
        <f t="shared" si="90"/>
        <v>0</v>
      </c>
      <c r="R221">
        <f t="shared" si="91"/>
        <v>0</v>
      </c>
      <c r="S221">
        <f t="shared" si="92"/>
        <v>0</v>
      </c>
      <c r="T221">
        <f t="shared" si="93"/>
        <v>0</v>
      </c>
      <c r="U221">
        <f t="shared" si="94"/>
        <v>0</v>
      </c>
      <c r="W221">
        <f t="shared" si="81"/>
        <v>0</v>
      </c>
      <c r="X221">
        <f t="shared" si="82"/>
        <v>0</v>
      </c>
      <c r="Y221">
        <f t="shared" si="83"/>
        <v>0</v>
      </c>
      <c r="Z221">
        <f t="shared" si="84"/>
        <v>0</v>
      </c>
      <c r="AA221">
        <f t="shared" si="85"/>
        <v>0</v>
      </c>
    </row>
    <row r="222" spans="1:27" x14ac:dyDescent="0.3">
      <c r="A222">
        <f t="shared" si="79"/>
        <v>210</v>
      </c>
      <c r="B222" s="6">
        <f t="shared" si="98"/>
        <v>0</v>
      </c>
      <c r="C222" s="6">
        <f t="shared" si="99"/>
        <v>435206.3190723806</v>
      </c>
      <c r="D222">
        <f t="shared" si="100"/>
        <v>0</v>
      </c>
      <c r="E222">
        <f t="shared" si="101"/>
        <v>0</v>
      </c>
      <c r="F222">
        <f t="shared" si="102"/>
        <v>6.0000000000000027</v>
      </c>
      <c r="G222">
        <f t="shared" si="80"/>
        <v>5.1430128318229462E-3</v>
      </c>
      <c r="H222">
        <f t="shared" si="103"/>
        <v>0</v>
      </c>
      <c r="I222" s="6">
        <f t="shared" si="104"/>
        <v>0</v>
      </c>
      <c r="J222">
        <f t="shared" si="95"/>
        <v>0</v>
      </c>
      <c r="K222">
        <f t="shared" si="96"/>
        <v>0</v>
      </c>
      <c r="L222">
        <f t="shared" si="97"/>
        <v>0</v>
      </c>
      <c r="M222">
        <f t="shared" si="86"/>
        <v>0</v>
      </c>
      <c r="N222">
        <f t="shared" si="87"/>
        <v>0</v>
      </c>
      <c r="O222">
        <f t="shared" si="88"/>
        <v>0</v>
      </c>
      <c r="P222">
        <f t="shared" si="89"/>
        <v>0</v>
      </c>
      <c r="Q222">
        <f t="shared" si="90"/>
        <v>0</v>
      </c>
      <c r="R222">
        <f t="shared" si="91"/>
        <v>0</v>
      </c>
      <c r="S222">
        <f t="shared" si="92"/>
        <v>0</v>
      </c>
      <c r="T222">
        <f t="shared" si="93"/>
        <v>0</v>
      </c>
      <c r="U222">
        <f t="shared" si="94"/>
        <v>0</v>
      </c>
      <c r="W222">
        <f t="shared" si="81"/>
        <v>0</v>
      </c>
      <c r="X222">
        <f t="shared" si="82"/>
        <v>0</v>
      </c>
      <c r="Y222">
        <f t="shared" si="83"/>
        <v>0</v>
      </c>
      <c r="Z222">
        <f t="shared" si="84"/>
        <v>0</v>
      </c>
      <c r="AA222">
        <f t="shared" si="85"/>
        <v>0</v>
      </c>
    </row>
    <row r="223" spans="1:27" x14ac:dyDescent="0.3">
      <c r="A223">
        <f t="shared" si="79"/>
        <v>211</v>
      </c>
      <c r="B223" s="6">
        <f t="shared" si="98"/>
        <v>0</v>
      </c>
      <c r="C223" s="6">
        <f t="shared" si="99"/>
        <v>435206.3190723806</v>
      </c>
      <c r="D223">
        <f t="shared" si="100"/>
        <v>0</v>
      </c>
      <c r="E223">
        <f t="shared" si="101"/>
        <v>0</v>
      </c>
      <c r="F223">
        <f t="shared" si="102"/>
        <v>6.0000000000000027</v>
      </c>
      <c r="G223">
        <f t="shared" si="80"/>
        <v>5.1430128318229462E-3</v>
      </c>
      <c r="H223">
        <f t="shared" si="103"/>
        <v>0</v>
      </c>
      <c r="I223" s="6">
        <f t="shared" si="104"/>
        <v>0</v>
      </c>
      <c r="J223">
        <f t="shared" si="95"/>
        <v>0</v>
      </c>
      <c r="K223">
        <f t="shared" si="96"/>
        <v>0</v>
      </c>
      <c r="L223">
        <f t="shared" si="97"/>
        <v>0</v>
      </c>
      <c r="M223">
        <f t="shared" si="86"/>
        <v>0</v>
      </c>
      <c r="N223">
        <f t="shared" si="87"/>
        <v>0</v>
      </c>
      <c r="O223">
        <f t="shared" si="88"/>
        <v>0</v>
      </c>
      <c r="P223">
        <f t="shared" si="89"/>
        <v>0</v>
      </c>
      <c r="Q223">
        <f t="shared" si="90"/>
        <v>0</v>
      </c>
      <c r="R223">
        <f t="shared" si="91"/>
        <v>0</v>
      </c>
      <c r="S223">
        <f t="shared" si="92"/>
        <v>0</v>
      </c>
      <c r="T223">
        <f t="shared" si="93"/>
        <v>0</v>
      </c>
      <c r="U223">
        <f t="shared" si="94"/>
        <v>0</v>
      </c>
      <c r="W223">
        <f t="shared" si="81"/>
        <v>0</v>
      </c>
      <c r="X223">
        <f t="shared" si="82"/>
        <v>0</v>
      </c>
      <c r="Y223">
        <f t="shared" si="83"/>
        <v>0</v>
      </c>
      <c r="Z223">
        <f t="shared" si="84"/>
        <v>0</v>
      </c>
      <c r="AA223">
        <f t="shared" si="85"/>
        <v>0</v>
      </c>
    </row>
    <row r="224" spans="1:27" x14ac:dyDescent="0.3">
      <c r="A224">
        <f t="shared" si="79"/>
        <v>212</v>
      </c>
      <c r="B224" s="6">
        <f t="shared" si="98"/>
        <v>0</v>
      </c>
      <c r="C224" s="6">
        <f t="shared" si="99"/>
        <v>435206.3190723806</v>
      </c>
      <c r="D224">
        <f t="shared" si="100"/>
        <v>0</v>
      </c>
      <c r="E224">
        <f t="shared" si="101"/>
        <v>0</v>
      </c>
      <c r="F224">
        <f t="shared" si="102"/>
        <v>6.0000000000000027</v>
      </c>
      <c r="G224">
        <f t="shared" si="80"/>
        <v>5.1430128318229462E-3</v>
      </c>
      <c r="H224">
        <f t="shared" si="103"/>
        <v>0</v>
      </c>
      <c r="I224" s="6">
        <f t="shared" si="104"/>
        <v>0</v>
      </c>
      <c r="J224">
        <f t="shared" si="95"/>
        <v>0</v>
      </c>
      <c r="K224">
        <f t="shared" si="96"/>
        <v>0</v>
      </c>
      <c r="L224">
        <f t="shared" si="97"/>
        <v>0</v>
      </c>
      <c r="M224">
        <f t="shared" si="86"/>
        <v>0</v>
      </c>
      <c r="N224">
        <f t="shared" si="87"/>
        <v>0</v>
      </c>
      <c r="O224">
        <f t="shared" si="88"/>
        <v>0</v>
      </c>
      <c r="P224">
        <f t="shared" si="89"/>
        <v>0</v>
      </c>
      <c r="Q224">
        <f t="shared" si="90"/>
        <v>0</v>
      </c>
      <c r="R224">
        <f t="shared" si="91"/>
        <v>0</v>
      </c>
      <c r="S224">
        <f t="shared" si="92"/>
        <v>0</v>
      </c>
      <c r="T224">
        <f t="shared" si="93"/>
        <v>0</v>
      </c>
      <c r="U224">
        <f t="shared" si="94"/>
        <v>0</v>
      </c>
      <c r="W224">
        <f t="shared" si="81"/>
        <v>0</v>
      </c>
      <c r="X224">
        <f t="shared" si="82"/>
        <v>0</v>
      </c>
      <c r="Y224">
        <f t="shared" si="83"/>
        <v>0</v>
      </c>
      <c r="Z224">
        <f t="shared" si="84"/>
        <v>0</v>
      </c>
      <c r="AA224">
        <f t="shared" si="85"/>
        <v>0</v>
      </c>
    </row>
    <row r="225" spans="1:27" x14ac:dyDescent="0.3">
      <c r="A225">
        <f t="shared" si="79"/>
        <v>213</v>
      </c>
      <c r="B225" s="6">
        <f t="shared" si="98"/>
        <v>0</v>
      </c>
      <c r="C225" s="6">
        <f t="shared" si="99"/>
        <v>435206.3190723806</v>
      </c>
      <c r="D225">
        <f t="shared" si="100"/>
        <v>0</v>
      </c>
      <c r="E225">
        <f t="shared" si="101"/>
        <v>0</v>
      </c>
      <c r="F225">
        <f t="shared" si="102"/>
        <v>6.0000000000000027</v>
      </c>
      <c r="G225">
        <f t="shared" si="80"/>
        <v>5.1430128318229462E-3</v>
      </c>
      <c r="H225">
        <f t="shared" si="103"/>
        <v>0</v>
      </c>
      <c r="I225" s="6">
        <f t="shared" si="104"/>
        <v>0</v>
      </c>
      <c r="J225">
        <f t="shared" si="95"/>
        <v>0</v>
      </c>
      <c r="K225">
        <f t="shared" si="96"/>
        <v>0</v>
      </c>
      <c r="L225">
        <f t="shared" si="97"/>
        <v>0</v>
      </c>
      <c r="M225">
        <f t="shared" si="86"/>
        <v>0</v>
      </c>
      <c r="N225">
        <f t="shared" si="87"/>
        <v>0</v>
      </c>
      <c r="O225">
        <f t="shared" si="88"/>
        <v>0</v>
      </c>
      <c r="P225">
        <f t="shared" si="89"/>
        <v>0</v>
      </c>
      <c r="Q225">
        <f t="shared" si="90"/>
        <v>0</v>
      </c>
      <c r="R225">
        <f t="shared" si="91"/>
        <v>0</v>
      </c>
      <c r="S225">
        <f t="shared" si="92"/>
        <v>0</v>
      </c>
      <c r="T225">
        <f t="shared" si="93"/>
        <v>0</v>
      </c>
      <c r="U225">
        <f t="shared" si="94"/>
        <v>0</v>
      </c>
      <c r="W225">
        <f t="shared" si="81"/>
        <v>0</v>
      </c>
      <c r="X225">
        <f t="shared" si="82"/>
        <v>0</v>
      </c>
      <c r="Y225">
        <f t="shared" si="83"/>
        <v>0</v>
      </c>
      <c r="Z225">
        <f t="shared" si="84"/>
        <v>0</v>
      </c>
      <c r="AA225">
        <f t="shared" si="85"/>
        <v>0</v>
      </c>
    </row>
    <row r="226" spans="1:27" x14ac:dyDescent="0.3">
      <c r="A226">
        <f t="shared" si="79"/>
        <v>214</v>
      </c>
      <c r="B226" s="6">
        <f t="shared" si="98"/>
        <v>0</v>
      </c>
      <c r="C226" s="6">
        <f t="shared" si="99"/>
        <v>435206.3190723806</v>
      </c>
      <c r="D226">
        <f t="shared" si="100"/>
        <v>0</v>
      </c>
      <c r="E226">
        <f t="shared" si="101"/>
        <v>0</v>
      </c>
      <c r="F226">
        <f t="shared" si="102"/>
        <v>6.0000000000000027</v>
      </c>
      <c r="G226">
        <f t="shared" si="80"/>
        <v>5.1430128318229462E-3</v>
      </c>
      <c r="H226">
        <f t="shared" si="103"/>
        <v>0</v>
      </c>
      <c r="I226" s="6">
        <f t="shared" si="104"/>
        <v>0</v>
      </c>
      <c r="J226">
        <f t="shared" si="95"/>
        <v>0</v>
      </c>
      <c r="K226">
        <f t="shared" si="96"/>
        <v>0</v>
      </c>
      <c r="L226">
        <f t="shared" si="97"/>
        <v>0</v>
      </c>
      <c r="M226">
        <f t="shared" si="86"/>
        <v>0</v>
      </c>
      <c r="N226">
        <f t="shared" si="87"/>
        <v>0</v>
      </c>
      <c r="O226">
        <f t="shared" si="88"/>
        <v>0</v>
      </c>
      <c r="P226">
        <f t="shared" si="89"/>
        <v>0</v>
      </c>
      <c r="Q226">
        <f t="shared" si="90"/>
        <v>0</v>
      </c>
      <c r="R226">
        <f t="shared" si="91"/>
        <v>0</v>
      </c>
      <c r="S226">
        <f t="shared" si="92"/>
        <v>0</v>
      </c>
      <c r="T226">
        <f t="shared" si="93"/>
        <v>0</v>
      </c>
      <c r="U226">
        <f t="shared" si="94"/>
        <v>0</v>
      </c>
      <c r="W226">
        <f t="shared" si="81"/>
        <v>0</v>
      </c>
      <c r="X226">
        <f t="shared" si="82"/>
        <v>0</v>
      </c>
      <c r="Y226">
        <f t="shared" si="83"/>
        <v>0</v>
      </c>
      <c r="Z226">
        <f t="shared" si="84"/>
        <v>0</v>
      </c>
      <c r="AA226">
        <f t="shared" si="85"/>
        <v>0</v>
      </c>
    </row>
    <row r="227" spans="1:27" x14ac:dyDescent="0.3">
      <c r="A227">
        <f t="shared" si="79"/>
        <v>215</v>
      </c>
      <c r="B227" s="6">
        <f t="shared" si="98"/>
        <v>0</v>
      </c>
      <c r="C227" s="6">
        <f t="shared" si="99"/>
        <v>435206.3190723806</v>
      </c>
      <c r="D227">
        <f t="shared" si="100"/>
        <v>0</v>
      </c>
      <c r="E227">
        <f t="shared" si="101"/>
        <v>0</v>
      </c>
      <c r="F227">
        <f t="shared" si="102"/>
        <v>6.0000000000000027</v>
      </c>
      <c r="G227">
        <f t="shared" si="80"/>
        <v>5.1430128318229462E-3</v>
      </c>
      <c r="H227">
        <f t="shared" si="103"/>
        <v>0</v>
      </c>
      <c r="I227" s="6">
        <f t="shared" si="104"/>
        <v>0</v>
      </c>
      <c r="J227">
        <f t="shared" si="95"/>
        <v>0</v>
      </c>
      <c r="K227">
        <f t="shared" si="96"/>
        <v>0</v>
      </c>
      <c r="L227">
        <f t="shared" si="97"/>
        <v>0</v>
      </c>
      <c r="M227">
        <f t="shared" si="86"/>
        <v>0</v>
      </c>
      <c r="N227">
        <f t="shared" si="87"/>
        <v>0</v>
      </c>
      <c r="O227">
        <f t="shared" si="88"/>
        <v>0</v>
      </c>
      <c r="P227">
        <f t="shared" si="89"/>
        <v>0</v>
      </c>
      <c r="Q227">
        <f t="shared" si="90"/>
        <v>0</v>
      </c>
      <c r="R227">
        <f t="shared" si="91"/>
        <v>0</v>
      </c>
      <c r="S227">
        <f t="shared" si="92"/>
        <v>0</v>
      </c>
      <c r="T227">
        <f t="shared" si="93"/>
        <v>0</v>
      </c>
      <c r="U227">
        <f t="shared" si="94"/>
        <v>0</v>
      </c>
      <c r="W227">
        <f t="shared" si="81"/>
        <v>0</v>
      </c>
      <c r="X227">
        <f t="shared" si="82"/>
        <v>0</v>
      </c>
      <c r="Y227">
        <f t="shared" si="83"/>
        <v>0</v>
      </c>
      <c r="Z227">
        <f t="shared" si="84"/>
        <v>0</v>
      </c>
      <c r="AA227">
        <f t="shared" si="85"/>
        <v>0</v>
      </c>
    </row>
    <row r="228" spans="1:27" x14ac:dyDescent="0.3">
      <c r="A228">
        <f t="shared" si="79"/>
        <v>216</v>
      </c>
      <c r="B228" s="6">
        <f t="shared" si="98"/>
        <v>0</v>
      </c>
      <c r="C228" s="6">
        <f t="shared" si="99"/>
        <v>435206.3190723806</v>
      </c>
      <c r="D228">
        <f t="shared" si="100"/>
        <v>0</v>
      </c>
      <c r="E228">
        <f t="shared" si="101"/>
        <v>0</v>
      </c>
      <c r="F228">
        <f t="shared" si="102"/>
        <v>6.0000000000000027</v>
      </c>
      <c r="G228">
        <f t="shared" si="80"/>
        <v>5.1430128318229462E-3</v>
      </c>
      <c r="H228">
        <f t="shared" si="103"/>
        <v>0</v>
      </c>
      <c r="I228" s="6">
        <f t="shared" si="104"/>
        <v>0</v>
      </c>
      <c r="J228">
        <f t="shared" si="95"/>
        <v>0</v>
      </c>
      <c r="K228">
        <f t="shared" si="96"/>
        <v>0</v>
      </c>
      <c r="L228">
        <f t="shared" si="97"/>
        <v>0</v>
      </c>
      <c r="M228">
        <f t="shared" si="86"/>
        <v>0</v>
      </c>
      <c r="N228">
        <f t="shared" si="87"/>
        <v>0</v>
      </c>
      <c r="O228">
        <f t="shared" si="88"/>
        <v>0</v>
      </c>
      <c r="P228">
        <f t="shared" si="89"/>
        <v>0</v>
      </c>
      <c r="Q228">
        <f t="shared" si="90"/>
        <v>0</v>
      </c>
      <c r="R228">
        <f t="shared" si="91"/>
        <v>0</v>
      </c>
      <c r="S228">
        <f t="shared" si="92"/>
        <v>0</v>
      </c>
      <c r="T228">
        <f t="shared" si="93"/>
        <v>0</v>
      </c>
      <c r="U228">
        <f t="shared" si="94"/>
        <v>0</v>
      </c>
      <c r="W228">
        <f t="shared" si="81"/>
        <v>0</v>
      </c>
      <c r="X228">
        <f t="shared" si="82"/>
        <v>0</v>
      </c>
      <c r="Y228">
        <f t="shared" si="83"/>
        <v>0</v>
      </c>
      <c r="Z228">
        <f t="shared" si="84"/>
        <v>0</v>
      </c>
      <c r="AA228">
        <f t="shared" si="85"/>
        <v>0</v>
      </c>
    </row>
    <row r="229" spans="1:27" x14ac:dyDescent="0.3">
      <c r="A229">
        <f t="shared" si="79"/>
        <v>217</v>
      </c>
      <c r="B229" s="6">
        <f t="shared" si="98"/>
        <v>0</v>
      </c>
      <c r="C229" s="6">
        <f t="shared" si="99"/>
        <v>435206.3190723806</v>
      </c>
      <c r="D229">
        <f t="shared" si="100"/>
        <v>0</v>
      </c>
      <c r="E229">
        <f t="shared" si="101"/>
        <v>0</v>
      </c>
      <c r="F229">
        <f t="shared" si="102"/>
        <v>6.0000000000000027</v>
      </c>
      <c r="G229">
        <f t="shared" si="80"/>
        <v>5.1430128318229462E-3</v>
      </c>
      <c r="H229">
        <f t="shared" si="103"/>
        <v>0</v>
      </c>
      <c r="I229" s="6">
        <f t="shared" si="104"/>
        <v>0</v>
      </c>
      <c r="J229">
        <f t="shared" si="95"/>
        <v>0</v>
      </c>
      <c r="K229">
        <f t="shared" si="96"/>
        <v>0</v>
      </c>
      <c r="L229">
        <f t="shared" si="97"/>
        <v>0</v>
      </c>
      <c r="M229">
        <f t="shared" si="86"/>
        <v>0</v>
      </c>
      <c r="N229">
        <f t="shared" si="87"/>
        <v>0</v>
      </c>
      <c r="O229">
        <f t="shared" si="88"/>
        <v>0</v>
      </c>
      <c r="P229">
        <f t="shared" si="89"/>
        <v>0</v>
      </c>
      <c r="Q229">
        <f t="shared" si="90"/>
        <v>0</v>
      </c>
      <c r="R229">
        <f t="shared" si="91"/>
        <v>0</v>
      </c>
      <c r="S229">
        <f t="shared" si="92"/>
        <v>0</v>
      </c>
      <c r="T229">
        <f t="shared" si="93"/>
        <v>0</v>
      </c>
      <c r="U229">
        <f t="shared" si="94"/>
        <v>0</v>
      </c>
      <c r="W229">
        <f t="shared" si="81"/>
        <v>0</v>
      </c>
      <c r="X229">
        <f t="shared" si="82"/>
        <v>0</v>
      </c>
      <c r="Y229">
        <f t="shared" si="83"/>
        <v>0</v>
      </c>
      <c r="Z229">
        <f t="shared" si="84"/>
        <v>0</v>
      </c>
      <c r="AA229">
        <f t="shared" si="85"/>
        <v>0</v>
      </c>
    </row>
    <row r="230" spans="1:27" x14ac:dyDescent="0.3">
      <c r="A230">
        <f t="shared" si="79"/>
        <v>218</v>
      </c>
      <c r="B230" s="6">
        <f t="shared" si="98"/>
        <v>0</v>
      </c>
      <c r="C230" s="6">
        <f t="shared" si="99"/>
        <v>435206.3190723806</v>
      </c>
      <c r="D230">
        <f t="shared" si="100"/>
        <v>0</v>
      </c>
      <c r="E230">
        <f t="shared" si="101"/>
        <v>0</v>
      </c>
      <c r="F230">
        <f t="shared" si="102"/>
        <v>6.0000000000000027</v>
      </c>
      <c r="G230">
        <f t="shared" si="80"/>
        <v>5.1430128318229462E-3</v>
      </c>
      <c r="H230">
        <f t="shared" si="103"/>
        <v>0</v>
      </c>
      <c r="I230" s="6">
        <f t="shared" si="104"/>
        <v>0</v>
      </c>
      <c r="J230">
        <f t="shared" si="95"/>
        <v>0</v>
      </c>
      <c r="K230">
        <f t="shared" si="96"/>
        <v>0</v>
      </c>
      <c r="L230">
        <f t="shared" si="97"/>
        <v>0</v>
      </c>
      <c r="M230">
        <f t="shared" si="86"/>
        <v>0</v>
      </c>
      <c r="N230">
        <f t="shared" si="87"/>
        <v>0</v>
      </c>
      <c r="O230">
        <f t="shared" si="88"/>
        <v>0</v>
      </c>
      <c r="P230">
        <f t="shared" si="89"/>
        <v>0</v>
      </c>
      <c r="Q230">
        <f t="shared" si="90"/>
        <v>0</v>
      </c>
      <c r="R230">
        <f t="shared" si="91"/>
        <v>0</v>
      </c>
      <c r="S230">
        <f t="shared" si="92"/>
        <v>0</v>
      </c>
      <c r="T230">
        <f t="shared" si="93"/>
        <v>0</v>
      </c>
      <c r="U230">
        <f t="shared" si="94"/>
        <v>0</v>
      </c>
      <c r="W230">
        <f t="shared" si="81"/>
        <v>0</v>
      </c>
      <c r="X230">
        <f t="shared" si="82"/>
        <v>0</v>
      </c>
      <c r="Y230">
        <f t="shared" si="83"/>
        <v>0</v>
      </c>
      <c r="Z230">
        <f t="shared" si="84"/>
        <v>0</v>
      </c>
      <c r="AA230">
        <f t="shared" si="85"/>
        <v>0</v>
      </c>
    </row>
    <row r="231" spans="1:27" x14ac:dyDescent="0.3">
      <c r="A231">
        <f t="shared" si="79"/>
        <v>219</v>
      </c>
      <c r="B231" s="6">
        <f t="shared" si="98"/>
        <v>0</v>
      </c>
      <c r="C231" s="6">
        <f t="shared" si="99"/>
        <v>435206.3190723806</v>
      </c>
      <c r="D231">
        <f t="shared" si="100"/>
        <v>0</v>
      </c>
      <c r="E231">
        <f t="shared" si="101"/>
        <v>0</v>
      </c>
      <c r="F231">
        <f t="shared" si="102"/>
        <v>6.0000000000000027</v>
      </c>
      <c r="G231">
        <f t="shared" si="80"/>
        <v>5.1430128318229462E-3</v>
      </c>
      <c r="H231">
        <f t="shared" si="103"/>
        <v>0</v>
      </c>
      <c r="I231" s="6">
        <f t="shared" si="104"/>
        <v>0</v>
      </c>
      <c r="J231">
        <f t="shared" si="95"/>
        <v>0</v>
      </c>
      <c r="K231">
        <f t="shared" si="96"/>
        <v>0</v>
      </c>
      <c r="L231">
        <f t="shared" si="97"/>
        <v>0</v>
      </c>
      <c r="M231">
        <f t="shared" si="86"/>
        <v>0</v>
      </c>
      <c r="N231">
        <f t="shared" si="87"/>
        <v>0</v>
      </c>
      <c r="O231">
        <f t="shared" si="88"/>
        <v>0</v>
      </c>
      <c r="P231">
        <f t="shared" si="89"/>
        <v>0</v>
      </c>
      <c r="Q231">
        <f t="shared" si="90"/>
        <v>0</v>
      </c>
      <c r="R231">
        <f t="shared" si="91"/>
        <v>0</v>
      </c>
      <c r="S231">
        <f t="shared" si="92"/>
        <v>0</v>
      </c>
      <c r="T231">
        <f t="shared" si="93"/>
        <v>0</v>
      </c>
      <c r="U231">
        <f t="shared" si="94"/>
        <v>0</v>
      </c>
      <c r="W231">
        <f t="shared" si="81"/>
        <v>0</v>
      </c>
      <c r="X231">
        <f t="shared" si="82"/>
        <v>0</v>
      </c>
      <c r="Y231">
        <f t="shared" si="83"/>
        <v>0</v>
      </c>
      <c r="Z231">
        <f t="shared" si="84"/>
        <v>0</v>
      </c>
      <c r="AA231">
        <f t="shared" si="85"/>
        <v>0</v>
      </c>
    </row>
    <row r="232" spans="1:27" x14ac:dyDescent="0.3">
      <c r="A232">
        <f t="shared" si="79"/>
        <v>220</v>
      </c>
      <c r="B232" s="6">
        <f t="shared" si="98"/>
        <v>0</v>
      </c>
      <c r="C232" s="6">
        <f t="shared" si="99"/>
        <v>435206.3190723806</v>
      </c>
      <c r="D232">
        <f t="shared" si="100"/>
        <v>0</v>
      </c>
      <c r="E232">
        <f t="shared" si="101"/>
        <v>0</v>
      </c>
      <c r="F232">
        <f t="shared" si="102"/>
        <v>6.0000000000000027</v>
      </c>
      <c r="G232">
        <f t="shared" si="80"/>
        <v>5.1430128318229462E-3</v>
      </c>
      <c r="H232">
        <f t="shared" si="103"/>
        <v>0</v>
      </c>
      <c r="I232" s="6">
        <f t="shared" si="104"/>
        <v>0</v>
      </c>
      <c r="J232">
        <f t="shared" si="95"/>
        <v>0</v>
      </c>
      <c r="K232">
        <f t="shared" si="96"/>
        <v>0</v>
      </c>
      <c r="L232">
        <f t="shared" si="97"/>
        <v>0</v>
      </c>
      <c r="M232">
        <f t="shared" si="86"/>
        <v>0</v>
      </c>
      <c r="N232">
        <f t="shared" si="87"/>
        <v>0</v>
      </c>
      <c r="O232">
        <f t="shared" si="88"/>
        <v>0</v>
      </c>
      <c r="P232">
        <f t="shared" si="89"/>
        <v>0</v>
      </c>
      <c r="Q232">
        <f t="shared" si="90"/>
        <v>0</v>
      </c>
      <c r="R232">
        <f t="shared" si="91"/>
        <v>0</v>
      </c>
      <c r="S232">
        <f t="shared" si="92"/>
        <v>0</v>
      </c>
      <c r="T232">
        <f t="shared" si="93"/>
        <v>0</v>
      </c>
      <c r="U232">
        <f t="shared" si="94"/>
        <v>0</v>
      </c>
      <c r="W232">
        <f t="shared" si="81"/>
        <v>0</v>
      </c>
      <c r="X232">
        <f t="shared" si="82"/>
        <v>0</v>
      </c>
      <c r="Y232">
        <f t="shared" si="83"/>
        <v>0</v>
      </c>
      <c r="Z232">
        <f t="shared" si="84"/>
        <v>0</v>
      </c>
      <c r="AA232">
        <f t="shared" si="85"/>
        <v>0</v>
      </c>
    </row>
    <row r="233" spans="1:27" x14ac:dyDescent="0.3">
      <c r="A233">
        <f t="shared" si="79"/>
        <v>221</v>
      </c>
      <c r="B233" s="6">
        <f t="shared" si="98"/>
        <v>0</v>
      </c>
      <c r="C233" s="6">
        <f t="shared" si="99"/>
        <v>435206.3190723806</v>
      </c>
      <c r="D233">
        <f t="shared" si="100"/>
        <v>0</v>
      </c>
      <c r="E233">
        <f t="shared" si="101"/>
        <v>0</v>
      </c>
      <c r="F233">
        <f t="shared" si="102"/>
        <v>6.0000000000000027</v>
      </c>
      <c r="G233">
        <f t="shared" si="80"/>
        <v>5.1430128318229462E-3</v>
      </c>
      <c r="H233">
        <f t="shared" si="103"/>
        <v>0</v>
      </c>
      <c r="I233" s="6">
        <f t="shared" si="104"/>
        <v>0</v>
      </c>
      <c r="J233">
        <f t="shared" si="95"/>
        <v>0</v>
      </c>
      <c r="K233">
        <f t="shared" si="96"/>
        <v>0</v>
      </c>
      <c r="L233">
        <f t="shared" si="97"/>
        <v>0</v>
      </c>
      <c r="M233">
        <f t="shared" si="86"/>
        <v>0</v>
      </c>
      <c r="N233">
        <f t="shared" si="87"/>
        <v>0</v>
      </c>
      <c r="O233">
        <f t="shared" si="88"/>
        <v>0</v>
      </c>
      <c r="P233">
        <f t="shared" si="89"/>
        <v>0</v>
      </c>
      <c r="Q233">
        <f t="shared" si="90"/>
        <v>0</v>
      </c>
      <c r="R233">
        <f t="shared" si="91"/>
        <v>0</v>
      </c>
      <c r="S233">
        <f t="shared" si="92"/>
        <v>0</v>
      </c>
      <c r="T233">
        <f t="shared" si="93"/>
        <v>0</v>
      </c>
      <c r="U233">
        <f t="shared" si="94"/>
        <v>0</v>
      </c>
      <c r="W233">
        <f t="shared" si="81"/>
        <v>0</v>
      </c>
      <c r="X233">
        <f t="shared" si="82"/>
        <v>0</v>
      </c>
      <c r="Y233">
        <f t="shared" si="83"/>
        <v>0</v>
      </c>
      <c r="Z233">
        <f t="shared" si="84"/>
        <v>0</v>
      </c>
      <c r="AA233">
        <f t="shared" si="85"/>
        <v>0</v>
      </c>
    </row>
    <row r="234" spans="1:27" x14ac:dyDescent="0.3">
      <c r="A234">
        <f t="shared" si="79"/>
        <v>222</v>
      </c>
      <c r="B234" s="6">
        <f t="shared" si="98"/>
        <v>0</v>
      </c>
      <c r="C234" s="6">
        <f t="shared" si="99"/>
        <v>435206.3190723806</v>
      </c>
      <c r="D234">
        <f t="shared" si="100"/>
        <v>0</v>
      </c>
      <c r="E234">
        <f t="shared" si="101"/>
        <v>0</v>
      </c>
      <c r="F234">
        <f t="shared" si="102"/>
        <v>6.0000000000000027</v>
      </c>
      <c r="G234">
        <f t="shared" si="80"/>
        <v>5.1430128318229462E-3</v>
      </c>
      <c r="H234">
        <f t="shared" si="103"/>
        <v>0</v>
      </c>
      <c r="I234" s="6">
        <f t="shared" si="104"/>
        <v>0</v>
      </c>
      <c r="J234">
        <f t="shared" si="95"/>
        <v>0</v>
      </c>
      <c r="K234">
        <f t="shared" si="96"/>
        <v>0</v>
      </c>
      <c r="L234">
        <f t="shared" si="97"/>
        <v>0</v>
      </c>
      <c r="M234">
        <f t="shared" si="86"/>
        <v>0</v>
      </c>
      <c r="N234">
        <f t="shared" si="87"/>
        <v>0</v>
      </c>
      <c r="O234">
        <f t="shared" si="88"/>
        <v>0</v>
      </c>
      <c r="P234">
        <f t="shared" si="89"/>
        <v>0</v>
      </c>
      <c r="Q234">
        <f t="shared" si="90"/>
        <v>0</v>
      </c>
      <c r="R234">
        <f t="shared" si="91"/>
        <v>0</v>
      </c>
      <c r="S234">
        <f t="shared" si="92"/>
        <v>0</v>
      </c>
      <c r="T234">
        <f t="shared" si="93"/>
        <v>0</v>
      </c>
      <c r="U234">
        <f t="shared" si="94"/>
        <v>0</v>
      </c>
      <c r="W234">
        <f t="shared" si="81"/>
        <v>0</v>
      </c>
      <c r="X234">
        <f t="shared" si="82"/>
        <v>0</v>
      </c>
      <c r="Y234">
        <f t="shared" si="83"/>
        <v>0</v>
      </c>
      <c r="Z234">
        <f t="shared" si="84"/>
        <v>0</v>
      </c>
      <c r="AA234">
        <f t="shared" si="85"/>
        <v>0</v>
      </c>
    </row>
    <row r="235" spans="1:27" x14ac:dyDescent="0.3">
      <c r="A235">
        <f t="shared" si="79"/>
        <v>223</v>
      </c>
      <c r="B235" s="6">
        <f t="shared" si="98"/>
        <v>0</v>
      </c>
      <c r="C235" s="6">
        <f t="shared" si="99"/>
        <v>435206.3190723806</v>
      </c>
      <c r="D235">
        <f t="shared" si="100"/>
        <v>0</v>
      </c>
      <c r="E235">
        <f t="shared" si="101"/>
        <v>0</v>
      </c>
      <c r="F235">
        <f t="shared" si="102"/>
        <v>6.0000000000000027</v>
      </c>
      <c r="G235">
        <f t="shared" si="80"/>
        <v>5.1430128318229462E-3</v>
      </c>
      <c r="H235">
        <f t="shared" si="103"/>
        <v>0</v>
      </c>
      <c r="I235" s="6">
        <f t="shared" si="104"/>
        <v>0</v>
      </c>
      <c r="J235">
        <f t="shared" si="95"/>
        <v>0</v>
      </c>
      <c r="K235">
        <f t="shared" si="96"/>
        <v>0</v>
      </c>
      <c r="L235">
        <f t="shared" si="97"/>
        <v>0</v>
      </c>
      <c r="M235">
        <f t="shared" si="86"/>
        <v>0</v>
      </c>
      <c r="N235">
        <f t="shared" si="87"/>
        <v>0</v>
      </c>
      <c r="O235">
        <f t="shared" si="88"/>
        <v>0</v>
      </c>
      <c r="P235">
        <f t="shared" si="89"/>
        <v>0</v>
      </c>
      <c r="Q235">
        <f t="shared" si="90"/>
        <v>0</v>
      </c>
      <c r="R235">
        <f t="shared" si="91"/>
        <v>0</v>
      </c>
      <c r="S235">
        <f t="shared" si="92"/>
        <v>0</v>
      </c>
      <c r="T235">
        <f t="shared" si="93"/>
        <v>0</v>
      </c>
      <c r="U235">
        <f t="shared" si="94"/>
        <v>0</v>
      </c>
      <c r="W235">
        <f t="shared" si="81"/>
        <v>0</v>
      </c>
      <c r="X235">
        <f t="shared" si="82"/>
        <v>0</v>
      </c>
      <c r="Y235">
        <f t="shared" si="83"/>
        <v>0</v>
      </c>
      <c r="Z235">
        <f t="shared" si="84"/>
        <v>0</v>
      </c>
      <c r="AA235">
        <f t="shared" si="85"/>
        <v>0</v>
      </c>
    </row>
    <row r="236" spans="1:27" x14ac:dyDescent="0.3">
      <c r="A236">
        <f t="shared" si="79"/>
        <v>224</v>
      </c>
      <c r="B236" s="6">
        <f t="shared" si="98"/>
        <v>0</v>
      </c>
      <c r="C236" s="6">
        <f t="shared" si="99"/>
        <v>435206.3190723806</v>
      </c>
      <c r="D236">
        <f t="shared" si="100"/>
        <v>0</v>
      </c>
      <c r="E236">
        <f t="shared" si="101"/>
        <v>0</v>
      </c>
      <c r="F236">
        <f t="shared" si="102"/>
        <v>6.0000000000000027</v>
      </c>
      <c r="G236">
        <f t="shared" si="80"/>
        <v>5.1430128318229462E-3</v>
      </c>
      <c r="H236">
        <f t="shared" si="103"/>
        <v>0</v>
      </c>
      <c r="I236" s="6">
        <f t="shared" si="104"/>
        <v>0</v>
      </c>
      <c r="J236">
        <f t="shared" si="95"/>
        <v>0</v>
      </c>
      <c r="K236">
        <f t="shared" si="96"/>
        <v>0</v>
      </c>
      <c r="L236">
        <f t="shared" si="97"/>
        <v>0</v>
      </c>
      <c r="M236">
        <f t="shared" si="86"/>
        <v>0</v>
      </c>
      <c r="N236">
        <f t="shared" si="87"/>
        <v>0</v>
      </c>
      <c r="O236">
        <f t="shared" si="88"/>
        <v>0</v>
      </c>
      <c r="P236">
        <f t="shared" si="89"/>
        <v>0</v>
      </c>
      <c r="Q236">
        <f t="shared" si="90"/>
        <v>0</v>
      </c>
      <c r="R236">
        <f t="shared" si="91"/>
        <v>0</v>
      </c>
      <c r="S236">
        <f t="shared" si="92"/>
        <v>0</v>
      </c>
      <c r="T236">
        <f t="shared" si="93"/>
        <v>0</v>
      </c>
      <c r="U236">
        <f t="shared" si="94"/>
        <v>0</v>
      </c>
      <c r="W236">
        <f t="shared" si="81"/>
        <v>0</v>
      </c>
      <c r="X236">
        <f t="shared" si="82"/>
        <v>0</v>
      </c>
      <c r="Y236">
        <f t="shared" si="83"/>
        <v>0</v>
      </c>
      <c r="Z236">
        <f t="shared" si="84"/>
        <v>0</v>
      </c>
      <c r="AA236">
        <f t="shared" si="85"/>
        <v>0</v>
      </c>
    </row>
    <row r="237" spans="1:27" x14ac:dyDescent="0.3">
      <c r="A237">
        <f t="shared" si="79"/>
        <v>225</v>
      </c>
      <c r="B237" s="6">
        <f t="shared" si="98"/>
        <v>0</v>
      </c>
      <c r="C237" s="6">
        <f t="shared" si="99"/>
        <v>435206.3190723806</v>
      </c>
      <c r="D237">
        <f t="shared" si="100"/>
        <v>0</v>
      </c>
      <c r="E237">
        <f t="shared" si="101"/>
        <v>0</v>
      </c>
      <c r="F237">
        <f t="shared" si="102"/>
        <v>6.0000000000000027</v>
      </c>
      <c r="G237">
        <f t="shared" si="80"/>
        <v>5.1430128318229462E-3</v>
      </c>
      <c r="H237">
        <f t="shared" si="103"/>
        <v>0</v>
      </c>
      <c r="I237" s="6">
        <f t="shared" si="104"/>
        <v>0</v>
      </c>
      <c r="J237">
        <f t="shared" si="95"/>
        <v>0</v>
      </c>
      <c r="K237">
        <f t="shared" si="96"/>
        <v>0</v>
      </c>
      <c r="L237">
        <f t="shared" si="97"/>
        <v>0</v>
      </c>
      <c r="M237">
        <f t="shared" si="86"/>
        <v>0</v>
      </c>
      <c r="N237">
        <f t="shared" si="87"/>
        <v>0</v>
      </c>
      <c r="O237">
        <f t="shared" si="88"/>
        <v>0</v>
      </c>
      <c r="P237">
        <f t="shared" si="89"/>
        <v>0</v>
      </c>
      <c r="Q237">
        <f t="shared" si="90"/>
        <v>0</v>
      </c>
      <c r="R237">
        <f t="shared" si="91"/>
        <v>0</v>
      </c>
      <c r="S237">
        <f t="shared" si="92"/>
        <v>0</v>
      </c>
      <c r="T237">
        <f t="shared" si="93"/>
        <v>0</v>
      </c>
      <c r="U237">
        <f t="shared" si="94"/>
        <v>0</v>
      </c>
      <c r="W237">
        <f t="shared" si="81"/>
        <v>0</v>
      </c>
      <c r="X237">
        <f t="shared" si="82"/>
        <v>0</v>
      </c>
      <c r="Y237">
        <f t="shared" si="83"/>
        <v>0</v>
      </c>
      <c r="Z237">
        <f t="shared" si="84"/>
        <v>0</v>
      </c>
      <c r="AA237">
        <f t="shared" si="85"/>
        <v>0</v>
      </c>
    </row>
    <row r="238" spans="1:27" x14ac:dyDescent="0.3">
      <c r="A238">
        <f t="shared" si="79"/>
        <v>226</v>
      </c>
      <c r="B238" s="6">
        <f t="shared" si="98"/>
        <v>0</v>
      </c>
      <c r="C238" s="6">
        <f t="shared" si="99"/>
        <v>435206.3190723806</v>
      </c>
      <c r="D238">
        <f t="shared" si="100"/>
        <v>0</v>
      </c>
      <c r="E238">
        <f t="shared" si="101"/>
        <v>0</v>
      </c>
      <c r="F238">
        <f t="shared" si="102"/>
        <v>6.0000000000000027</v>
      </c>
      <c r="G238">
        <f t="shared" si="80"/>
        <v>5.1430128318229462E-3</v>
      </c>
      <c r="H238">
        <f t="shared" si="103"/>
        <v>0</v>
      </c>
      <c r="I238" s="6">
        <f t="shared" si="104"/>
        <v>0</v>
      </c>
      <c r="J238">
        <f t="shared" si="95"/>
        <v>0</v>
      </c>
      <c r="K238">
        <f t="shared" si="96"/>
        <v>0</v>
      </c>
      <c r="L238">
        <f t="shared" si="97"/>
        <v>0</v>
      </c>
      <c r="M238">
        <f t="shared" si="86"/>
        <v>0</v>
      </c>
      <c r="N238">
        <f t="shared" si="87"/>
        <v>0</v>
      </c>
      <c r="O238">
        <f t="shared" si="88"/>
        <v>0</v>
      </c>
      <c r="P238">
        <f t="shared" si="89"/>
        <v>0</v>
      </c>
      <c r="Q238">
        <f t="shared" si="90"/>
        <v>0</v>
      </c>
      <c r="R238">
        <f t="shared" si="91"/>
        <v>0</v>
      </c>
      <c r="S238">
        <f t="shared" si="92"/>
        <v>0</v>
      </c>
      <c r="T238">
        <f t="shared" si="93"/>
        <v>0</v>
      </c>
      <c r="U238">
        <f t="shared" si="94"/>
        <v>0</v>
      </c>
      <c r="W238">
        <f t="shared" si="81"/>
        <v>0</v>
      </c>
      <c r="X238">
        <f t="shared" si="82"/>
        <v>0</v>
      </c>
      <c r="Y238">
        <f t="shared" si="83"/>
        <v>0</v>
      </c>
      <c r="Z238">
        <f t="shared" si="84"/>
        <v>0</v>
      </c>
      <c r="AA238">
        <f t="shared" si="85"/>
        <v>0</v>
      </c>
    </row>
    <row r="239" spans="1:27" x14ac:dyDescent="0.3">
      <c r="A239">
        <f t="shared" si="79"/>
        <v>227</v>
      </c>
      <c r="B239" s="6">
        <f t="shared" si="98"/>
        <v>0</v>
      </c>
      <c r="C239" s="6">
        <f t="shared" si="99"/>
        <v>435206.3190723806</v>
      </c>
      <c r="D239">
        <f t="shared" si="100"/>
        <v>0</v>
      </c>
      <c r="E239">
        <f t="shared" si="101"/>
        <v>0</v>
      </c>
      <c r="F239">
        <f t="shared" si="102"/>
        <v>6.0000000000000027</v>
      </c>
      <c r="G239">
        <f t="shared" si="80"/>
        <v>5.1430128318229462E-3</v>
      </c>
      <c r="H239">
        <f t="shared" si="103"/>
        <v>0</v>
      </c>
      <c r="I239" s="6">
        <f t="shared" si="104"/>
        <v>0</v>
      </c>
      <c r="J239">
        <f t="shared" si="95"/>
        <v>0</v>
      </c>
      <c r="K239">
        <f t="shared" si="96"/>
        <v>0</v>
      </c>
      <c r="L239">
        <f t="shared" si="97"/>
        <v>0</v>
      </c>
      <c r="M239">
        <f t="shared" si="86"/>
        <v>0</v>
      </c>
      <c r="N239">
        <f t="shared" si="87"/>
        <v>0</v>
      </c>
      <c r="O239">
        <f t="shared" si="88"/>
        <v>0</v>
      </c>
      <c r="P239">
        <f t="shared" si="89"/>
        <v>0</v>
      </c>
      <c r="Q239">
        <f t="shared" si="90"/>
        <v>0</v>
      </c>
      <c r="R239">
        <f t="shared" si="91"/>
        <v>0</v>
      </c>
      <c r="S239">
        <f t="shared" si="92"/>
        <v>0</v>
      </c>
      <c r="T239">
        <f t="shared" si="93"/>
        <v>0</v>
      </c>
      <c r="U239">
        <f t="shared" si="94"/>
        <v>0</v>
      </c>
      <c r="W239">
        <f t="shared" si="81"/>
        <v>0</v>
      </c>
      <c r="X239">
        <f t="shared" si="82"/>
        <v>0</v>
      </c>
      <c r="Y239">
        <f t="shared" si="83"/>
        <v>0</v>
      </c>
      <c r="Z239">
        <f t="shared" si="84"/>
        <v>0</v>
      </c>
      <c r="AA239">
        <f t="shared" si="85"/>
        <v>0</v>
      </c>
    </row>
    <row r="240" spans="1:27" x14ac:dyDescent="0.3">
      <c r="A240">
        <f t="shared" si="79"/>
        <v>228</v>
      </c>
      <c r="B240" s="6">
        <f t="shared" si="98"/>
        <v>0</v>
      </c>
      <c r="C240" s="6">
        <f t="shared" si="99"/>
        <v>435206.3190723806</v>
      </c>
      <c r="D240">
        <f t="shared" si="100"/>
        <v>0</v>
      </c>
      <c r="E240">
        <f t="shared" si="101"/>
        <v>0</v>
      </c>
      <c r="F240">
        <f t="shared" si="102"/>
        <v>6.0000000000000027</v>
      </c>
      <c r="G240">
        <f t="shared" si="80"/>
        <v>5.1430128318229462E-3</v>
      </c>
      <c r="H240">
        <f t="shared" si="103"/>
        <v>0</v>
      </c>
      <c r="I240" s="6">
        <f t="shared" si="104"/>
        <v>0</v>
      </c>
      <c r="J240">
        <f t="shared" si="95"/>
        <v>0</v>
      </c>
      <c r="K240">
        <f t="shared" si="96"/>
        <v>0</v>
      </c>
      <c r="L240">
        <f t="shared" si="97"/>
        <v>0</v>
      </c>
      <c r="M240">
        <f t="shared" si="86"/>
        <v>0</v>
      </c>
      <c r="N240">
        <f t="shared" si="87"/>
        <v>0</v>
      </c>
      <c r="O240">
        <f t="shared" si="88"/>
        <v>0</v>
      </c>
      <c r="P240">
        <f t="shared" si="89"/>
        <v>0</v>
      </c>
      <c r="Q240">
        <f t="shared" si="90"/>
        <v>0</v>
      </c>
      <c r="R240">
        <f t="shared" si="91"/>
        <v>0</v>
      </c>
      <c r="S240">
        <f t="shared" si="92"/>
        <v>0</v>
      </c>
      <c r="T240">
        <f t="shared" si="93"/>
        <v>0</v>
      </c>
      <c r="U240">
        <f t="shared" si="94"/>
        <v>0</v>
      </c>
      <c r="W240">
        <f t="shared" si="81"/>
        <v>0</v>
      </c>
      <c r="X240">
        <f t="shared" si="82"/>
        <v>0</v>
      </c>
      <c r="Y240">
        <f t="shared" si="83"/>
        <v>0</v>
      </c>
      <c r="Z240">
        <f t="shared" si="84"/>
        <v>0</v>
      </c>
      <c r="AA240">
        <f t="shared" si="85"/>
        <v>0</v>
      </c>
    </row>
    <row r="241" spans="1:27" x14ac:dyDescent="0.3">
      <c r="A241">
        <f t="shared" si="79"/>
        <v>229</v>
      </c>
      <c r="B241" s="6">
        <f t="shared" si="98"/>
        <v>0</v>
      </c>
      <c r="C241" s="6">
        <f t="shared" si="99"/>
        <v>435206.3190723806</v>
      </c>
      <c r="D241">
        <f t="shared" si="100"/>
        <v>0</v>
      </c>
      <c r="E241">
        <f t="shared" si="101"/>
        <v>0</v>
      </c>
      <c r="F241">
        <f t="shared" si="102"/>
        <v>6.0000000000000027</v>
      </c>
      <c r="G241">
        <f t="shared" si="80"/>
        <v>5.1430128318229462E-3</v>
      </c>
      <c r="H241">
        <f t="shared" si="103"/>
        <v>0</v>
      </c>
      <c r="I241" s="6">
        <f t="shared" si="104"/>
        <v>0</v>
      </c>
      <c r="J241">
        <f t="shared" si="95"/>
        <v>0</v>
      </c>
      <c r="K241">
        <f t="shared" si="96"/>
        <v>0</v>
      </c>
      <c r="L241">
        <f t="shared" si="97"/>
        <v>0</v>
      </c>
      <c r="M241">
        <f t="shared" si="86"/>
        <v>0</v>
      </c>
      <c r="N241">
        <f t="shared" si="87"/>
        <v>0</v>
      </c>
      <c r="O241">
        <f t="shared" si="88"/>
        <v>0</v>
      </c>
      <c r="P241">
        <f t="shared" si="89"/>
        <v>0</v>
      </c>
      <c r="Q241">
        <f t="shared" si="90"/>
        <v>0</v>
      </c>
      <c r="R241">
        <f t="shared" si="91"/>
        <v>0</v>
      </c>
      <c r="S241">
        <f t="shared" si="92"/>
        <v>0</v>
      </c>
      <c r="T241">
        <f t="shared" si="93"/>
        <v>0</v>
      </c>
      <c r="U241">
        <f t="shared" si="94"/>
        <v>0</v>
      </c>
      <c r="W241">
        <f t="shared" si="81"/>
        <v>0</v>
      </c>
      <c r="X241">
        <f t="shared" si="82"/>
        <v>0</v>
      </c>
      <c r="Y241">
        <f t="shared" si="83"/>
        <v>0</v>
      </c>
      <c r="Z241">
        <f t="shared" si="84"/>
        <v>0</v>
      </c>
      <c r="AA241">
        <f t="shared" si="85"/>
        <v>0</v>
      </c>
    </row>
    <row r="242" spans="1:27" x14ac:dyDescent="0.3">
      <c r="A242">
        <f t="shared" si="79"/>
        <v>230</v>
      </c>
      <c r="B242" s="6">
        <f t="shared" si="98"/>
        <v>0</v>
      </c>
      <c r="C242" s="6">
        <f t="shared" si="99"/>
        <v>435206.3190723806</v>
      </c>
      <c r="D242">
        <f t="shared" si="100"/>
        <v>0</v>
      </c>
      <c r="E242">
        <f t="shared" si="101"/>
        <v>0</v>
      </c>
      <c r="F242">
        <f t="shared" si="102"/>
        <v>6.0000000000000027</v>
      </c>
      <c r="G242">
        <f t="shared" si="80"/>
        <v>5.1430128318229462E-3</v>
      </c>
      <c r="H242">
        <f t="shared" si="103"/>
        <v>0</v>
      </c>
      <c r="I242" s="6">
        <f t="shared" si="104"/>
        <v>0</v>
      </c>
      <c r="J242">
        <f t="shared" si="95"/>
        <v>0</v>
      </c>
      <c r="K242">
        <f t="shared" si="96"/>
        <v>0</v>
      </c>
      <c r="L242">
        <f t="shared" si="97"/>
        <v>0</v>
      </c>
      <c r="M242">
        <f t="shared" si="86"/>
        <v>0</v>
      </c>
      <c r="N242">
        <f t="shared" si="87"/>
        <v>0</v>
      </c>
      <c r="O242">
        <f t="shared" si="88"/>
        <v>0</v>
      </c>
      <c r="P242">
        <f t="shared" si="89"/>
        <v>0</v>
      </c>
      <c r="Q242">
        <f t="shared" si="90"/>
        <v>0</v>
      </c>
      <c r="R242">
        <f t="shared" si="91"/>
        <v>0</v>
      </c>
      <c r="S242">
        <f t="shared" si="92"/>
        <v>0</v>
      </c>
      <c r="T242">
        <f t="shared" si="93"/>
        <v>0</v>
      </c>
      <c r="U242">
        <f t="shared" si="94"/>
        <v>0</v>
      </c>
      <c r="W242">
        <f t="shared" si="81"/>
        <v>0</v>
      </c>
      <c r="X242">
        <f t="shared" si="82"/>
        <v>0</v>
      </c>
      <c r="Y242">
        <f t="shared" si="83"/>
        <v>0</v>
      </c>
      <c r="Z242">
        <f t="shared" si="84"/>
        <v>0</v>
      </c>
      <c r="AA242">
        <f t="shared" si="85"/>
        <v>0</v>
      </c>
    </row>
    <row r="243" spans="1:27" x14ac:dyDescent="0.3">
      <c r="A243">
        <f t="shared" si="79"/>
        <v>231</v>
      </c>
      <c r="B243" s="6">
        <f t="shared" si="98"/>
        <v>0</v>
      </c>
      <c r="C243" s="6">
        <f t="shared" si="99"/>
        <v>435206.3190723806</v>
      </c>
      <c r="D243">
        <f t="shared" si="100"/>
        <v>0</v>
      </c>
      <c r="E243">
        <f t="shared" si="101"/>
        <v>0</v>
      </c>
      <c r="F243">
        <f t="shared" si="102"/>
        <v>6.0000000000000027</v>
      </c>
      <c r="G243">
        <f t="shared" si="80"/>
        <v>5.1430128318229462E-3</v>
      </c>
      <c r="H243">
        <f t="shared" si="103"/>
        <v>0</v>
      </c>
      <c r="I243" s="6">
        <f t="shared" si="104"/>
        <v>0</v>
      </c>
      <c r="J243">
        <f t="shared" si="95"/>
        <v>0</v>
      </c>
      <c r="K243">
        <f t="shared" si="96"/>
        <v>0</v>
      </c>
      <c r="L243">
        <f t="shared" si="97"/>
        <v>0</v>
      </c>
      <c r="M243">
        <f t="shared" si="86"/>
        <v>0</v>
      </c>
      <c r="N243">
        <f t="shared" si="87"/>
        <v>0</v>
      </c>
      <c r="O243">
        <f t="shared" si="88"/>
        <v>0</v>
      </c>
      <c r="P243">
        <f t="shared" si="89"/>
        <v>0</v>
      </c>
      <c r="Q243">
        <f t="shared" si="90"/>
        <v>0</v>
      </c>
      <c r="R243">
        <f t="shared" si="91"/>
        <v>0</v>
      </c>
      <c r="S243">
        <f t="shared" si="92"/>
        <v>0</v>
      </c>
      <c r="T243">
        <f t="shared" si="93"/>
        <v>0</v>
      </c>
      <c r="U243">
        <f t="shared" si="94"/>
        <v>0</v>
      </c>
      <c r="W243">
        <f t="shared" si="81"/>
        <v>0</v>
      </c>
      <c r="X243">
        <f t="shared" si="82"/>
        <v>0</v>
      </c>
      <c r="Y243">
        <f t="shared" si="83"/>
        <v>0</v>
      </c>
      <c r="Z243">
        <f t="shared" si="84"/>
        <v>0</v>
      </c>
      <c r="AA243">
        <f t="shared" si="85"/>
        <v>0</v>
      </c>
    </row>
    <row r="244" spans="1:27" x14ac:dyDescent="0.3">
      <c r="A244">
        <f t="shared" si="79"/>
        <v>232</v>
      </c>
      <c r="B244" s="6">
        <f t="shared" si="98"/>
        <v>0</v>
      </c>
      <c r="C244" s="6">
        <f t="shared" si="99"/>
        <v>435206.3190723806</v>
      </c>
      <c r="D244">
        <f t="shared" si="100"/>
        <v>0</v>
      </c>
      <c r="E244">
        <f t="shared" si="101"/>
        <v>0</v>
      </c>
      <c r="F244">
        <f t="shared" si="102"/>
        <v>6.0000000000000027</v>
      </c>
      <c r="G244">
        <f t="shared" si="80"/>
        <v>5.1430128318229462E-3</v>
      </c>
      <c r="H244">
        <f t="shared" si="103"/>
        <v>0</v>
      </c>
      <c r="I244" s="6">
        <f t="shared" si="104"/>
        <v>0</v>
      </c>
      <c r="J244">
        <f t="shared" si="95"/>
        <v>0</v>
      </c>
      <c r="K244">
        <f t="shared" si="96"/>
        <v>0</v>
      </c>
      <c r="L244">
        <f t="shared" si="97"/>
        <v>0</v>
      </c>
      <c r="M244">
        <f t="shared" si="86"/>
        <v>0</v>
      </c>
      <c r="N244">
        <f t="shared" si="87"/>
        <v>0</v>
      </c>
      <c r="O244">
        <f t="shared" si="88"/>
        <v>0</v>
      </c>
      <c r="P244">
        <f t="shared" si="89"/>
        <v>0</v>
      </c>
      <c r="Q244">
        <f t="shared" si="90"/>
        <v>0</v>
      </c>
      <c r="R244">
        <f t="shared" si="91"/>
        <v>0</v>
      </c>
      <c r="S244">
        <f t="shared" si="92"/>
        <v>0</v>
      </c>
      <c r="T244">
        <f t="shared" si="93"/>
        <v>0</v>
      </c>
      <c r="U244">
        <f t="shared" si="94"/>
        <v>0</v>
      </c>
      <c r="W244">
        <f t="shared" si="81"/>
        <v>0</v>
      </c>
      <c r="X244">
        <f t="shared" si="82"/>
        <v>0</v>
      </c>
      <c r="Y244">
        <f t="shared" si="83"/>
        <v>0</v>
      </c>
      <c r="Z244">
        <f t="shared" si="84"/>
        <v>0</v>
      </c>
      <c r="AA244">
        <f t="shared" si="85"/>
        <v>0</v>
      </c>
    </row>
    <row r="245" spans="1:27" x14ac:dyDescent="0.3">
      <c r="A245">
        <f t="shared" si="79"/>
        <v>233</v>
      </c>
      <c r="B245" s="6">
        <f t="shared" si="98"/>
        <v>0</v>
      </c>
      <c r="C245" s="6">
        <f t="shared" si="99"/>
        <v>435206.3190723806</v>
      </c>
      <c r="D245">
        <f t="shared" si="100"/>
        <v>0</v>
      </c>
      <c r="E245">
        <f t="shared" si="101"/>
        <v>0</v>
      </c>
      <c r="F245">
        <f t="shared" si="102"/>
        <v>6.0000000000000027</v>
      </c>
      <c r="G245">
        <f t="shared" si="80"/>
        <v>5.1430128318229462E-3</v>
      </c>
      <c r="H245">
        <f t="shared" si="103"/>
        <v>0</v>
      </c>
      <c r="I245" s="6">
        <f t="shared" si="104"/>
        <v>0</v>
      </c>
      <c r="J245">
        <f t="shared" si="95"/>
        <v>0</v>
      </c>
      <c r="K245">
        <f t="shared" si="96"/>
        <v>0</v>
      </c>
      <c r="L245">
        <f t="shared" si="97"/>
        <v>0</v>
      </c>
      <c r="M245">
        <f t="shared" si="86"/>
        <v>0</v>
      </c>
      <c r="N245">
        <f t="shared" si="87"/>
        <v>0</v>
      </c>
      <c r="O245">
        <f t="shared" si="88"/>
        <v>0</v>
      </c>
      <c r="P245">
        <f t="shared" si="89"/>
        <v>0</v>
      </c>
      <c r="Q245">
        <f t="shared" si="90"/>
        <v>0</v>
      </c>
      <c r="R245">
        <f t="shared" si="91"/>
        <v>0</v>
      </c>
      <c r="S245">
        <f t="shared" si="92"/>
        <v>0</v>
      </c>
      <c r="T245">
        <f t="shared" si="93"/>
        <v>0</v>
      </c>
      <c r="U245">
        <f t="shared" si="94"/>
        <v>0</v>
      </c>
      <c r="W245">
        <f t="shared" si="81"/>
        <v>0</v>
      </c>
      <c r="X245">
        <f t="shared" si="82"/>
        <v>0</v>
      </c>
      <c r="Y245">
        <f t="shared" si="83"/>
        <v>0</v>
      </c>
      <c r="Z245">
        <f t="shared" si="84"/>
        <v>0</v>
      </c>
      <c r="AA245">
        <f t="shared" si="85"/>
        <v>0</v>
      </c>
    </row>
    <row r="246" spans="1:27" x14ac:dyDescent="0.3">
      <c r="A246">
        <f t="shared" si="79"/>
        <v>234</v>
      </c>
      <c r="B246" s="6">
        <f t="shared" si="98"/>
        <v>0</v>
      </c>
      <c r="C246" s="6">
        <f t="shared" si="99"/>
        <v>435206.3190723806</v>
      </c>
      <c r="D246">
        <f t="shared" si="100"/>
        <v>0</v>
      </c>
      <c r="E246">
        <f t="shared" si="101"/>
        <v>0</v>
      </c>
      <c r="F246">
        <f t="shared" si="102"/>
        <v>6.0000000000000027</v>
      </c>
      <c r="G246">
        <f t="shared" si="80"/>
        <v>5.1430128318229462E-3</v>
      </c>
      <c r="H246">
        <f t="shared" si="103"/>
        <v>0</v>
      </c>
      <c r="I246" s="6">
        <f t="shared" si="104"/>
        <v>0</v>
      </c>
      <c r="J246">
        <f t="shared" si="95"/>
        <v>0</v>
      </c>
      <c r="K246">
        <f t="shared" si="96"/>
        <v>0</v>
      </c>
      <c r="L246">
        <f t="shared" si="97"/>
        <v>0</v>
      </c>
      <c r="M246">
        <f t="shared" si="86"/>
        <v>0</v>
      </c>
      <c r="N246">
        <f t="shared" si="87"/>
        <v>0</v>
      </c>
      <c r="O246">
        <f t="shared" si="88"/>
        <v>0</v>
      </c>
      <c r="P246">
        <f t="shared" si="89"/>
        <v>0</v>
      </c>
      <c r="Q246">
        <f t="shared" si="90"/>
        <v>0</v>
      </c>
      <c r="R246">
        <f t="shared" si="91"/>
        <v>0</v>
      </c>
      <c r="S246">
        <f t="shared" si="92"/>
        <v>0</v>
      </c>
      <c r="T246">
        <f t="shared" si="93"/>
        <v>0</v>
      </c>
      <c r="U246">
        <f t="shared" si="94"/>
        <v>0</v>
      </c>
      <c r="W246">
        <f t="shared" si="81"/>
        <v>0</v>
      </c>
      <c r="X246">
        <f t="shared" si="82"/>
        <v>0</v>
      </c>
      <c r="Y246">
        <f t="shared" si="83"/>
        <v>0</v>
      </c>
      <c r="Z246">
        <f t="shared" si="84"/>
        <v>0</v>
      </c>
      <c r="AA246">
        <f t="shared" si="85"/>
        <v>0</v>
      </c>
    </row>
    <row r="247" spans="1:27" x14ac:dyDescent="0.3">
      <c r="A247">
        <f t="shared" si="79"/>
        <v>235</v>
      </c>
      <c r="B247" s="6">
        <f t="shared" si="98"/>
        <v>0</v>
      </c>
      <c r="C247" s="6">
        <f t="shared" si="99"/>
        <v>435206.3190723806</v>
      </c>
      <c r="D247">
        <f t="shared" si="100"/>
        <v>0</v>
      </c>
      <c r="E247">
        <f t="shared" si="101"/>
        <v>0</v>
      </c>
      <c r="F247">
        <f t="shared" si="102"/>
        <v>6.0000000000000027</v>
      </c>
      <c r="G247">
        <f t="shared" si="80"/>
        <v>5.1430128318229462E-3</v>
      </c>
      <c r="H247">
        <f t="shared" si="103"/>
        <v>0</v>
      </c>
      <c r="I247" s="6">
        <f t="shared" si="104"/>
        <v>0</v>
      </c>
      <c r="J247">
        <f t="shared" si="95"/>
        <v>0</v>
      </c>
      <c r="K247">
        <f t="shared" si="96"/>
        <v>0</v>
      </c>
      <c r="L247">
        <f t="shared" si="97"/>
        <v>0</v>
      </c>
      <c r="M247">
        <f t="shared" si="86"/>
        <v>0</v>
      </c>
      <c r="N247">
        <f t="shared" si="87"/>
        <v>0</v>
      </c>
      <c r="O247">
        <f t="shared" si="88"/>
        <v>0</v>
      </c>
      <c r="P247">
        <f t="shared" si="89"/>
        <v>0</v>
      </c>
      <c r="Q247">
        <f t="shared" si="90"/>
        <v>0</v>
      </c>
      <c r="R247">
        <f t="shared" si="91"/>
        <v>0</v>
      </c>
      <c r="S247">
        <f t="shared" si="92"/>
        <v>0</v>
      </c>
      <c r="T247">
        <f t="shared" si="93"/>
        <v>0</v>
      </c>
      <c r="U247">
        <f t="shared" si="94"/>
        <v>0</v>
      </c>
      <c r="W247">
        <f t="shared" si="81"/>
        <v>0</v>
      </c>
      <c r="X247">
        <f t="shared" si="82"/>
        <v>0</v>
      </c>
      <c r="Y247">
        <f t="shared" si="83"/>
        <v>0</v>
      </c>
      <c r="Z247">
        <f t="shared" si="84"/>
        <v>0</v>
      </c>
      <c r="AA247">
        <f t="shared" si="85"/>
        <v>0</v>
      </c>
    </row>
    <row r="248" spans="1:27" x14ac:dyDescent="0.3">
      <c r="A248">
        <f t="shared" si="79"/>
        <v>236</v>
      </c>
      <c r="B248" s="6">
        <f t="shared" si="98"/>
        <v>0</v>
      </c>
      <c r="C248" s="6">
        <f t="shared" si="99"/>
        <v>435206.3190723806</v>
      </c>
      <c r="D248">
        <f t="shared" si="100"/>
        <v>0</v>
      </c>
      <c r="E248">
        <f t="shared" si="101"/>
        <v>0</v>
      </c>
      <c r="F248">
        <f t="shared" si="102"/>
        <v>6.0000000000000027</v>
      </c>
      <c r="G248">
        <f t="shared" si="80"/>
        <v>5.1430128318229462E-3</v>
      </c>
      <c r="H248">
        <f t="shared" si="103"/>
        <v>0</v>
      </c>
      <c r="I248" s="6">
        <f t="shared" si="104"/>
        <v>0</v>
      </c>
      <c r="J248">
        <f t="shared" si="95"/>
        <v>0</v>
      </c>
      <c r="K248">
        <f t="shared" si="96"/>
        <v>0</v>
      </c>
      <c r="L248">
        <f t="shared" si="97"/>
        <v>0</v>
      </c>
      <c r="M248">
        <f t="shared" si="86"/>
        <v>0</v>
      </c>
      <c r="N248">
        <f t="shared" si="87"/>
        <v>0</v>
      </c>
      <c r="O248">
        <f t="shared" si="88"/>
        <v>0</v>
      </c>
      <c r="P248">
        <f t="shared" si="89"/>
        <v>0</v>
      </c>
      <c r="Q248">
        <f t="shared" si="90"/>
        <v>0</v>
      </c>
      <c r="R248">
        <f t="shared" si="91"/>
        <v>0</v>
      </c>
      <c r="S248">
        <f t="shared" si="92"/>
        <v>0</v>
      </c>
      <c r="T248">
        <f t="shared" si="93"/>
        <v>0</v>
      </c>
      <c r="U248">
        <f t="shared" si="94"/>
        <v>0</v>
      </c>
      <c r="W248">
        <f t="shared" si="81"/>
        <v>0</v>
      </c>
      <c r="X248">
        <f t="shared" si="82"/>
        <v>0</v>
      </c>
      <c r="Y248">
        <f t="shared" si="83"/>
        <v>0</v>
      </c>
      <c r="Z248">
        <f t="shared" si="84"/>
        <v>0</v>
      </c>
      <c r="AA248">
        <f t="shared" si="85"/>
        <v>0</v>
      </c>
    </row>
    <row r="249" spans="1:27" x14ac:dyDescent="0.3">
      <c r="A249">
        <f t="shared" si="79"/>
        <v>237</v>
      </c>
      <c r="B249" s="6">
        <f t="shared" si="98"/>
        <v>0</v>
      </c>
      <c r="C249" s="6">
        <f t="shared" si="99"/>
        <v>435206.3190723806</v>
      </c>
      <c r="D249">
        <f t="shared" si="100"/>
        <v>0</v>
      </c>
      <c r="E249">
        <f t="shared" si="101"/>
        <v>0</v>
      </c>
      <c r="F249">
        <f t="shared" si="102"/>
        <v>6.0000000000000027</v>
      </c>
      <c r="G249">
        <f t="shared" si="80"/>
        <v>5.1430128318229462E-3</v>
      </c>
      <c r="H249">
        <f t="shared" si="103"/>
        <v>0</v>
      </c>
      <c r="I249" s="6">
        <f t="shared" si="104"/>
        <v>0</v>
      </c>
      <c r="J249">
        <f t="shared" si="95"/>
        <v>0</v>
      </c>
      <c r="K249">
        <f t="shared" si="96"/>
        <v>0</v>
      </c>
      <c r="L249">
        <f t="shared" si="97"/>
        <v>0</v>
      </c>
      <c r="M249">
        <f t="shared" si="86"/>
        <v>0</v>
      </c>
      <c r="N249">
        <f t="shared" si="87"/>
        <v>0</v>
      </c>
      <c r="O249">
        <f t="shared" si="88"/>
        <v>0</v>
      </c>
      <c r="P249">
        <f t="shared" si="89"/>
        <v>0</v>
      </c>
      <c r="Q249">
        <f t="shared" si="90"/>
        <v>0</v>
      </c>
      <c r="R249">
        <f t="shared" si="91"/>
        <v>0</v>
      </c>
      <c r="S249">
        <f t="shared" si="92"/>
        <v>0</v>
      </c>
      <c r="T249">
        <f t="shared" si="93"/>
        <v>0</v>
      </c>
      <c r="U249">
        <f t="shared" si="94"/>
        <v>0</v>
      </c>
      <c r="W249">
        <f t="shared" si="81"/>
        <v>0</v>
      </c>
      <c r="X249">
        <f t="shared" si="82"/>
        <v>0</v>
      </c>
      <c r="Y249">
        <f t="shared" si="83"/>
        <v>0</v>
      </c>
      <c r="Z249">
        <f t="shared" si="84"/>
        <v>0</v>
      </c>
      <c r="AA249">
        <f t="shared" si="85"/>
        <v>0</v>
      </c>
    </row>
    <row r="250" spans="1:27" x14ac:dyDescent="0.3">
      <c r="A250">
        <f t="shared" si="79"/>
        <v>238</v>
      </c>
      <c r="B250" s="6">
        <f t="shared" si="98"/>
        <v>0</v>
      </c>
      <c r="C250" s="6">
        <f t="shared" si="99"/>
        <v>435206.3190723806</v>
      </c>
      <c r="D250">
        <f t="shared" si="100"/>
        <v>0</v>
      </c>
      <c r="E250">
        <f t="shared" si="101"/>
        <v>0</v>
      </c>
      <c r="F250">
        <f t="shared" si="102"/>
        <v>6.0000000000000027</v>
      </c>
      <c r="G250">
        <f t="shared" si="80"/>
        <v>5.1430128318229462E-3</v>
      </c>
      <c r="H250">
        <f t="shared" si="103"/>
        <v>0</v>
      </c>
      <c r="I250" s="6">
        <f t="shared" si="104"/>
        <v>0</v>
      </c>
      <c r="J250">
        <f t="shared" si="95"/>
        <v>0</v>
      </c>
      <c r="K250">
        <f t="shared" si="96"/>
        <v>0</v>
      </c>
      <c r="L250">
        <f t="shared" si="97"/>
        <v>0</v>
      </c>
      <c r="M250">
        <f t="shared" si="86"/>
        <v>0</v>
      </c>
      <c r="N250">
        <f t="shared" si="87"/>
        <v>0</v>
      </c>
      <c r="O250">
        <f t="shared" si="88"/>
        <v>0</v>
      </c>
      <c r="P250">
        <f t="shared" si="89"/>
        <v>0</v>
      </c>
      <c r="Q250">
        <f t="shared" si="90"/>
        <v>0</v>
      </c>
      <c r="R250">
        <f t="shared" si="91"/>
        <v>0</v>
      </c>
      <c r="S250">
        <f t="shared" si="92"/>
        <v>0</v>
      </c>
      <c r="T250">
        <f t="shared" si="93"/>
        <v>0</v>
      </c>
      <c r="U250">
        <f t="shared" si="94"/>
        <v>0</v>
      </c>
      <c r="W250">
        <f t="shared" si="81"/>
        <v>0</v>
      </c>
      <c r="X250">
        <f t="shared" si="82"/>
        <v>0</v>
      </c>
      <c r="Y250">
        <f t="shared" si="83"/>
        <v>0</v>
      </c>
      <c r="Z250">
        <f t="shared" si="84"/>
        <v>0</v>
      </c>
      <c r="AA250">
        <f t="shared" si="85"/>
        <v>0</v>
      </c>
    </row>
    <row r="251" spans="1:27" x14ac:dyDescent="0.3">
      <c r="A251">
        <f t="shared" si="79"/>
        <v>239</v>
      </c>
      <c r="B251" s="6">
        <f t="shared" si="98"/>
        <v>0</v>
      </c>
      <c r="C251" s="6">
        <f t="shared" si="99"/>
        <v>435206.3190723806</v>
      </c>
      <c r="D251">
        <f t="shared" si="100"/>
        <v>0</v>
      </c>
      <c r="E251">
        <f t="shared" si="101"/>
        <v>0</v>
      </c>
      <c r="F251">
        <f t="shared" si="102"/>
        <v>6.0000000000000027</v>
      </c>
      <c r="G251">
        <f t="shared" si="80"/>
        <v>5.1430128318229462E-3</v>
      </c>
      <c r="H251">
        <f t="shared" si="103"/>
        <v>0</v>
      </c>
      <c r="I251" s="6">
        <f t="shared" si="104"/>
        <v>0</v>
      </c>
      <c r="J251">
        <f t="shared" si="95"/>
        <v>0</v>
      </c>
      <c r="K251">
        <f t="shared" si="96"/>
        <v>0</v>
      </c>
      <c r="L251">
        <f t="shared" si="97"/>
        <v>0</v>
      </c>
      <c r="M251">
        <f t="shared" si="86"/>
        <v>0</v>
      </c>
      <c r="N251">
        <f t="shared" si="87"/>
        <v>0</v>
      </c>
      <c r="O251">
        <f t="shared" si="88"/>
        <v>0</v>
      </c>
      <c r="P251">
        <f t="shared" si="89"/>
        <v>0</v>
      </c>
      <c r="Q251">
        <f t="shared" si="90"/>
        <v>0</v>
      </c>
      <c r="R251">
        <f t="shared" si="91"/>
        <v>0</v>
      </c>
      <c r="S251">
        <f t="shared" si="92"/>
        <v>0</v>
      </c>
      <c r="T251">
        <f t="shared" si="93"/>
        <v>0</v>
      </c>
      <c r="U251">
        <f t="shared" si="94"/>
        <v>0</v>
      </c>
      <c r="W251">
        <f t="shared" si="81"/>
        <v>0</v>
      </c>
      <c r="X251">
        <f t="shared" si="82"/>
        <v>0</v>
      </c>
      <c r="Y251">
        <f t="shared" si="83"/>
        <v>0</v>
      </c>
      <c r="Z251">
        <f t="shared" si="84"/>
        <v>0</v>
      </c>
      <c r="AA251">
        <f t="shared" si="85"/>
        <v>0</v>
      </c>
    </row>
    <row r="252" spans="1:27" x14ac:dyDescent="0.3">
      <c r="A252">
        <f t="shared" si="79"/>
        <v>240</v>
      </c>
      <c r="B252" s="6">
        <f t="shared" si="98"/>
        <v>0</v>
      </c>
      <c r="C252" s="6">
        <f t="shared" si="99"/>
        <v>435206.3190723806</v>
      </c>
      <c r="D252">
        <f t="shared" si="100"/>
        <v>0</v>
      </c>
      <c r="E252">
        <f t="shared" si="101"/>
        <v>0</v>
      </c>
      <c r="F252">
        <f t="shared" si="102"/>
        <v>6.0000000000000027</v>
      </c>
      <c r="G252">
        <f t="shared" si="80"/>
        <v>5.1430128318229462E-3</v>
      </c>
      <c r="H252">
        <f t="shared" si="103"/>
        <v>0</v>
      </c>
      <c r="I252" s="6">
        <f t="shared" si="104"/>
        <v>0</v>
      </c>
      <c r="J252">
        <f t="shared" si="95"/>
        <v>0</v>
      </c>
      <c r="K252">
        <f t="shared" si="96"/>
        <v>0</v>
      </c>
      <c r="L252">
        <f t="shared" si="97"/>
        <v>0</v>
      </c>
      <c r="M252">
        <f t="shared" si="86"/>
        <v>0</v>
      </c>
      <c r="N252">
        <f t="shared" si="87"/>
        <v>0</v>
      </c>
      <c r="O252">
        <f t="shared" si="88"/>
        <v>0</v>
      </c>
      <c r="P252">
        <f t="shared" si="89"/>
        <v>0</v>
      </c>
      <c r="Q252">
        <f t="shared" si="90"/>
        <v>0</v>
      </c>
      <c r="R252">
        <f t="shared" si="91"/>
        <v>0</v>
      </c>
      <c r="S252">
        <f t="shared" si="92"/>
        <v>0</v>
      </c>
      <c r="T252">
        <f t="shared" si="93"/>
        <v>0</v>
      </c>
      <c r="U252">
        <f t="shared" si="94"/>
        <v>0</v>
      </c>
      <c r="W252">
        <f t="shared" si="81"/>
        <v>0</v>
      </c>
      <c r="X252">
        <f t="shared" si="82"/>
        <v>0</v>
      </c>
      <c r="Y252">
        <f t="shared" si="83"/>
        <v>0</v>
      </c>
      <c r="Z252">
        <f t="shared" si="84"/>
        <v>0</v>
      </c>
      <c r="AA252">
        <f t="shared" si="85"/>
        <v>0</v>
      </c>
    </row>
    <row r="253" spans="1:27" x14ac:dyDescent="0.3">
      <c r="A253">
        <f t="shared" si="79"/>
        <v>241</v>
      </c>
      <c r="B253" s="6">
        <f t="shared" si="98"/>
        <v>0</v>
      </c>
      <c r="C253" s="6">
        <f t="shared" si="99"/>
        <v>435206.3190723806</v>
      </c>
      <c r="D253">
        <f t="shared" si="100"/>
        <v>0</v>
      </c>
      <c r="E253">
        <f t="shared" si="101"/>
        <v>0</v>
      </c>
      <c r="F253">
        <f t="shared" si="102"/>
        <v>6.0000000000000027</v>
      </c>
      <c r="G253">
        <f t="shared" si="80"/>
        <v>5.1430128318229462E-3</v>
      </c>
      <c r="H253">
        <f t="shared" si="103"/>
        <v>0</v>
      </c>
      <c r="I253" s="6">
        <f t="shared" si="104"/>
        <v>0</v>
      </c>
      <c r="J253">
        <f t="shared" si="95"/>
        <v>0</v>
      </c>
      <c r="K253">
        <f t="shared" si="96"/>
        <v>0</v>
      </c>
      <c r="L253">
        <f t="shared" si="97"/>
        <v>0</v>
      </c>
      <c r="M253">
        <f t="shared" si="86"/>
        <v>0</v>
      </c>
      <c r="N253">
        <f t="shared" si="87"/>
        <v>0</v>
      </c>
      <c r="O253">
        <f t="shared" si="88"/>
        <v>0</v>
      </c>
      <c r="P253">
        <f t="shared" si="89"/>
        <v>0</v>
      </c>
      <c r="Q253">
        <f t="shared" si="90"/>
        <v>0</v>
      </c>
      <c r="R253">
        <f t="shared" si="91"/>
        <v>0</v>
      </c>
      <c r="S253">
        <f t="shared" si="92"/>
        <v>0</v>
      </c>
      <c r="T253">
        <f t="shared" si="93"/>
        <v>0</v>
      </c>
      <c r="U253">
        <f t="shared" si="94"/>
        <v>0</v>
      </c>
      <c r="W253">
        <f t="shared" si="81"/>
        <v>0</v>
      </c>
      <c r="X253">
        <f t="shared" si="82"/>
        <v>0</v>
      </c>
      <c r="Y253">
        <f t="shared" si="83"/>
        <v>0</v>
      </c>
      <c r="Z253">
        <f t="shared" si="84"/>
        <v>0</v>
      </c>
      <c r="AA253">
        <f t="shared" si="85"/>
        <v>0</v>
      </c>
    </row>
    <row r="254" spans="1:27" x14ac:dyDescent="0.3">
      <c r="A254">
        <f t="shared" si="79"/>
        <v>242</v>
      </c>
      <c r="B254" s="6">
        <f t="shared" si="98"/>
        <v>0</v>
      </c>
      <c r="C254" s="6">
        <f t="shared" si="99"/>
        <v>435206.3190723806</v>
      </c>
      <c r="D254">
        <f t="shared" si="100"/>
        <v>0</v>
      </c>
      <c r="E254">
        <f t="shared" si="101"/>
        <v>0</v>
      </c>
      <c r="F254">
        <f t="shared" si="102"/>
        <v>6.0000000000000027</v>
      </c>
      <c r="G254">
        <f t="shared" si="80"/>
        <v>5.1430128318229462E-3</v>
      </c>
      <c r="H254">
        <f t="shared" si="103"/>
        <v>0</v>
      </c>
      <c r="I254" s="6">
        <f t="shared" si="104"/>
        <v>0</v>
      </c>
      <c r="J254">
        <f t="shared" si="95"/>
        <v>0</v>
      </c>
      <c r="K254">
        <f t="shared" si="96"/>
        <v>0</v>
      </c>
      <c r="L254">
        <f t="shared" si="97"/>
        <v>0</v>
      </c>
      <c r="M254">
        <f t="shared" si="86"/>
        <v>0</v>
      </c>
      <c r="N254">
        <f t="shared" si="87"/>
        <v>0</v>
      </c>
      <c r="O254">
        <f t="shared" si="88"/>
        <v>0</v>
      </c>
      <c r="P254">
        <f t="shared" si="89"/>
        <v>0</v>
      </c>
      <c r="Q254">
        <f t="shared" si="90"/>
        <v>0</v>
      </c>
      <c r="R254">
        <f t="shared" si="91"/>
        <v>0</v>
      </c>
      <c r="S254">
        <f t="shared" si="92"/>
        <v>0</v>
      </c>
      <c r="T254">
        <f t="shared" si="93"/>
        <v>0</v>
      </c>
      <c r="U254">
        <f t="shared" si="94"/>
        <v>0</v>
      </c>
      <c r="W254">
        <f t="shared" si="81"/>
        <v>0</v>
      </c>
      <c r="X254">
        <f t="shared" si="82"/>
        <v>0</v>
      </c>
      <c r="Y254">
        <f t="shared" si="83"/>
        <v>0</v>
      </c>
      <c r="Z254">
        <f t="shared" si="84"/>
        <v>0</v>
      </c>
      <c r="AA254">
        <f t="shared" si="85"/>
        <v>0</v>
      </c>
    </row>
    <row r="255" spans="1:27" x14ac:dyDescent="0.3">
      <c r="A255">
        <f t="shared" si="79"/>
        <v>243</v>
      </c>
      <c r="B255" s="6">
        <f t="shared" si="98"/>
        <v>0</v>
      </c>
      <c r="C255" s="6">
        <f t="shared" si="99"/>
        <v>435206.3190723806</v>
      </c>
      <c r="D255">
        <f t="shared" si="100"/>
        <v>0</v>
      </c>
      <c r="E255">
        <f t="shared" si="101"/>
        <v>0</v>
      </c>
      <c r="F255">
        <f t="shared" si="102"/>
        <v>6.0000000000000027</v>
      </c>
      <c r="G255">
        <f t="shared" si="80"/>
        <v>5.1430128318229462E-3</v>
      </c>
      <c r="H255">
        <f t="shared" si="103"/>
        <v>0</v>
      </c>
      <c r="I255" s="6">
        <f t="shared" si="104"/>
        <v>0</v>
      </c>
      <c r="J255">
        <f t="shared" si="95"/>
        <v>0</v>
      </c>
      <c r="K255">
        <f t="shared" si="96"/>
        <v>0</v>
      </c>
      <c r="L255">
        <f t="shared" si="97"/>
        <v>0</v>
      </c>
      <c r="M255">
        <f t="shared" si="86"/>
        <v>0</v>
      </c>
      <c r="N255">
        <f t="shared" si="87"/>
        <v>0</v>
      </c>
      <c r="O255">
        <f t="shared" si="88"/>
        <v>0</v>
      </c>
      <c r="P255">
        <f t="shared" si="89"/>
        <v>0</v>
      </c>
      <c r="Q255">
        <f t="shared" si="90"/>
        <v>0</v>
      </c>
      <c r="R255">
        <f t="shared" si="91"/>
        <v>0</v>
      </c>
      <c r="S255">
        <f t="shared" si="92"/>
        <v>0</v>
      </c>
      <c r="T255">
        <f t="shared" si="93"/>
        <v>0</v>
      </c>
      <c r="U255">
        <f t="shared" si="94"/>
        <v>0</v>
      </c>
      <c r="W255">
        <f t="shared" si="81"/>
        <v>0</v>
      </c>
      <c r="X255">
        <f t="shared" si="82"/>
        <v>0</v>
      </c>
      <c r="Y255">
        <f t="shared" si="83"/>
        <v>0</v>
      </c>
      <c r="Z255">
        <f t="shared" si="84"/>
        <v>0</v>
      </c>
      <c r="AA255">
        <f t="shared" si="85"/>
        <v>0</v>
      </c>
    </row>
    <row r="256" spans="1:27" x14ac:dyDescent="0.3">
      <c r="A256">
        <f t="shared" si="79"/>
        <v>244</v>
      </c>
      <c r="B256" s="6">
        <f t="shared" si="98"/>
        <v>0</v>
      </c>
      <c r="C256" s="6">
        <f t="shared" si="99"/>
        <v>435206.3190723806</v>
      </c>
      <c r="D256">
        <f t="shared" si="100"/>
        <v>0</v>
      </c>
      <c r="E256">
        <f t="shared" si="101"/>
        <v>0</v>
      </c>
      <c r="F256">
        <f t="shared" si="102"/>
        <v>6.0000000000000027</v>
      </c>
      <c r="G256">
        <f t="shared" si="80"/>
        <v>5.1430128318229462E-3</v>
      </c>
      <c r="H256">
        <f t="shared" si="103"/>
        <v>0</v>
      </c>
      <c r="I256" s="6">
        <f t="shared" si="104"/>
        <v>0</v>
      </c>
      <c r="J256">
        <f t="shared" si="95"/>
        <v>0</v>
      </c>
      <c r="K256">
        <f t="shared" si="96"/>
        <v>0</v>
      </c>
      <c r="L256">
        <f t="shared" si="97"/>
        <v>0</v>
      </c>
      <c r="M256">
        <f t="shared" si="86"/>
        <v>0</v>
      </c>
      <c r="N256">
        <f t="shared" si="87"/>
        <v>0</v>
      </c>
      <c r="O256">
        <f t="shared" si="88"/>
        <v>0</v>
      </c>
      <c r="P256">
        <f t="shared" si="89"/>
        <v>0</v>
      </c>
      <c r="Q256">
        <f t="shared" si="90"/>
        <v>0</v>
      </c>
      <c r="R256">
        <f t="shared" si="91"/>
        <v>0</v>
      </c>
      <c r="S256">
        <f t="shared" si="92"/>
        <v>0</v>
      </c>
      <c r="T256">
        <f t="shared" si="93"/>
        <v>0</v>
      </c>
      <c r="U256">
        <f t="shared" si="94"/>
        <v>0</v>
      </c>
      <c r="W256">
        <f t="shared" si="81"/>
        <v>0</v>
      </c>
      <c r="X256">
        <f t="shared" si="82"/>
        <v>0</v>
      </c>
      <c r="Y256">
        <f t="shared" si="83"/>
        <v>0</v>
      </c>
      <c r="Z256">
        <f t="shared" si="84"/>
        <v>0</v>
      </c>
      <c r="AA256">
        <f t="shared" si="85"/>
        <v>0</v>
      </c>
    </row>
    <row r="257" spans="1:27" x14ac:dyDescent="0.3">
      <c r="A257">
        <f t="shared" si="79"/>
        <v>245</v>
      </c>
      <c r="B257" s="6">
        <f t="shared" si="98"/>
        <v>0</v>
      </c>
      <c r="C257" s="6">
        <f t="shared" si="99"/>
        <v>435206.3190723806</v>
      </c>
      <c r="D257">
        <f t="shared" si="100"/>
        <v>0</v>
      </c>
      <c r="E257">
        <f t="shared" si="101"/>
        <v>0</v>
      </c>
      <c r="F257">
        <f t="shared" si="102"/>
        <v>6.0000000000000027</v>
      </c>
      <c r="G257">
        <f t="shared" si="80"/>
        <v>5.1430128318229462E-3</v>
      </c>
      <c r="H257">
        <f t="shared" si="103"/>
        <v>0</v>
      </c>
      <c r="I257" s="6">
        <f t="shared" si="104"/>
        <v>0</v>
      </c>
      <c r="J257">
        <f t="shared" si="95"/>
        <v>0</v>
      </c>
      <c r="K257">
        <f t="shared" si="96"/>
        <v>0</v>
      </c>
      <c r="L257">
        <f t="shared" si="97"/>
        <v>0</v>
      </c>
      <c r="M257">
        <f t="shared" si="86"/>
        <v>0</v>
      </c>
      <c r="N257">
        <f t="shared" si="87"/>
        <v>0</v>
      </c>
      <c r="O257">
        <f t="shared" si="88"/>
        <v>0</v>
      </c>
      <c r="P257">
        <f t="shared" si="89"/>
        <v>0</v>
      </c>
      <c r="Q257">
        <f t="shared" si="90"/>
        <v>0</v>
      </c>
      <c r="R257">
        <f t="shared" si="91"/>
        <v>0</v>
      </c>
      <c r="S257">
        <f t="shared" si="92"/>
        <v>0</v>
      </c>
      <c r="T257">
        <f t="shared" si="93"/>
        <v>0</v>
      </c>
      <c r="U257">
        <f t="shared" si="94"/>
        <v>0</v>
      </c>
      <c r="W257">
        <f t="shared" si="81"/>
        <v>0</v>
      </c>
      <c r="X257">
        <f t="shared" si="82"/>
        <v>0</v>
      </c>
      <c r="Y257">
        <f t="shared" si="83"/>
        <v>0</v>
      </c>
      <c r="Z257">
        <f t="shared" si="84"/>
        <v>0</v>
      </c>
      <c r="AA257">
        <f t="shared" si="85"/>
        <v>0</v>
      </c>
    </row>
    <row r="258" spans="1:27" x14ac:dyDescent="0.3">
      <c r="A258">
        <f t="shared" si="79"/>
        <v>246</v>
      </c>
      <c r="B258" s="6">
        <f t="shared" si="98"/>
        <v>0</v>
      </c>
      <c r="C258" s="6">
        <f t="shared" si="99"/>
        <v>435206.3190723806</v>
      </c>
      <c r="D258">
        <f t="shared" si="100"/>
        <v>0</v>
      </c>
      <c r="E258">
        <f t="shared" si="101"/>
        <v>0</v>
      </c>
      <c r="F258">
        <f t="shared" si="102"/>
        <v>6.0000000000000027</v>
      </c>
      <c r="G258">
        <f t="shared" si="80"/>
        <v>5.1430128318229462E-3</v>
      </c>
      <c r="H258">
        <f t="shared" si="103"/>
        <v>0</v>
      </c>
      <c r="I258" s="6">
        <f t="shared" si="104"/>
        <v>0</v>
      </c>
      <c r="J258">
        <f t="shared" si="95"/>
        <v>0</v>
      </c>
      <c r="K258">
        <f t="shared" si="96"/>
        <v>0</v>
      </c>
      <c r="L258">
        <f t="shared" si="97"/>
        <v>0</v>
      </c>
      <c r="M258">
        <f t="shared" si="86"/>
        <v>0</v>
      </c>
      <c r="N258">
        <f t="shared" si="87"/>
        <v>0</v>
      </c>
      <c r="O258">
        <f t="shared" si="88"/>
        <v>0</v>
      </c>
      <c r="P258">
        <f t="shared" si="89"/>
        <v>0</v>
      </c>
      <c r="Q258">
        <f t="shared" si="90"/>
        <v>0</v>
      </c>
      <c r="R258">
        <f t="shared" si="91"/>
        <v>0</v>
      </c>
      <c r="S258">
        <f t="shared" si="92"/>
        <v>0</v>
      </c>
      <c r="T258">
        <f t="shared" si="93"/>
        <v>0</v>
      </c>
      <c r="U258">
        <f t="shared" si="94"/>
        <v>0</v>
      </c>
      <c r="W258">
        <f t="shared" si="81"/>
        <v>0</v>
      </c>
      <c r="X258">
        <f t="shared" si="82"/>
        <v>0</v>
      </c>
      <c r="Y258">
        <f t="shared" si="83"/>
        <v>0</v>
      </c>
      <c r="Z258">
        <f t="shared" si="84"/>
        <v>0</v>
      </c>
      <c r="AA258">
        <f t="shared" si="85"/>
        <v>0</v>
      </c>
    </row>
    <row r="259" spans="1:27" x14ac:dyDescent="0.3">
      <c r="A259">
        <f t="shared" si="79"/>
        <v>247</v>
      </c>
      <c r="B259" s="6">
        <f t="shared" si="98"/>
        <v>0</v>
      </c>
      <c r="C259" s="6">
        <f t="shared" si="99"/>
        <v>435206.3190723806</v>
      </c>
      <c r="D259">
        <f t="shared" si="100"/>
        <v>0</v>
      </c>
      <c r="E259">
        <f t="shared" si="101"/>
        <v>0</v>
      </c>
      <c r="F259">
        <f t="shared" si="102"/>
        <v>6.0000000000000027</v>
      </c>
      <c r="G259">
        <f t="shared" si="80"/>
        <v>5.1430128318229462E-3</v>
      </c>
      <c r="H259">
        <f t="shared" si="103"/>
        <v>0</v>
      </c>
      <c r="I259" s="6">
        <f t="shared" si="104"/>
        <v>0</v>
      </c>
      <c r="J259">
        <f t="shared" si="95"/>
        <v>0</v>
      </c>
      <c r="K259">
        <f t="shared" si="96"/>
        <v>0</v>
      </c>
      <c r="L259">
        <f t="shared" si="97"/>
        <v>0</v>
      </c>
      <c r="M259">
        <f t="shared" si="86"/>
        <v>0</v>
      </c>
      <c r="N259">
        <f t="shared" si="87"/>
        <v>0</v>
      </c>
      <c r="O259">
        <f t="shared" si="88"/>
        <v>0</v>
      </c>
      <c r="P259">
        <f t="shared" si="89"/>
        <v>0</v>
      </c>
      <c r="Q259">
        <f t="shared" si="90"/>
        <v>0</v>
      </c>
      <c r="R259">
        <f t="shared" si="91"/>
        <v>0</v>
      </c>
      <c r="S259">
        <f t="shared" si="92"/>
        <v>0</v>
      </c>
      <c r="T259">
        <f t="shared" si="93"/>
        <v>0</v>
      </c>
      <c r="U259">
        <f t="shared" si="94"/>
        <v>0</v>
      </c>
      <c r="W259">
        <f t="shared" si="81"/>
        <v>0</v>
      </c>
      <c r="X259">
        <f t="shared" si="82"/>
        <v>0</v>
      </c>
      <c r="Y259">
        <f t="shared" si="83"/>
        <v>0</v>
      </c>
      <c r="Z259">
        <f t="shared" si="84"/>
        <v>0</v>
      </c>
      <c r="AA259">
        <f t="shared" si="85"/>
        <v>0</v>
      </c>
    </row>
    <row r="260" spans="1:27" x14ac:dyDescent="0.3">
      <c r="A260">
        <f t="shared" si="79"/>
        <v>248</v>
      </c>
      <c r="B260" s="6">
        <f t="shared" si="98"/>
        <v>0</v>
      </c>
      <c r="C260" s="6">
        <f t="shared" si="99"/>
        <v>435206.3190723806</v>
      </c>
      <c r="D260">
        <f t="shared" si="100"/>
        <v>0</v>
      </c>
      <c r="E260">
        <f t="shared" si="101"/>
        <v>0</v>
      </c>
      <c r="F260">
        <f t="shared" si="102"/>
        <v>6.0000000000000027</v>
      </c>
      <c r="G260">
        <f t="shared" si="80"/>
        <v>5.1430128318229462E-3</v>
      </c>
      <c r="H260">
        <f t="shared" si="103"/>
        <v>0</v>
      </c>
      <c r="I260" s="6">
        <f t="shared" si="104"/>
        <v>0</v>
      </c>
      <c r="J260">
        <f t="shared" si="95"/>
        <v>0</v>
      </c>
      <c r="K260">
        <f t="shared" si="96"/>
        <v>0</v>
      </c>
      <c r="L260">
        <f t="shared" si="97"/>
        <v>0</v>
      </c>
      <c r="M260">
        <f t="shared" si="86"/>
        <v>0</v>
      </c>
      <c r="N260">
        <f t="shared" si="87"/>
        <v>0</v>
      </c>
      <c r="O260">
        <f t="shared" si="88"/>
        <v>0</v>
      </c>
      <c r="P260">
        <f t="shared" si="89"/>
        <v>0</v>
      </c>
      <c r="Q260">
        <f t="shared" si="90"/>
        <v>0</v>
      </c>
      <c r="R260">
        <f t="shared" si="91"/>
        <v>0</v>
      </c>
      <c r="S260">
        <f t="shared" si="92"/>
        <v>0</v>
      </c>
      <c r="T260">
        <f t="shared" si="93"/>
        <v>0</v>
      </c>
      <c r="U260">
        <f t="shared" si="94"/>
        <v>0</v>
      </c>
      <c r="W260">
        <f t="shared" si="81"/>
        <v>0</v>
      </c>
      <c r="X260">
        <f t="shared" si="82"/>
        <v>0</v>
      </c>
      <c r="Y260">
        <f t="shared" si="83"/>
        <v>0</v>
      </c>
      <c r="Z260">
        <f t="shared" si="84"/>
        <v>0</v>
      </c>
      <c r="AA260">
        <f t="shared" si="85"/>
        <v>0</v>
      </c>
    </row>
    <row r="261" spans="1:27" x14ac:dyDescent="0.3">
      <c r="A261">
        <f t="shared" si="79"/>
        <v>249</v>
      </c>
      <c r="B261" s="6">
        <f t="shared" si="98"/>
        <v>0</v>
      </c>
      <c r="C261" s="6">
        <f t="shared" si="99"/>
        <v>435206.3190723806</v>
      </c>
      <c r="D261">
        <f t="shared" si="100"/>
        <v>0</v>
      </c>
      <c r="E261">
        <f t="shared" si="101"/>
        <v>0</v>
      </c>
      <c r="F261">
        <f t="shared" si="102"/>
        <v>6.0000000000000027</v>
      </c>
      <c r="G261">
        <f t="shared" si="80"/>
        <v>5.1430128318229462E-3</v>
      </c>
      <c r="H261">
        <f t="shared" si="103"/>
        <v>0</v>
      </c>
      <c r="I261" s="6">
        <f t="shared" si="104"/>
        <v>0</v>
      </c>
      <c r="J261">
        <f t="shared" si="95"/>
        <v>0</v>
      </c>
      <c r="K261">
        <f t="shared" si="96"/>
        <v>0</v>
      </c>
      <c r="L261">
        <f t="shared" si="97"/>
        <v>0</v>
      </c>
      <c r="M261">
        <f t="shared" si="86"/>
        <v>0</v>
      </c>
      <c r="N261">
        <f t="shared" si="87"/>
        <v>0</v>
      </c>
      <c r="O261">
        <f t="shared" si="88"/>
        <v>0</v>
      </c>
      <c r="P261">
        <f t="shared" si="89"/>
        <v>0</v>
      </c>
      <c r="Q261">
        <f t="shared" si="90"/>
        <v>0</v>
      </c>
      <c r="R261">
        <f t="shared" si="91"/>
        <v>0</v>
      </c>
      <c r="S261">
        <f t="shared" si="92"/>
        <v>0</v>
      </c>
      <c r="T261">
        <f t="shared" si="93"/>
        <v>0</v>
      </c>
      <c r="U261">
        <f t="shared" si="94"/>
        <v>0</v>
      </c>
      <c r="W261">
        <f t="shared" si="81"/>
        <v>0</v>
      </c>
      <c r="X261">
        <f t="shared" si="82"/>
        <v>0</v>
      </c>
      <c r="Y261">
        <f t="shared" si="83"/>
        <v>0</v>
      </c>
      <c r="Z261">
        <f t="shared" si="84"/>
        <v>0</v>
      </c>
      <c r="AA261">
        <f t="shared" si="85"/>
        <v>0</v>
      </c>
    </row>
    <row r="262" spans="1:27" x14ac:dyDescent="0.3">
      <c r="A262">
        <f t="shared" si="79"/>
        <v>250</v>
      </c>
      <c r="B262" s="6">
        <f t="shared" si="98"/>
        <v>0</v>
      </c>
      <c r="C262" s="6">
        <f t="shared" si="99"/>
        <v>435206.3190723806</v>
      </c>
      <c r="D262">
        <f t="shared" si="100"/>
        <v>0</v>
      </c>
      <c r="E262">
        <f t="shared" si="101"/>
        <v>0</v>
      </c>
      <c r="F262">
        <f t="shared" si="102"/>
        <v>6.0000000000000027</v>
      </c>
      <c r="G262">
        <f t="shared" si="80"/>
        <v>5.1430128318229462E-3</v>
      </c>
      <c r="H262">
        <f t="shared" si="103"/>
        <v>0</v>
      </c>
      <c r="I262" s="6">
        <f t="shared" si="104"/>
        <v>0</v>
      </c>
      <c r="J262">
        <f t="shared" si="95"/>
        <v>0</v>
      </c>
      <c r="K262">
        <f t="shared" si="96"/>
        <v>0</v>
      </c>
      <c r="L262">
        <f t="shared" si="97"/>
        <v>0</v>
      </c>
      <c r="M262">
        <f t="shared" si="86"/>
        <v>0</v>
      </c>
      <c r="N262">
        <f t="shared" si="87"/>
        <v>0</v>
      </c>
      <c r="O262">
        <f t="shared" si="88"/>
        <v>0</v>
      </c>
      <c r="P262">
        <f t="shared" si="89"/>
        <v>0</v>
      </c>
      <c r="Q262">
        <f t="shared" si="90"/>
        <v>0</v>
      </c>
      <c r="R262">
        <f t="shared" si="91"/>
        <v>0</v>
      </c>
      <c r="S262">
        <f t="shared" si="92"/>
        <v>0</v>
      </c>
      <c r="T262">
        <f t="shared" si="93"/>
        <v>0</v>
      </c>
      <c r="U262">
        <f t="shared" si="94"/>
        <v>0</v>
      </c>
      <c r="W262">
        <f t="shared" si="81"/>
        <v>0</v>
      </c>
      <c r="X262">
        <f t="shared" si="82"/>
        <v>0</v>
      </c>
      <c r="Y262">
        <f t="shared" si="83"/>
        <v>0</v>
      </c>
      <c r="Z262">
        <f t="shared" si="84"/>
        <v>0</v>
      </c>
      <c r="AA262">
        <f t="shared" si="85"/>
        <v>0</v>
      </c>
    </row>
    <row r="263" spans="1:27" x14ac:dyDescent="0.3">
      <c r="A263">
        <f t="shared" si="79"/>
        <v>251</v>
      </c>
      <c r="B263" s="6">
        <f t="shared" si="98"/>
        <v>0</v>
      </c>
      <c r="C263" s="6">
        <f t="shared" si="99"/>
        <v>435206.3190723806</v>
      </c>
      <c r="D263">
        <f t="shared" si="100"/>
        <v>0</v>
      </c>
      <c r="E263">
        <f t="shared" si="101"/>
        <v>0</v>
      </c>
      <c r="F263">
        <f t="shared" si="102"/>
        <v>6.0000000000000027</v>
      </c>
      <c r="G263">
        <f t="shared" si="80"/>
        <v>5.1430128318229462E-3</v>
      </c>
      <c r="H263">
        <f t="shared" si="103"/>
        <v>0</v>
      </c>
      <c r="I263" s="6">
        <f t="shared" si="104"/>
        <v>0</v>
      </c>
      <c r="J263">
        <f t="shared" si="95"/>
        <v>0</v>
      </c>
      <c r="K263">
        <f t="shared" si="96"/>
        <v>0</v>
      </c>
      <c r="L263">
        <f t="shared" si="97"/>
        <v>0</v>
      </c>
      <c r="M263">
        <f t="shared" si="86"/>
        <v>0</v>
      </c>
      <c r="N263">
        <f t="shared" si="87"/>
        <v>0</v>
      </c>
      <c r="O263">
        <f t="shared" si="88"/>
        <v>0</v>
      </c>
      <c r="P263">
        <f t="shared" si="89"/>
        <v>0</v>
      </c>
      <c r="Q263">
        <f t="shared" si="90"/>
        <v>0</v>
      </c>
      <c r="R263">
        <f t="shared" si="91"/>
        <v>0</v>
      </c>
      <c r="S263">
        <f t="shared" si="92"/>
        <v>0</v>
      </c>
      <c r="T263">
        <f t="shared" si="93"/>
        <v>0</v>
      </c>
      <c r="U263">
        <f t="shared" si="94"/>
        <v>0</v>
      </c>
      <c r="W263">
        <f t="shared" si="81"/>
        <v>0</v>
      </c>
      <c r="X263">
        <f t="shared" si="82"/>
        <v>0</v>
      </c>
      <c r="Y263">
        <f t="shared" si="83"/>
        <v>0</v>
      </c>
      <c r="Z263">
        <f t="shared" si="84"/>
        <v>0</v>
      </c>
      <c r="AA263">
        <f t="shared" si="85"/>
        <v>0</v>
      </c>
    </row>
    <row r="264" spans="1:27" x14ac:dyDescent="0.3">
      <c r="A264">
        <f t="shared" si="79"/>
        <v>252</v>
      </c>
      <c r="B264" s="6">
        <f t="shared" si="98"/>
        <v>0</v>
      </c>
      <c r="C264" s="6">
        <f t="shared" si="99"/>
        <v>435206.3190723806</v>
      </c>
      <c r="D264">
        <f t="shared" si="100"/>
        <v>0</v>
      </c>
      <c r="E264">
        <f t="shared" si="101"/>
        <v>0</v>
      </c>
      <c r="F264">
        <f t="shared" si="102"/>
        <v>6.0000000000000027</v>
      </c>
      <c r="G264">
        <f t="shared" si="80"/>
        <v>5.1430128318229462E-3</v>
      </c>
      <c r="H264">
        <f t="shared" si="103"/>
        <v>0</v>
      </c>
      <c r="I264" s="6">
        <f t="shared" si="104"/>
        <v>0</v>
      </c>
      <c r="J264">
        <f t="shared" si="95"/>
        <v>0</v>
      </c>
      <c r="K264">
        <f t="shared" si="96"/>
        <v>0</v>
      </c>
      <c r="L264">
        <f t="shared" si="97"/>
        <v>0</v>
      </c>
      <c r="M264">
        <f t="shared" si="86"/>
        <v>0</v>
      </c>
      <c r="N264">
        <f t="shared" si="87"/>
        <v>0</v>
      </c>
      <c r="O264">
        <f t="shared" si="88"/>
        <v>0</v>
      </c>
      <c r="P264">
        <f t="shared" si="89"/>
        <v>0</v>
      </c>
      <c r="Q264">
        <f t="shared" si="90"/>
        <v>0</v>
      </c>
      <c r="R264">
        <f t="shared" si="91"/>
        <v>0</v>
      </c>
      <c r="S264">
        <f t="shared" si="92"/>
        <v>0</v>
      </c>
      <c r="T264">
        <f t="shared" si="93"/>
        <v>0</v>
      </c>
      <c r="U264">
        <f t="shared" si="94"/>
        <v>0</v>
      </c>
      <c r="W264">
        <f t="shared" si="81"/>
        <v>0</v>
      </c>
      <c r="X264">
        <f t="shared" si="82"/>
        <v>0</v>
      </c>
      <c r="Y264">
        <f t="shared" si="83"/>
        <v>0</v>
      </c>
      <c r="Z264">
        <f t="shared" si="84"/>
        <v>0</v>
      </c>
      <c r="AA264">
        <f t="shared" si="85"/>
        <v>0</v>
      </c>
    </row>
    <row r="265" spans="1:27" x14ac:dyDescent="0.3">
      <c r="A265">
        <f t="shared" si="79"/>
        <v>253</v>
      </c>
      <c r="B265" s="6">
        <f t="shared" si="98"/>
        <v>0</v>
      </c>
      <c r="C265" s="6">
        <f t="shared" si="99"/>
        <v>435206.3190723806</v>
      </c>
      <c r="D265">
        <f t="shared" si="100"/>
        <v>0</v>
      </c>
      <c r="E265">
        <f t="shared" si="101"/>
        <v>0</v>
      </c>
      <c r="F265">
        <f t="shared" si="102"/>
        <v>6.0000000000000027</v>
      </c>
      <c r="G265">
        <f t="shared" si="80"/>
        <v>5.1430128318229462E-3</v>
      </c>
      <c r="H265">
        <f t="shared" si="103"/>
        <v>0</v>
      </c>
      <c r="I265" s="6">
        <f t="shared" si="104"/>
        <v>0</v>
      </c>
      <c r="J265">
        <f t="shared" si="95"/>
        <v>0</v>
      </c>
      <c r="K265">
        <f t="shared" si="96"/>
        <v>0</v>
      </c>
      <c r="L265">
        <f t="shared" si="97"/>
        <v>0</v>
      </c>
      <c r="M265">
        <f t="shared" si="86"/>
        <v>0</v>
      </c>
      <c r="N265">
        <f t="shared" si="87"/>
        <v>0</v>
      </c>
      <c r="O265">
        <f t="shared" si="88"/>
        <v>0</v>
      </c>
      <c r="P265">
        <f t="shared" si="89"/>
        <v>0</v>
      </c>
      <c r="Q265">
        <f t="shared" si="90"/>
        <v>0</v>
      </c>
      <c r="R265">
        <f t="shared" si="91"/>
        <v>0</v>
      </c>
      <c r="S265">
        <f t="shared" si="92"/>
        <v>0</v>
      </c>
      <c r="T265">
        <f t="shared" si="93"/>
        <v>0</v>
      </c>
      <c r="U265">
        <f t="shared" si="94"/>
        <v>0</v>
      </c>
      <c r="W265">
        <f t="shared" si="81"/>
        <v>0</v>
      </c>
      <c r="X265">
        <f t="shared" si="82"/>
        <v>0</v>
      </c>
      <c r="Y265">
        <f t="shared" si="83"/>
        <v>0</v>
      </c>
      <c r="Z265">
        <f t="shared" si="84"/>
        <v>0</v>
      </c>
      <c r="AA265">
        <f t="shared" si="85"/>
        <v>0</v>
      </c>
    </row>
    <row r="266" spans="1:27" x14ac:dyDescent="0.3">
      <c r="A266">
        <f t="shared" si="79"/>
        <v>254</v>
      </c>
      <c r="B266" s="6">
        <f t="shared" si="98"/>
        <v>0</v>
      </c>
      <c r="C266" s="6">
        <f t="shared" si="99"/>
        <v>435206.3190723806</v>
      </c>
      <c r="D266">
        <f t="shared" si="100"/>
        <v>0</v>
      </c>
      <c r="E266">
        <f t="shared" si="101"/>
        <v>0</v>
      </c>
      <c r="F266">
        <f t="shared" si="102"/>
        <v>6.0000000000000027</v>
      </c>
      <c r="G266">
        <f t="shared" si="80"/>
        <v>5.1430128318229462E-3</v>
      </c>
      <c r="H266">
        <f t="shared" si="103"/>
        <v>0</v>
      </c>
      <c r="I266" s="6">
        <f t="shared" si="104"/>
        <v>0</v>
      </c>
      <c r="J266">
        <f t="shared" si="95"/>
        <v>0</v>
      </c>
      <c r="K266">
        <f t="shared" si="96"/>
        <v>0</v>
      </c>
      <c r="L266">
        <f t="shared" si="97"/>
        <v>0</v>
      </c>
      <c r="M266">
        <f t="shared" si="86"/>
        <v>0</v>
      </c>
      <c r="N266">
        <f t="shared" si="87"/>
        <v>0</v>
      </c>
      <c r="O266">
        <f t="shared" si="88"/>
        <v>0</v>
      </c>
      <c r="P266">
        <f t="shared" si="89"/>
        <v>0</v>
      </c>
      <c r="Q266">
        <f t="shared" si="90"/>
        <v>0</v>
      </c>
      <c r="R266">
        <f t="shared" si="91"/>
        <v>0</v>
      </c>
      <c r="S266">
        <f t="shared" si="92"/>
        <v>0</v>
      </c>
      <c r="T266">
        <f t="shared" si="93"/>
        <v>0</v>
      </c>
      <c r="U266">
        <f t="shared" si="94"/>
        <v>0</v>
      </c>
      <c r="W266">
        <f t="shared" si="81"/>
        <v>0</v>
      </c>
      <c r="X266">
        <f t="shared" si="82"/>
        <v>0</v>
      </c>
      <c r="Y266">
        <f t="shared" si="83"/>
        <v>0</v>
      </c>
      <c r="Z266">
        <f t="shared" si="84"/>
        <v>0</v>
      </c>
      <c r="AA266">
        <f t="shared" si="85"/>
        <v>0</v>
      </c>
    </row>
    <row r="267" spans="1:27" x14ac:dyDescent="0.3">
      <c r="A267">
        <f t="shared" si="79"/>
        <v>255</v>
      </c>
      <c r="B267" s="6">
        <f t="shared" si="98"/>
        <v>0</v>
      </c>
      <c r="C267" s="6">
        <f t="shared" si="99"/>
        <v>435206.3190723806</v>
      </c>
      <c r="D267">
        <f t="shared" si="100"/>
        <v>0</v>
      </c>
      <c r="E267">
        <f t="shared" si="101"/>
        <v>0</v>
      </c>
      <c r="F267">
        <f t="shared" si="102"/>
        <v>6.0000000000000027</v>
      </c>
      <c r="G267">
        <f t="shared" si="80"/>
        <v>5.1430128318229462E-3</v>
      </c>
      <c r="H267">
        <f t="shared" si="103"/>
        <v>0</v>
      </c>
      <c r="I267" s="6">
        <f t="shared" si="104"/>
        <v>0</v>
      </c>
      <c r="J267">
        <f t="shared" si="95"/>
        <v>0</v>
      </c>
      <c r="K267">
        <f t="shared" si="96"/>
        <v>0</v>
      </c>
      <c r="L267">
        <f t="shared" si="97"/>
        <v>0</v>
      </c>
      <c r="M267">
        <f t="shared" si="86"/>
        <v>0</v>
      </c>
      <c r="N267">
        <f t="shared" si="87"/>
        <v>0</v>
      </c>
      <c r="O267">
        <f t="shared" si="88"/>
        <v>0</v>
      </c>
      <c r="P267">
        <f t="shared" si="89"/>
        <v>0</v>
      </c>
      <c r="Q267">
        <f t="shared" si="90"/>
        <v>0</v>
      </c>
      <c r="R267">
        <f t="shared" si="91"/>
        <v>0</v>
      </c>
      <c r="S267">
        <f t="shared" si="92"/>
        <v>0</v>
      </c>
      <c r="T267">
        <f t="shared" si="93"/>
        <v>0</v>
      </c>
      <c r="U267">
        <f t="shared" si="94"/>
        <v>0</v>
      </c>
      <c r="W267">
        <f t="shared" si="81"/>
        <v>0</v>
      </c>
      <c r="X267">
        <f t="shared" si="82"/>
        <v>0</v>
      </c>
      <c r="Y267">
        <f t="shared" si="83"/>
        <v>0</v>
      </c>
      <c r="Z267">
        <f t="shared" si="84"/>
        <v>0</v>
      </c>
      <c r="AA267">
        <f t="shared" si="85"/>
        <v>0</v>
      </c>
    </row>
    <row r="268" spans="1:27" x14ac:dyDescent="0.3">
      <c r="A268">
        <f t="shared" si="79"/>
        <v>256</v>
      </c>
      <c r="B268" s="6">
        <f t="shared" si="98"/>
        <v>0</v>
      </c>
      <c r="C268" s="6">
        <f t="shared" si="99"/>
        <v>435206.3190723806</v>
      </c>
      <c r="D268">
        <f t="shared" si="100"/>
        <v>0</v>
      </c>
      <c r="E268">
        <f t="shared" si="101"/>
        <v>0</v>
      </c>
      <c r="F268">
        <f t="shared" si="102"/>
        <v>6.0000000000000027</v>
      </c>
      <c r="G268">
        <f t="shared" si="80"/>
        <v>5.1430128318229462E-3</v>
      </c>
      <c r="H268">
        <f t="shared" si="103"/>
        <v>0</v>
      </c>
      <c r="I268" s="6">
        <f t="shared" si="104"/>
        <v>0</v>
      </c>
      <c r="J268">
        <f t="shared" si="95"/>
        <v>0</v>
      </c>
      <c r="K268">
        <f t="shared" si="96"/>
        <v>0</v>
      </c>
      <c r="L268">
        <f t="shared" si="97"/>
        <v>0</v>
      </c>
      <c r="M268">
        <f t="shared" si="86"/>
        <v>0</v>
      </c>
      <c r="N268">
        <f t="shared" si="87"/>
        <v>0</v>
      </c>
      <c r="O268">
        <f t="shared" si="88"/>
        <v>0</v>
      </c>
      <c r="P268">
        <f t="shared" si="89"/>
        <v>0</v>
      </c>
      <c r="Q268">
        <f t="shared" si="90"/>
        <v>0</v>
      </c>
      <c r="R268">
        <f t="shared" si="91"/>
        <v>0</v>
      </c>
      <c r="S268">
        <f t="shared" si="92"/>
        <v>0</v>
      </c>
      <c r="T268">
        <f t="shared" si="93"/>
        <v>0</v>
      </c>
      <c r="U268">
        <f t="shared" si="94"/>
        <v>0</v>
      </c>
      <c r="W268">
        <f t="shared" si="81"/>
        <v>0</v>
      </c>
      <c r="X268">
        <f t="shared" si="82"/>
        <v>0</v>
      </c>
      <c r="Y268">
        <f t="shared" si="83"/>
        <v>0</v>
      </c>
      <c r="Z268">
        <f t="shared" si="84"/>
        <v>0</v>
      </c>
      <c r="AA268">
        <f t="shared" si="85"/>
        <v>0</v>
      </c>
    </row>
    <row r="269" spans="1:27" x14ac:dyDescent="0.3">
      <c r="A269">
        <f t="shared" si="79"/>
        <v>257</v>
      </c>
      <c r="B269" s="6">
        <f t="shared" si="98"/>
        <v>0</v>
      </c>
      <c r="C269" s="6">
        <f t="shared" si="99"/>
        <v>435206.3190723806</v>
      </c>
      <c r="D269">
        <f t="shared" si="100"/>
        <v>0</v>
      </c>
      <c r="E269">
        <f t="shared" si="101"/>
        <v>0</v>
      </c>
      <c r="F269">
        <f t="shared" si="102"/>
        <v>6.0000000000000027</v>
      </c>
      <c r="G269">
        <f t="shared" si="80"/>
        <v>5.1430128318229462E-3</v>
      </c>
      <c r="H269">
        <f t="shared" si="103"/>
        <v>0</v>
      </c>
      <c r="I269" s="6">
        <f t="shared" si="104"/>
        <v>0</v>
      </c>
      <c r="J269">
        <f t="shared" si="95"/>
        <v>0</v>
      </c>
      <c r="K269">
        <f t="shared" si="96"/>
        <v>0</v>
      </c>
      <c r="L269">
        <f t="shared" si="97"/>
        <v>0</v>
      </c>
      <c r="M269">
        <f t="shared" si="86"/>
        <v>0</v>
      </c>
      <c r="N269">
        <f t="shared" si="87"/>
        <v>0</v>
      </c>
      <c r="O269">
        <f t="shared" si="88"/>
        <v>0</v>
      </c>
      <c r="P269">
        <f t="shared" si="89"/>
        <v>0</v>
      </c>
      <c r="Q269">
        <f t="shared" si="90"/>
        <v>0</v>
      </c>
      <c r="R269">
        <f t="shared" si="91"/>
        <v>0</v>
      </c>
      <c r="S269">
        <f t="shared" si="92"/>
        <v>0</v>
      </c>
      <c r="T269">
        <f t="shared" si="93"/>
        <v>0</v>
      </c>
      <c r="U269">
        <f t="shared" si="94"/>
        <v>0</v>
      </c>
      <c r="W269">
        <f t="shared" si="81"/>
        <v>0</v>
      </c>
      <c r="X269">
        <f t="shared" si="82"/>
        <v>0</v>
      </c>
      <c r="Y269">
        <f t="shared" si="83"/>
        <v>0</v>
      </c>
      <c r="Z269">
        <f t="shared" si="84"/>
        <v>0</v>
      </c>
      <c r="AA269">
        <f t="shared" si="85"/>
        <v>0</v>
      </c>
    </row>
    <row r="270" spans="1:27" x14ac:dyDescent="0.3">
      <c r="A270">
        <f t="shared" ref="A270:A333" si="105">IF($B$4&gt;A269,A269+1, "")</f>
        <v>258</v>
      </c>
      <c r="B270" s="6">
        <f t="shared" si="98"/>
        <v>0</v>
      </c>
      <c r="C270" s="6">
        <f t="shared" si="99"/>
        <v>435206.3190723806</v>
      </c>
      <c r="D270">
        <f t="shared" si="100"/>
        <v>0</v>
      </c>
      <c r="E270">
        <f t="shared" si="101"/>
        <v>0</v>
      </c>
      <c r="F270">
        <f t="shared" si="102"/>
        <v>6.0000000000000027</v>
      </c>
      <c r="G270">
        <f t="shared" ref="G270:G333" si="106">IF(A270="","",(1-((1-(F270/100))^(1/12))))</f>
        <v>5.1430128318229462E-3</v>
      </c>
      <c r="H270">
        <f t="shared" si="103"/>
        <v>0</v>
      </c>
      <c r="I270" s="6">
        <f t="shared" si="104"/>
        <v>0</v>
      </c>
      <c r="J270">
        <f t="shared" si="95"/>
        <v>0</v>
      </c>
      <c r="K270">
        <f t="shared" si="96"/>
        <v>0</v>
      </c>
      <c r="L270">
        <f t="shared" si="97"/>
        <v>0</v>
      </c>
      <c r="M270">
        <f t="shared" si="86"/>
        <v>0</v>
      </c>
      <c r="N270">
        <f t="shared" si="87"/>
        <v>0</v>
      </c>
      <c r="O270">
        <f t="shared" si="88"/>
        <v>0</v>
      </c>
      <c r="P270">
        <f t="shared" si="89"/>
        <v>0</v>
      </c>
      <c r="Q270">
        <f t="shared" si="90"/>
        <v>0</v>
      </c>
      <c r="R270">
        <f t="shared" si="91"/>
        <v>0</v>
      </c>
      <c r="S270">
        <f t="shared" si="92"/>
        <v>0</v>
      </c>
      <c r="T270">
        <f t="shared" si="93"/>
        <v>0</v>
      </c>
      <c r="U270">
        <f t="shared" si="94"/>
        <v>0</v>
      </c>
      <c r="W270">
        <f t="shared" ref="W270:W333" si="107">(B270-I270)*A270</f>
        <v>0</v>
      </c>
      <c r="X270">
        <f t="shared" ref="X270:X333" si="108">(J270-L270)*A270</f>
        <v>0</v>
      </c>
      <c r="Y270">
        <f t="shared" ref="Y270:Y333" si="109">(M270-O270)*A270</f>
        <v>0</v>
      </c>
      <c r="Z270">
        <f t="shared" ref="Z270:Z333" si="110">(P270-R270)*A270</f>
        <v>0</v>
      </c>
      <c r="AA270">
        <f t="shared" ref="AA270:AA333" si="111">(S270-U270)*A270</f>
        <v>0</v>
      </c>
    </row>
    <row r="271" spans="1:27" x14ac:dyDescent="0.3">
      <c r="A271">
        <f t="shared" si="105"/>
        <v>259</v>
      </c>
      <c r="B271" s="6">
        <f t="shared" si="98"/>
        <v>0</v>
      </c>
      <c r="C271" s="6">
        <f t="shared" si="99"/>
        <v>435206.3190723806</v>
      </c>
      <c r="D271">
        <f t="shared" si="100"/>
        <v>0</v>
      </c>
      <c r="E271">
        <f t="shared" si="101"/>
        <v>0</v>
      </c>
      <c r="F271">
        <f t="shared" si="102"/>
        <v>6.0000000000000027</v>
      </c>
      <c r="G271">
        <f t="shared" si="106"/>
        <v>5.1430128318229462E-3</v>
      </c>
      <c r="H271">
        <f t="shared" si="103"/>
        <v>0</v>
      </c>
      <c r="I271" s="6">
        <f t="shared" si="104"/>
        <v>0</v>
      </c>
      <c r="J271">
        <f t="shared" si="95"/>
        <v>0</v>
      </c>
      <c r="K271">
        <f t="shared" si="96"/>
        <v>0</v>
      </c>
      <c r="L271">
        <f t="shared" si="97"/>
        <v>0</v>
      </c>
      <c r="M271">
        <f t="shared" ref="M271:M334" si="112">O270</f>
        <v>0</v>
      </c>
      <c r="N271">
        <f t="shared" ref="N271:N334" si="113">M271*$B$2/12</f>
        <v>0</v>
      </c>
      <c r="O271">
        <f t="shared" ref="O271:O334" si="114">IF(L271=0,IF(M271-((B271-I271)-(J271-L271))&gt;0,M271-((B271-I271)-(J271-L271)),0),M271)</f>
        <v>0</v>
      </c>
      <c r="P271">
        <f t="shared" ref="P271:P334" si="115">R270</f>
        <v>0</v>
      </c>
      <c r="Q271">
        <f t="shared" ref="Q271:Q334" si="116">P271*$B$2/12</f>
        <v>0</v>
      </c>
      <c r="R271">
        <f t="shared" ref="R271:R334" si="117">IF(O271=0,IF(P271-((B271-I271)-(J271-L271)-(M271-O271))&gt;0,P271-((B271-I271)-(J271-L271)-(M271-O271)),0),P271)</f>
        <v>0</v>
      </c>
      <c r="S271">
        <f t="shared" ref="S271:S334" si="118">U270</f>
        <v>0</v>
      </c>
      <c r="T271">
        <f t="shared" ref="T271:T334" si="119">S271*$B$2/12</f>
        <v>0</v>
      </c>
      <c r="U271">
        <f t="shared" ref="U271:U334" si="120">IF(R271=0,IF(S271-((B271-I271)-(J271-L271)-(M271-O271)-(P271-R271))&gt;0,S271-((B271-I271)-(J271-L271)-(M271-O271)-(P271-R271)),0),S271)</f>
        <v>0</v>
      </c>
      <c r="W271">
        <f t="shared" si="107"/>
        <v>0</v>
      </c>
      <c r="X271">
        <f t="shared" si="108"/>
        <v>0</v>
      </c>
      <c r="Y271">
        <f t="shared" si="109"/>
        <v>0</v>
      </c>
      <c r="Z271">
        <f t="shared" si="110"/>
        <v>0</v>
      </c>
      <c r="AA271">
        <f t="shared" si="111"/>
        <v>0</v>
      </c>
    </row>
    <row r="272" spans="1:27" x14ac:dyDescent="0.3">
      <c r="A272">
        <f t="shared" si="105"/>
        <v>260</v>
      </c>
      <c r="B272" s="6">
        <f t="shared" si="98"/>
        <v>0</v>
      </c>
      <c r="C272" s="6">
        <f t="shared" si="99"/>
        <v>435206.3190723806</v>
      </c>
      <c r="D272">
        <f t="shared" si="100"/>
        <v>0</v>
      </c>
      <c r="E272">
        <f t="shared" si="101"/>
        <v>0</v>
      </c>
      <c r="F272">
        <f t="shared" si="102"/>
        <v>6.0000000000000027</v>
      </c>
      <c r="G272">
        <f t="shared" si="106"/>
        <v>5.1430128318229462E-3</v>
      </c>
      <c r="H272">
        <f t="shared" si="103"/>
        <v>0</v>
      </c>
      <c r="I272" s="6">
        <f t="shared" si="104"/>
        <v>0</v>
      </c>
      <c r="J272">
        <f t="shared" ref="J272:J335" si="121">L271</f>
        <v>0</v>
      </c>
      <c r="K272">
        <f t="shared" ref="K272:K335" si="122">J272*$B$2/12</f>
        <v>0</v>
      </c>
      <c r="L272">
        <f t="shared" ref="L272:L335" si="123">IF(J272=0,0,IF(J272-B272+I272&lt;0, 0, J272-B272+I272))</f>
        <v>0</v>
      </c>
      <c r="M272">
        <f t="shared" si="112"/>
        <v>0</v>
      </c>
      <c r="N272">
        <f t="shared" si="113"/>
        <v>0</v>
      </c>
      <c r="O272">
        <f t="shared" si="114"/>
        <v>0</v>
      </c>
      <c r="P272">
        <f t="shared" si="115"/>
        <v>0</v>
      </c>
      <c r="Q272">
        <f t="shared" si="116"/>
        <v>0</v>
      </c>
      <c r="R272">
        <f t="shared" si="117"/>
        <v>0</v>
      </c>
      <c r="S272">
        <f t="shared" si="118"/>
        <v>0</v>
      </c>
      <c r="T272">
        <f t="shared" si="119"/>
        <v>0</v>
      </c>
      <c r="U272">
        <f t="shared" si="120"/>
        <v>0</v>
      </c>
      <c r="W272">
        <f t="shared" si="107"/>
        <v>0</v>
      </c>
      <c r="X272">
        <f t="shared" si="108"/>
        <v>0</v>
      </c>
      <c r="Y272">
        <f t="shared" si="109"/>
        <v>0</v>
      </c>
      <c r="Z272">
        <f t="shared" si="110"/>
        <v>0</v>
      </c>
      <c r="AA272">
        <f t="shared" si="111"/>
        <v>0</v>
      </c>
    </row>
    <row r="273" spans="1:27" x14ac:dyDescent="0.3">
      <c r="A273">
        <f t="shared" si="105"/>
        <v>261</v>
      </c>
      <c r="B273" s="6">
        <f t="shared" ref="B273:B336" si="124">IF(A273="","",IF(I272&gt;0,I272,0))</f>
        <v>0</v>
      </c>
      <c r="C273" s="6">
        <f t="shared" ref="C273:C336" si="125">IF(A273="","",$F$1)</f>
        <v>435206.3190723806</v>
      </c>
      <c r="D273">
        <f t="shared" ref="D273:D336" si="126">IF(A273="","",($B$2/12)*B273)</f>
        <v>0</v>
      </c>
      <c r="E273">
        <f t="shared" ref="E273:E336" si="127">IF(A273="","",IF((1+($B$2/12))*B273&gt;C273,(C273-D273),B273))</f>
        <v>0</v>
      </c>
      <c r="F273">
        <f t="shared" ref="F273:F336" si="128">IF(A273="", "", IF(A273&lt;=30,(F272+(($B$5)*0.2/100)),F272))</f>
        <v>6.0000000000000027</v>
      </c>
      <c r="G273">
        <f t="shared" si="106"/>
        <v>5.1430128318229462E-3</v>
      </c>
      <c r="H273">
        <f t="shared" ref="H273:H336" si="129">IF(A273="","",(B273-E273)*G273)</f>
        <v>0</v>
      </c>
      <c r="I273" s="6">
        <f t="shared" ref="I273:I336" si="130">IF(A273="","",B273-E273-H273)</f>
        <v>0</v>
      </c>
      <c r="J273">
        <f t="shared" si="121"/>
        <v>0</v>
      </c>
      <c r="K273">
        <f t="shared" si="122"/>
        <v>0</v>
      </c>
      <c r="L273">
        <f t="shared" si="123"/>
        <v>0</v>
      </c>
      <c r="M273">
        <f t="shared" si="112"/>
        <v>0</v>
      </c>
      <c r="N273">
        <f t="shared" si="113"/>
        <v>0</v>
      </c>
      <c r="O273">
        <f t="shared" si="114"/>
        <v>0</v>
      </c>
      <c r="P273">
        <f t="shared" si="115"/>
        <v>0</v>
      </c>
      <c r="Q273">
        <f t="shared" si="116"/>
        <v>0</v>
      </c>
      <c r="R273">
        <f t="shared" si="117"/>
        <v>0</v>
      </c>
      <c r="S273">
        <f t="shared" si="118"/>
        <v>0</v>
      </c>
      <c r="T273">
        <f t="shared" si="119"/>
        <v>0</v>
      </c>
      <c r="U273">
        <f t="shared" si="120"/>
        <v>0</v>
      </c>
      <c r="W273">
        <f t="shared" si="107"/>
        <v>0</v>
      </c>
      <c r="X273">
        <f t="shared" si="108"/>
        <v>0</v>
      </c>
      <c r="Y273">
        <f t="shared" si="109"/>
        <v>0</v>
      </c>
      <c r="Z273">
        <f t="shared" si="110"/>
        <v>0</v>
      </c>
      <c r="AA273">
        <f t="shared" si="111"/>
        <v>0</v>
      </c>
    </row>
    <row r="274" spans="1:27" x14ac:dyDescent="0.3">
      <c r="A274">
        <f t="shared" si="105"/>
        <v>262</v>
      </c>
      <c r="B274" s="6">
        <f t="shared" si="124"/>
        <v>0</v>
      </c>
      <c r="C274" s="6">
        <f t="shared" si="125"/>
        <v>435206.3190723806</v>
      </c>
      <c r="D274">
        <f t="shared" si="126"/>
        <v>0</v>
      </c>
      <c r="E274">
        <f t="shared" si="127"/>
        <v>0</v>
      </c>
      <c r="F274">
        <f t="shared" si="128"/>
        <v>6.0000000000000027</v>
      </c>
      <c r="G274">
        <f t="shared" si="106"/>
        <v>5.1430128318229462E-3</v>
      </c>
      <c r="H274">
        <f t="shared" si="129"/>
        <v>0</v>
      </c>
      <c r="I274" s="6">
        <f t="shared" si="130"/>
        <v>0</v>
      </c>
      <c r="J274">
        <f t="shared" si="121"/>
        <v>0</v>
      </c>
      <c r="K274">
        <f t="shared" si="122"/>
        <v>0</v>
      </c>
      <c r="L274">
        <f t="shared" si="123"/>
        <v>0</v>
      </c>
      <c r="M274">
        <f t="shared" si="112"/>
        <v>0</v>
      </c>
      <c r="N274">
        <f t="shared" si="113"/>
        <v>0</v>
      </c>
      <c r="O274">
        <f t="shared" si="114"/>
        <v>0</v>
      </c>
      <c r="P274">
        <f t="shared" si="115"/>
        <v>0</v>
      </c>
      <c r="Q274">
        <f t="shared" si="116"/>
        <v>0</v>
      </c>
      <c r="R274">
        <f t="shared" si="117"/>
        <v>0</v>
      </c>
      <c r="S274">
        <f t="shared" si="118"/>
        <v>0</v>
      </c>
      <c r="T274">
        <f t="shared" si="119"/>
        <v>0</v>
      </c>
      <c r="U274">
        <f t="shared" si="120"/>
        <v>0</v>
      </c>
      <c r="W274">
        <f t="shared" si="107"/>
        <v>0</v>
      </c>
      <c r="X274">
        <f t="shared" si="108"/>
        <v>0</v>
      </c>
      <c r="Y274">
        <f t="shared" si="109"/>
        <v>0</v>
      </c>
      <c r="Z274">
        <f t="shared" si="110"/>
        <v>0</v>
      </c>
      <c r="AA274">
        <f t="shared" si="111"/>
        <v>0</v>
      </c>
    </row>
    <row r="275" spans="1:27" x14ac:dyDescent="0.3">
      <c r="A275">
        <f t="shared" si="105"/>
        <v>263</v>
      </c>
      <c r="B275" s="6">
        <f t="shared" si="124"/>
        <v>0</v>
      </c>
      <c r="C275" s="6">
        <f t="shared" si="125"/>
        <v>435206.3190723806</v>
      </c>
      <c r="D275">
        <f t="shared" si="126"/>
        <v>0</v>
      </c>
      <c r="E275">
        <f t="shared" si="127"/>
        <v>0</v>
      </c>
      <c r="F275">
        <f t="shared" si="128"/>
        <v>6.0000000000000027</v>
      </c>
      <c r="G275">
        <f t="shared" si="106"/>
        <v>5.1430128318229462E-3</v>
      </c>
      <c r="H275">
        <f t="shared" si="129"/>
        <v>0</v>
      </c>
      <c r="I275" s="6">
        <f t="shared" si="130"/>
        <v>0</v>
      </c>
      <c r="J275">
        <f t="shared" si="121"/>
        <v>0</v>
      </c>
      <c r="K275">
        <f t="shared" si="122"/>
        <v>0</v>
      </c>
      <c r="L275">
        <f t="shared" si="123"/>
        <v>0</v>
      </c>
      <c r="M275">
        <f t="shared" si="112"/>
        <v>0</v>
      </c>
      <c r="N275">
        <f t="shared" si="113"/>
        <v>0</v>
      </c>
      <c r="O275">
        <f t="shared" si="114"/>
        <v>0</v>
      </c>
      <c r="P275">
        <f t="shared" si="115"/>
        <v>0</v>
      </c>
      <c r="Q275">
        <f t="shared" si="116"/>
        <v>0</v>
      </c>
      <c r="R275">
        <f t="shared" si="117"/>
        <v>0</v>
      </c>
      <c r="S275">
        <f t="shared" si="118"/>
        <v>0</v>
      </c>
      <c r="T275">
        <f t="shared" si="119"/>
        <v>0</v>
      </c>
      <c r="U275">
        <f t="shared" si="120"/>
        <v>0</v>
      </c>
      <c r="W275">
        <f t="shared" si="107"/>
        <v>0</v>
      </c>
      <c r="X275">
        <f t="shared" si="108"/>
        <v>0</v>
      </c>
      <c r="Y275">
        <f t="shared" si="109"/>
        <v>0</v>
      </c>
      <c r="Z275">
        <f t="shared" si="110"/>
        <v>0</v>
      </c>
      <c r="AA275">
        <f t="shared" si="111"/>
        <v>0</v>
      </c>
    </row>
    <row r="276" spans="1:27" x14ac:dyDescent="0.3">
      <c r="A276">
        <f t="shared" si="105"/>
        <v>264</v>
      </c>
      <c r="B276" s="6">
        <f t="shared" si="124"/>
        <v>0</v>
      </c>
      <c r="C276" s="6">
        <f t="shared" si="125"/>
        <v>435206.3190723806</v>
      </c>
      <c r="D276">
        <f t="shared" si="126"/>
        <v>0</v>
      </c>
      <c r="E276">
        <f t="shared" si="127"/>
        <v>0</v>
      </c>
      <c r="F276">
        <f t="shared" si="128"/>
        <v>6.0000000000000027</v>
      </c>
      <c r="G276">
        <f t="shared" si="106"/>
        <v>5.1430128318229462E-3</v>
      </c>
      <c r="H276">
        <f t="shared" si="129"/>
        <v>0</v>
      </c>
      <c r="I276" s="6">
        <f t="shared" si="130"/>
        <v>0</v>
      </c>
      <c r="J276">
        <f t="shared" si="121"/>
        <v>0</v>
      </c>
      <c r="K276">
        <f t="shared" si="122"/>
        <v>0</v>
      </c>
      <c r="L276">
        <f t="shared" si="123"/>
        <v>0</v>
      </c>
      <c r="M276">
        <f t="shared" si="112"/>
        <v>0</v>
      </c>
      <c r="N276">
        <f t="shared" si="113"/>
        <v>0</v>
      </c>
      <c r="O276">
        <f t="shared" si="114"/>
        <v>0</v>
      </c>
      <c r="P276">
        <f t="shared" si="115"/>
        <v>0</v>
      </c>
      <c r="Q276">
        <f t="shared" si="116"/>
        <v>0</v>
      </c>
      <c r="R276">
        <f t="shared" si="117"/>
        <v>0</v>
      </c>
      <c r="S276">
        <f t="shared" si="118"/>
        <v>0</v>
      </c>
      <c r="T276">
        <f t="shared" si="119"/>
        <v>0</v>
      </c>
      <c r="U276">
        <f t="shared" si="120"/>
        <v>0</v>
      </c>
      <c r="W276">
        <f t="shared" si="107"/>
        <v>0</v>
      </c>
      <c r="X276">
        <f t="shared" si="108"/>
        <v>0</v>
      </c>
      <c r="Y276">
        <f t="shared" si="109"/>
        <v>0</v>
      </c>
      <c r="Z276">
        <f t="shared" si="110"/>
        <v>0</v>
      </c>
      <c r="AA276">
        <f t="shared" si="111"/>
        <v>0</v>
      </c>
    </row>
    <row r="277" spans="1:27" x14ac:dyDescent="0.3">
      <c r="A277">
        <f t="shared" si="105"/>
        <v>265</v>
      </c>
      <c r="B277" s="6">
        <f t="shared" si="124"/>
        <v>0</v>
      </c>
      <c r="C277" s="6">
        <f t="shared" si="125"/>
        <v>435206.3190723806</v>
      </c>
      <c r="D277">
        <f t="shared" si="126"/>
        <v>0</v>
      </c>
      <c r="E277">
        <f t="shared" si="127"/>
        <v>0</v>
      </c>
      <c r="F277">
        <f t="shared" si="128"/>
        <v>6.0000000000000027</v>
      </c>
      <c r="G277">
        <f t="shared" si="106"/>
        <v>5.1430128318229462E-3</v>
      </c>
      <c r="H277">
        <f t="shared" si="129"/>
        <v>0</v>
      </c>
      <c r="I277" s="6">
        <f t="shared" si="130"/>
        <v>0</v>
      </c>
      <c r="J277">
        <f t="shared" si="121"/>
        <v>0</v>
      </c>
      <c r="K277">
        <f t="shared" si="122"/>
        <v>0</v>
      </c>
      <c r="L277">
        <f t="shared" si="123"/>
        <v>0</v>
      </c>
      <c r="M277">
        <f t="shared" si="112"/>
        <v>0</v>
      </c>
      <c r="N277">
        <f t="shared" si="113"/>
        <v>0</v>
      </c>
      <c r="O277">
        <f t="shared" si="114"/>
        <v>0</v>
      </c>
      <c r="P277">
        <f t="shared" si="115"/>
        <v>0</v>
      </c>
      <c r="Q277">
        <f t="shared" si="116"/>
        <v>0</v>
      </c>
      <c r="R277">
        <f t="shared" si="117"/>
        <v>0</v>
      </c>
      <c r="S277">
        <f t="shared" si="118"/>
        <v>0</v>
      </c>
      <c r="T277">
        <f t="shared" si="119"/>
        <v>0</v>
      </c>
      <c r="U277">
        <f t="shared" si="120"/>
        <v>0</v>
      </c>
      <c r="W277">
        <f t="shared" si="107"/>
        <v>0</v>
      </c>
      <c r="X277">
        <f t="shared" si="108"/>
        <v>0</v>
      </c>
      <c r="Y277">
        <f t="shared" si="109"/>
        <v>0</v>
      </c>
      <c r="Z277">
        <f t="shared" si="110"/>
        <v>0</v>
      </c>
      <c r="AA277">
        <f t="shared" si="111"/>
        <v>0</v>
      </c>
    </row>
    <row r="278" spans="1:27" x14ac:dyDescent="0.3">
      <c r="A278">
        <f t="shared" si="105"/>
        <v>266</v>
      </c>
      <c r="B278" s="6">
        <f t="shared" si="124"/>
        <v>0</v>
      </c>
      <c r="C278" s="6">
        <f t="shared" si="125"/>
        <v>435206.3190723806</v>
      </c>
      <c r="D278">
        <f t="shared" si="126"/>
        <v>0</v>
      </c>
      <c r="E278">
        <f t="shared" si="127"/>
        <v>0</v>
      </c>
      <c r="F278">
        <f t="shared" si="128"/>
        <v>6.0000000000000027</v>
      </c>
      <c r="G278">
        <f t="shared" si="106"/>
        <v>5.1430128318229462E-3</v>
      </c>
      <c r="H278">
        <f t="shared" si="129"/>
        <v>0</v>
      </c>
      <c r="I278" s="6">
        <f t="shared" si="130"/>
        <v>0</v>
      </c>
      <c r="J278">
        <f t="shared" si="121"/>
        <v>0</v>
      </c>
      <c r="K278">
        <f t="shared" si="122"/>
        <v>0</v>
      </c>
      <c r="L278">
        <f t="shared" si="123"/>
        <v>0</v>
      </c>
      <c r="M278">
        <f t="shared" si="112"/>
        <v>0</v>
      </c>
      <c r="N278">
        <f t="shared" si="113"/>
        <v>0</v>
      </c>
      <c r="O278">
        <f t="shared" si="114"/>
        <v>0</v>
      </c>
      <c r="P278">
        <f t="shared" si="115"/>
        <v>0</v>
      </c>
      <c r="Q278">
        <f t="shared" si="116"/>
        <v>0</v>
      </c>
      <c r="R278">
        <f t="shared" si="117"/>
        <v>0</v>
      </c>
      <c r="S278">
        <f t="shared" si="118"/>
        <v>0</v>
      </c>
      <c r="T278">
        <f t="shared" si="119"/>
        <v>0</v>
      </c>
      <c r="U278">
        <f t="shared" si="120"/>
        <v>0</v>
      </c>
      <c r="W278">
        <f t="shared" si="107"/>
        <v>0</v>
      </c>
      <c r="X278">
        <f t="shared" si="108"/>
        <v>0</v>
      </c>
      <c r="Y278">
        <f t="shared" si="109"/>
        <v>0</v>
      </c>
      <c r="Z278">
        <f t="shared" si="110"/>
        <v>0</v>
      </c>
      <c r="AA278">
        <f t="shared" si="111"/>
        <v>0</v>
      </c>
    </row>
    <row r="279" spans="1:27" x14ac:dyDescent="0.3">
      <c r="A279">
        <f t="shared" si="105"/>
        <v>267</v>
      </c>
      <c r="B279" s="6">
        <f t="shared" si="124"/>
        <v>0</v>
      </c>
      <c r="C279" s="6">
        <f t="shared" si="125"/>
        <v>435206.3190723806</v>
      </c>
      <c r="D279">
        <f t="shared" si="126"/>
        <v>0</v>
      </c>
      <c r="E279">
        <f t="shared" si="127"/>
        <v>0</v>
      </c>
      <c r="F279">
        <f t="shared" si="128"/>
        <v>6.0000000000000027</v>
      </c>
      <c r="G279">
        <f t="shared" si="106"/>
        <v>5.1430128318229462E-3</v>
      </c>
      <c r="H279">
        <f t="shared" si="129"/>
        <v>0</v>
      </c>
      <c r="I279" s="6">
        <f t="shared" si="130"/>
        <v>0</v>
      </c>
      <c r="J279">
        <f t="shared" si="121"/>
        <v>0</v>
      </c>
      <c r="K279">
        <f t="shared" si="122"/>
        <v>0</v>
      </c>
      <c r="L279">
        <f t="shared" si="123"/>
        <v>0</v>
      </c>
      <c r="M279">
        <f t="shared" si="112"/>
        <v>0</v>
      </c>
      <c r="N279">
        <f t="shared" si="113"/>
        <v>0</v>
      </c>
      <c r="O279">
        <f t="shared" si="114"/>
        <v>0</v>
      </c>
      <c r="P279">
        <f t="shared" si="115"/>
        <v>0</v>
      </c>
      <c r="Q279">
        <f t="shared" si="116"/>
        <v>0</v>
      </c>
      <c r="R279">
        <f t="shared" si="117"/>
        <v>0</v>
      </c>
      <c r="S279">
        <f t="shared" si="118"/>
        <v>0</v>
      </c>
      <c r="T279">
        <f t="shared" si="119"/>
        <v>0</v>
      </c>
      <c r="U279">
        <f t="shared" si="120"/>
        <v>0</v>
      </c>
      <c r="W279">
        <f t="shared" si="107"/>
        <v>0</v>
      </c>
      <c r="X279">
        <f t="shared" si="108"/>
        <v>0</v>
      </c>
      <c r="Y279">
        <f t="shared" si="109"/>
        <v>0</v>
      </c>
      <c r="Z279">
        <f t="shared" si="110"/>
        <v>0</v>
      </c>
      <c r="AA279">
        <f t="shared" si="111"/>
        <v>0</v>
      </c>
    </row>
    <row r="280" spans="1:27" x14ac:dyDescent="0.3">
      <c r="A280">
        <f t="shared" si="105"/>
        <v>268</v>
      </c>
      <c r="B280" s="6">
        <f t="shared" si="124"/>
        <v>0</v>
      </c>
      <c r="C280" s="6">
        <f t="shared" si="125"/>
        <v>435206.3190723806</v>
      </c>
      <c r="D280">
        <f t="shared" si="126"/>
        <v>0</v>
      </c>
      <c r="E280">
        <f t="shared" si="127"/>
        <v>0</v>
      </c>
      <c r="F280">
        <f t="shared" si="128"/>
        <v>6.0000000000000027</v>
      </c>
      <c r="G280">
        <f t="shared" si="106"/>
        <v>5.1430128318229462E-3</v>
      </c>
      <c r="H280">
        <f t="shared" si="129"/>
        <v>0</v>
      </c>
      <c r="I280" s="6">
        <f t="shared" si="130"/>
        <v>0</v>
      </c>
      <c r="J280">
        <f t="shared" si="121"/>
        <v>0</v>
      </c>
      <c r="K280">
        <f t="shared" si="122"/>
        <v>0</v>
      </c>
      <c r="L280">
        <f t="shared" si="123"/>
        <v>0</v>
      </c>
      <c r="M280">
        <f t="shared" si="112"/>
        <v>0</v>
      </c>
      <c r="N280">
        <f t="shared" si="113"/>
        <v>0</v>
      </c>
      <c r="O280">
        <f t="shared" si="114"/>
        <v>0</v>
      </c>
      <c r="P280">
        <f t="shared" si="115"/>
        <v>0</v>
      </c>
      <c r="Q280">
        <f t="shared" si="116"/>
        <v>0</v>
      </c>
      <c r="R280">
        <f t="shared" si="117"/>
        <v>0</v>
      </c>
      <c r="S280">
        <f t="shared" si="118"/>
        <v>0</v>
      </c>
      <c r="T280">
        <f t="shared" si="119"/>
        <v>0</v>
      </c>
      <c r="U280">
        <f t="shared" si="120"/>
        <v>0</v>
      </c>
      <c r="W280">
        <f t="shared" si="107"/>
        <v>0</v>
      </c>
      <c r="X280">
        <f t="shared" si="108"/>
        <v>0</v>
      </c>
      <c r="Y280">
        <f t="shared" si="109"/>
        <v>0</v>
      </c>
      <c r="Z280">
        <f t="shared" si="110"/>
        <v>0</v>
      </c>
      <c r="AA280">
        <f t="shared" si="111"/>
        <v>0</v>
      </c>
    </row>
    <row r="281" spans="1:27" x14ac:dyDescent="0.3">
      <c r="A281">
        <f t="shared" si="105"/>
        <v>269</v>
      </c>
      <c r="B281" s="6">
        <f t="shared" si="124"/>
        <v>0</v>
      </c>
      <c r="C281" s="6">
        <f t="shared" si="125"/>
        <v>435206.3190723806</v>
      </c>
      <c r="D281">
        <f t="shared" si="126"/>
        <v>0</v>
      </c>
      <c r="E281">
        <f t="shared" si="127"/>
        <v>0</v>
      </c>
      <c r="F281">
        <f t="shared" si="128"/>
        <v>6.0000000000000027</v>
      </c>
      <c r="G281">
        <f t="shared" si="106"/>
        <v>5.1430128318229462E-3</v>
      </c>
      <c r="H281">
        <f t="shared" si="129"/>
        <v>0</v>
      </c>
      <c r="I281" s="6">
        <f t="shared" si="130"/>
        <v>0</v>
      </c>
      <c r="J281">
        <f t="shared" si="121"/>
        <v>0</v>
      </c>
      <c r="K281">
        <f t="shared" si="122"/>
        <v>0</v>
      </c>
      <c r="L281">
        <f t="shared" si="123"/>
        <v>0</v>
      </c>
      <c r="M281">
        <f t="shared" si="112"/>
        <v>0</v>
      </c>
      <c r="N281">
        <f t="shared" si="113"/>
        <v>0</v>
      </c>
      <c r="O281">
        <f t="shared" si="114"/>
        <v>0</v>
      </c>
      <c r="P281">
        <f t="shared" si="115"/>
        <v>0</v>
      </c>
      <c r="Q281">
        <f t="shared" si="116"/>
        <v>0</v>
      </c>
      <c r="R281">
        <f t="shared" si="117"/>
        <v>0</v>
      </c>
      <c r="S281">
        <f t="shared" si="118"/>
        <v>0</v>
      </c>
      <c r="T281">
        <f t="shared" si="119"/>
        <v>0</v>
      </c>
      <c r="U281">
        <f t="shared" si="120"/>
        <v>0</v>
      </c>
      <c r="W281">
        <f t="shared" si="107"/>
        <v>0</v>
      </c>
      <c r="X281">
        <f t="shared" si="108"/>
        <v>0</v>
      </c>
      <c r="Y281">
        <f t="shared" si="109"/>
        <v>0</v>
      </c>
      <c r="Z281">
        <f t="shared" si="110"/>
        <v>0</v>
      </c>
      <c r="AA281">
        <f t="shared" si="111"/>
        <v>0</v>
      </c>
    </row>
    <row r="282" spans="1:27" x14ac:dyDescent="0.3">
      <c r="A282">
        <f t="shared" si="105"/>
        <v>270</v>
      </c>
      <c r="B282" s="6">
        <f t="shared" si="124"/>
        <v>0</v>
      </c>
      <c r="C282" s="6">
        <f t="shared" si="125"/>
        <v>435206.3190723806</v>
      </c>
      <c r="D282">
        <f t="shared" si="126"/>
        <v>0</v>
      </c>
      <c r="E282">
        <f t="shared" si="127"/>
        <v>0</v>
      </c>
      <c r="F282">
        <f t="shared" si="128"/>
        <v>6.0000000000000027</v>
      </c>
      <c r="G282">
        <f t="shared" si="106"/>
        <v>5.1430128318229462E-3</v>
      </c>
      <c r="H282">
        <f t="shared" si="129"/>
        <v>0</v>
      </c>
      <c r="I282" s="6">
        <f t="shared" si="130"/>
        <v>0</v>
      </c>
      <c r="J282">
        <f t="shared" si="121"/>
        <v>0</v>
      </c>
      <c r="K282">
        <f t="shared" si="122"/>
        <v>0</v>
      </c>
      <c r="L282">
        <f t="shared" si="123"/>
        <v>0</v>
      </c>
      <c r="M282">
        <f t="shared" si="112"/>
        <v>0</v>
      </c>
      <c r="N282">
        <f t="shared" si="113"/>
        <v>0</v>
      </c>
      <c r="O282">
        <f t="shared" si="114"/>
        <v>0</v>
      </c>
      <c r="P282">
        <f t="shared" si="115"/>
        <v>0</v>
      </c>
      <c r="Q282">
        <f t="shared" si="116"/>
        <v>0</v>
      </c>
      <c r="R282">
        <f t="shared" si="117"/>
        <v>0</v>
      </c>
      <c r="S282">
        <f t="shared" si="118"/>
        <v>0</v>
      </c>
      <c r="T282">
        <f t="shared" si="119"/>
        <v>0</v>
      </c>
      <c r="U282">
        <f t="shared" si="120"/>
        <v>0</v>
      </c>
      <c r="W282">
        <f t="shared" si="107"/>
        <v>0</v>
      </c>
      <c r="X282">
        <f t="shared" si="108"/>
        <v>0</v>
      </c>
      <c r="Y282">
        <f t="shared" si="109"/>
        <v>0</v>
      </c>
      <c r="Z282">
        <f t="shared" si="110"/>
        <v>0</v>
      </c>
      <c r="AA282">
        <f t="shared" si="111"/>
        <v>0</v>
      </c>
    </row>
    <row r="283" spans="1:27" x14ac:dyDescent="0.3">
      <c r="A283">
        <f t="shared" si="105"/>
        <v>271</v>
      </c>
      <c r="B283" s="6">
        <f t="shared" si="124"/>
        <v>0</v>
      </c>
      <c r="C283" s="6">
        <f t="shared" si="125"/>
        <v>435206.3190723806</v>
      </c>
      <c r="D283">
        <f t="shared" si="126"/>
        <v>0</v>
      </c>
      <c r="E283">
        <f t="shared" si="127"/>
        <v>0</v>
      </c>
      <c r="F283">
        <f t="shared" si="128"/>
        <v>6.0000000000000027</v>
      </c>
      <c r="G283">
        <f t="shared" si="106"/>
        <v>5.1430128318229462E-3</v>
      </c>
      <c r="H283">
        <f t="shared" si="129"/>
        <v>0</v>
      </c>
      <c r="I283" s="6">
        <f t="shared" si="130"/>
        <v>0</v>
      </c>
      <c r="J283">
        <f t="shared" si="121"/>
        <v>0</v>
      </c>
      <c r="K283">
        <f t="shared" si="122"/>
        <v>0</v>
      </c>
      <c r="L283">
        <f t="shared" si="123"/>
        <v>0</v>
      </c>
      <c r="M283">
        <f t="shared" si="112"/>
        <v>0</v>
      </c>
      <c r="N283">
        <f t="shared" si="113"/>
        <v>0</v>
      </c>
      <c r="O283">
        <f t="shared" si="114"/>
        <v>0</v>
      </c>
      <c r="P283">
        <f t="shared" si="115"/>
        <v>0</v>
      </c>
      <c r="Q283">
        <f t="shared" si="116"/>
        <v>0</v>
      </c>
      <c r="R283">
        <f t="shared" si="117"/>
        <v>0</v>
      </c>
      <c r="S283">
        <f t="shared" si="118"/>
        <v>0</v>
      </c>
      <c r="T283">
        <f t="shared" si="119"/>
        <v>0</v>
      </c>
      <c r="U283">
        <f t="shared" si="120"/>
        <v>0</v>
      </c>
      <c r="W283">
        <f t="shared" si="107"/>
        <v>0</v>
      </c>
      <c r="X283">
        <f t="shared" si="108"/>
        <v>0</v>
      </c>
      <c r="Y283">
        <f t="shared" si="109"/>
        <v>0</v>
      </c>
      <c r="Z283">
        <f t="shared" si="110"/>
        <v>0</v>
      </c>
      <c r="AA283">
        <f t="shared" si="111"/>
        <v>0</v>
      </c>
    </row>
    <row r="284" spans="1:27" x14ac:dyDescent="0.3">
      <c r="A284">
        <f t="shared" si="105"/>
        <v>272</v>
      </c>
      <c r="B284" s="6">
        <f t="shared" si="124"/>
        <v>0</v>
      </c>
      <c r="C284" s="6">
        <f t="shared" si="125"/>
        <v>435206.3190723806</v>
      </c>
      <c r="D284">
        <f t="shared" si="126"/>
        <v>0</v>
      </c>
      <c r="E284">
        <f t="shared" si="127"/>
        <v>0</v>
      </c>
      <c r="F284">
        <f t="shared" si="128"/>
        <v>6.0000000000000027</v>
      </c>
      <c r="G284">
        <f t="shared" si="106"/>
        <v>5.1430128318229462E-3</v>
      </c>
      <c r="H284">
        <f t="shared" si="129"/>
        <v>0</v>
      </c>
      <c r="I284" s="6">
        <f t="shared" si="130"/>
        <v>0</v>
      </c>
      <c r="J284">
        <f t="shared" si="121"/>
        <v>0</v>
      </c>
      <c r="K284">
        <f t="shared" si="122"/>
        <v>0</v>
      </c>
      <c r="L284">
        <f t="shared" si="123"/>
        <v>0</v>
      </c>
      <c r="M284">
        <f t="shared" si="112"/>
        <v>0</v>
      </c>
      <c r="N284">
        <f t="shared" si="113"/>
        <v>0</v>
      </c>
      <c r="O284">
        <f t="shared" si="114"/>
        <v>0</v>
      </c>
      <c r="P284">
        <f t="shared" si="115"/>
        <v>0</v>
      </c>
      <c r="Q284">
        <f t="shared" si="116"/>
        <v>0</v>
      </c>
      <c r="R284">
        <f t="shared" si="117"/>
        <v>0</v>
      </c>
      <c r="S284">
        <f t="shared" si="118"/>
        <v>0</v>
      </c>
      <c r="T284">
        <f t="shared" si="119"/>
        <v>0</v>
      </c>
      <c r="U284">
        <f t="shared" si="120"/>
        <v>0</v>
      </c>
      <c r="W284">
        <f t="shared" si="107"/>
        <v>0</v>
      </c>
      <c r="X284">
        <f t="shared" si="108"/>
        <v>0</v>
      </c>
      <c r="Y284">
        <f t="shared" si="109"/>
        <v>0</v>
      </c>
      <c r="Z284">
        <f t="shared" si="110"/>
        <v>0</v>
      </c>
      <c r="AA284">
        <f t="shared" si="111"/>
        <v>0</v>
      </c>
    </row>
    <row r="285" spans="1:27" x14ac:dyDescent="0.3">
      <c r="A285">
        <f t="shared" si="105"/>
        <v>273</v>
      </c>
      <c r="B285" s="6">
        <f t="shared" si="124"/>
        <v>0</v>
      </c>
      <c r="C285" s="6">
        <f t="shared" si="125"/>
        <v>435206.3190723806</v>
      </c>
      <c r="D285">
        <f t="shared" si="126"/>
        <v>0</v>
      </c>
      <c r="E285">
        <f t="shared" si="127"/>
        <v>0</v>
      </c>
      <c r="F285">
        <f t="shared" si="128"/>
        <v>6.0000000000000027</v>
      </c>
      <c r="G285">
        <f t="shared" si="106"/>
        <v>5.1430128318229462E-3</v>
      </c>
      <c r="H285">
        <f t="shared" si="129"/>
        <v>0</v>
      </c>
      <c r="I285" s="6">
        <f t="shared" si="130"/>
        <v>0</v>
      </c>
      <c r="J285">
        <f t="shared" si="121"/>
        <v>0</v>
      </c>
      <c r="K285">
        <f t="shared" si="122"/>
        <v>0</v>
      </c>
      <c r="L285">
        <f t="shared" si="123"/>
        <v>0</v>
      </c>
      <c r="M285">
        <f t="shared" si="112"/>
        <v>0</v>
      </c>
      <c r="N285">
        <f t="shared" si="113"/>
        <v>0</v>
      </c>
      <c r="O285">
        <f t="shared" si="114"/>
        <v>0</v>
      </c>
      <c r="P285">
        <f t="shared" si="115"/>
        <v>0</v>
      </c>
      <c r="Q285">
        <f t="shared" si="116"/>
        <v>0</v>
      </c>
      <c r="R285">
        <f t="shared" si="117"/>
        <v>0</v>
      </c>
      <c r="S285">
        <f t="shared" si="118"/>
        <v>0</v>
      </c>
      <c r="T285">
        <f t="shared" si="119"/>
        <v>0</v>
      </c>
      <c r="U285">
        <f t="shared" si="120"/>
        <v>0</v>
      </c>
      <c r="W285">
        <f t="shared" si="107"/>
        <v>0</v>
      </c>
      <c r="X285">
        <f t="shared" si="108"/>
        <v>0</v>
      </c>
      <c r="Y285">
        <f t="shared" si="109"/>
        <v>0</v>
      </c>
      <c r="Z285">
        <f t="shared" si="110"/>
        <v>0</v>
      </c>
      <c r="AA285">
        <f t="shared" si="111"/>
        <v>0</v>
      </c>
    </row>
    <row r="286" spans="1:27" x14ac:dyDescent="0.3">
      <c r="A286">
        <f t="shared" si="105"/>
        <v>274</v>
      </c>
      <c r="B286" s="6">
        <f t="shared" si="124"/>
        <v>0</v>
      </c>
      <c r="C286" s="6">
        <f t="shared" si="125"/>
        <v>435206.3190723806</v>
      </c>
      <c r="D286">
        <f t="shared" si="126"/>
        <v>0</v>
      </c>
      <c r="E286">
        <f t="shared" si="127"/>
        <v>0</v>
      </c>
      <c r="F286">
        <f t="shared" si="128"/>
        <v>6.0000000000000027</v>
      </c>
      <c r="G286">
        <f t="shared" si="106"/>
        <v>5.1430128318229462E-3</v>
      </c>
      <c r="H286">
        <f t="shared" si="129"/>
        <v>0</v>
      </c>
      <c r="I286" s="6">
        <f t="shared" si="130"/>
        <v>0</v>
      </c>
      <c r="J286">
        <f t="shared" si="121"/>
        <v>0</v>
      </c>
      <c r="K286">
        <f t="shared" si="122"/>
        <v>0</v>
      </c>
      <c r="L286">
        <f t="shared" si="123"/>
        <v>0</v>
      </c>
      <c r="M286">
        <f t="shared" si="112"/>
        <v>0</v>
      </c>
      <c r="N286">
        <f t="shared" si="113"/>
        <v>0</v>
      </c>
      <c r="O286">
        <f t="shared" si="114"/>
        <v>0</v>
      </c>
      <c r="P286">
        <f t="shared" si="115"/>
        <v>0</v>
      </c>
      <c r="Q286">
        <f t="shared" si="116"/>
        <v>0</v>
      </c>
      <c r="R286">
        <f t="shared" si="117"/>
        <v>0</v>
      </c>
      <c r="S286">
        <f t="shared" si="118"/>
        <v>0</v>
      </c>
      <c r="T286">
        <f t="shared" si="119"/>
        <v>0</v>
      </c>
      <c r="U286">
        <f t="shared" si="120"/>
        <v>0</v>
      </c>
      <c r="W286">
        <f t="shared" si="107"/>
        <v>0</v>
      </c>
      <c r="X286">
        <f t="shared" si="108"/>
        <v>0</v>
      </c>
      <c r="Y286">
        <f t="shared" si="109"/>
        <v>0</v>
      </c>
      <c r="Z286">
        <f t="shared" si="110"/>
        <v>0</v>
      </c>
      <c r="AA286">
        <f t="shared" si="111"/>
        <v>0</v>
      </c>
    </row>
    <row r="287" spans="1:27" x14ac:dyDescent="0.3">
      <c r="A287">
        <f t="shared" si="105"/>
        <v>275</v>
      </c>
      <c r="B287" s="6">
        <f t="shared" si="124"/>
        <v>0</v>
      </c>
      <c r="C287" s="6">
        <f t="shared" si="125"/>
        <v>435206.3190723806</v>
      </c>
      <c r="D287">
        <f t="shared" si="126"/>
        <v>0</v>
      </c>
      <c r="E287">
        <f t="shared" si="127"/>
        <v>0</v>
      </c>
      <c r="F287">
        <f t="shared" si="128"/>
        <v>6.0000000000000027</v>
      </c>
      <c r="G287">
        <f t="shared" si="106"/>
        <v>5.1430128318229462E-3</v>
      </c>
      <c r="H287">
        <f t="shared" si="129"/>
        <v>0</v>
      </c>
      <c r="I287" s="6">
        <f t="shared" si="130"/>
        <v>0</v>
      </c>
      <c r="J287">
        <f t="shared" si="121"/>
        <v>0</v>
      </c>
      <c r="K287">
        <f t="shared" si="122"/>
        <v>0</v>
      </c>
      <c r="L287">
        <f t="shared" si="123"/>
        <v>0</v>
      </c>
      <c r="M287">
        <f t="shared" si="112"/>
        <v>0</v>
      </c>
      <c r="N287">
        <f t="shared" si="113"/>
        <v>0</v>
      </c>
      <c r="O287">
        <f t="shared" si="114"/>
        <v>0</v>
      </c>
      <c r="P287">
        <f t="shared" si="115"/>
        <v>0</v>
      </c>
      <c r="Q287">
        <f t="shared" si="116"/>
        <v>0</v>
      </c>
      <c r="R287">
        <f t="shared" si="117"/>
        <v>0</v>
      </c>
      <c r="S287">
        <f t="shared" si="118"/>
        <v>0</v>
      </c>
      <c r="T287">
        <f t="shared" si="119"/>
        <v>0</v>
      </c>
      <c r="U287">
        <f t="shared" si="120"/>
        <v>0</v>
      </c>
      <c r="W287">
        <f t="shared" si="107"/>
        <v>0</v>
      </c>
      <c r="X287">
        <f t="shared" si="108"/>
        <v>0</v>
      </c>
      <c r="Y287">
        <f t="shared" si="109"/>
        <v>0</v>
      </c>
      <c r="Z287">
        <f t="shared" si="110"/>
        <v>0</v>
      </c>
      <c r="AA287">
        <f t="shared" si="111"/>
        <v>0</v>
      </c>
    </row>
    <row r="288" spans="1:27" x14ac:dyDescent="0.3">
      <c r="A288">
        <f t="shared" si="105"/>
        <v>276</v>
      </c>
      <c r="B288" s="6">
        <f t="shared" si="124"/>
        <v>0</v>
      </c>
      <c r="C288" s="6">
        <f t="shared" si="125"/>
        <v>435206.3190723806</v>
      </c>
      <c r="D288">
        <f t="shared" si="126"/>
        <v>0</v>
      </c>
      <c r="E288">
        <f t="shared" si="127"/>
        <v>0</v>
      </c>
      <c r="F288">
        <f t="shared" si="128"/>
        <v>6.0000000000000027</v>
      </c>
      <c r="G288">
        <f t="shared" si="106"/>
        <v>5.1430128318229462E-3</v>
      </c>
      <c r="H288">
        <f t="shared" si="129"/>
        <v>0</v>
      </c>
      <c r="I288" s="6">
        <f t="shared" si="130"/>
        <v>0</v>
      </c>
      <c r="J288">
        <f t="shared" si="121"/>
        <v>0</v>
      </c>
      <c r="K288">
        <f t="shared" si="122"/>
        <v>0</v>
      </c>
      <c r="L288">
        <f t="shared" si="123"/>
        <v>0</v>
      </c>
      <c r="M288">
        <f t="shared" si="112"/>
        <v>0</v>
      </c>
      <c r="N288">
        <f t="shared" si="113"/>
        <v>0</v>
      </c>
      <c r="O288">
        <f t="shared" si="114"/>
        <v>0</v>
      </c>
      <c r="P288">
        <f t="shared" si="115"/>
        <v>0</v>
      </c>
      <c r="Q288">
        <f t="shared" si="116"/>
        <v>0</v>
      </c>
      <c r="R288">
        <f t="shared" si="117"/>
        <v>0</v>
      </c>
      <c r="S288">
        <f t="shared" si="118"/>
        <v>0</v>
      </c>
      <c r="T288">
        <f t="shared" si="119"/>
        <v>0</v>
      </c>
      <c r="U288">
        <f t="shared" si="120"/>
        <v>0</v>
      </c>
      <c r="W288">
        <f t="shared" si="107"/>
        <v>0</v>
      </c>
      <c r="X288">
        <f t="shared" si="108"/>
        <v>0</v>
      </c>
      <c r="Y288">
        <f t="shared" si="109"/>
        <v>0</v>
      </c>
      <c r="Z288">
        <f t="shared" si="110"/>
        <v>0</v>
      </c>
      <c r="AA288">
        <f t="shared" si="111"/>
        <v>0</v>
      </c>
    </row>
    <row r="289" spans="1:27" x14ac:dyDescent="0.3">
      <c r="A289">
        <f t="shared" si="105"/>
        <v>277</v>
      </c>
      <c r="B289" s="6">
        <f t="shared" si="124"/>
        <v>0</v>
      </c>
      <c r="C289" s="6">
        <f t="shared" si="125"/>
        <v>435206.3190723806</v>
      </c>
      <c r="D289">
        <f t="shared" si="126"/>
        <v>0</v>
      </c>
      <c r="E289">
        <f t="shared" si="127"/>
        <v>0</v>
      </c>
      <c r="F289">
        <f t="shared" si="128"/>
        <v>6.0000000000000027</v>
      </c>
      <c r="G289">
        <f t="shared" si="106"/>
        <v>5.1430128318229462E-3</v>
      </c>
      <c r="H289">
        <f t="shared" si="129"/>
        <v>0</v>
      </c>
      <c r="I289" s="6">
        <f t="shared" si="130"/>
        <v>0</v>
      </c>
      <c r="J289">
        <f t="shared" si="121"/>
        <v>0</v>
      </c>
      <c r="K289">
        <f t="shared" si="122"/>
        <v>0</v>
      </c>
      <c r="L289">
        <f t="shared" si="123"/>
        <v>0</v>
      </c>
      <c r="M289">
        <f t="shared" si="112"/>
        <v>0</v>
      </c>
      <c r="N289">
        <f t="shared" si="113"/>
        <v>0</v>
      </c>
      <c r="O289">
        <f t="shared" si="114"/>
        <v>0</v>
      </c>
      <c r="P289">
        <f t="shared" si="115"/>
        <v>0</v>
      </c>
      <c r="Q289">
        <f t="shared" si="116"/>
        <v>0</v>
      </c>
      <c r="R289">
        <f t="shared" si="117"/>
        <v>0</v>
      </c>
      <c r="S289">
        <f t="shared" si="118"/>
        <v>0</v>
      </c>
      <c r="T289">
        <f t="shared" si="119"/>
        <v>0</v>
      </c>
      <c r="U289">
        <f t="shared" si="120"/>
        <v>0</v>
      </c>
      <c r="W289">
        <f t="shared" si="107"/>
        <v>0</v>
      </c>
      <c r="X289">
        <f t="shared" si="108"/>
        <v>0</v>
      </c>
      <c r="Y289">
        <f t="shared" si="109"/>
        <v>0</v>
      </c>
      <c r="Z289">
        <f t="shared" si="110"/>
        <v>0</v>
      </c>
      <c r="AA289">
        <f t="shared" si="111"/>
        <v>0</v>
      </c>
    </row>
    <row r="290" spans="1:27" x14ac:dyDescent="0.3">
      <c r="A290">
        <f t="shared" si="105"/>
        <v>278</v>
      </c>
      <c r="B290" s="6">
        <f t="shared" si="124"/>
        <v>0</v>
      </c>
      <c r="C290" s="6">
        <f t="shared" si="125"/>
        <v>435206.3190723806</v>
      </c>
      <c r="D290">
        <f t="shared" si="126"/>
        <v>0</v>
      </c>
      <c r="E290">
        <f t="shared" si="127"/>
        <v>0</v>
      </c>
      <c r="F290">
        <f t="shared" si="128"/>
        <v>6.0000000000000027</v>
      </c>
      <c r="G290">
        <f t="shared" si="106"/>
        <v>5.1430128318229462E-3</v>
      </c>
      <c r="H290">
        <f t="shared" si="129"/>
        <v>0</v>
      </c>
      <c r="I290" s="6">
        <f t="shared" si="130"/>
        <v>0</v>
      </c>
      <c r="J290">
        <f t="shared" si="121"/>
        <v>0</v>
      </c>
      <c r="K290">
        <f t="shared" si="122"/>
        <v>0</v>
      </c>
      <c r="L290">
        <f t="shared" si="123"/>
        <v>0</v>
      </c>
      <c r="M290">
        <f t="shared" si="112"/>
        <v>0</v>
      </c>
      <c r="N290">
        <f t="shared" si="113"/>
        <v>0</v>
      </c>
      <c r="O290">
        <f t="shared" si="114"/>
        <v>0</v>
      </c>
      <c r="P290">
        <f t="shared" si="115"/>
        <v>0</v>
      </c>
      <c r="Q290">
        <f t="shared" si="116"/>
        <v>0</v>
      </c>
      <c r="R290">
        <f t="shared" si="117"/>
        <v>0</v>
      </c>
      <c r="S290">
        <f t="shared" si="118"/>
        <v>0</v>
      </c>
      <c r="T290">
        <f t="shared" si="119"/>
        <v>0</v>
      </c>
      <c r="U290">
        <f t="shared" si="120"/>
        <v>0</v>
      </c>
      <c r="W290">
        <f t="shared" si="107"/>
        <v>0</v>
      </c>
      <c r="X290">
        <f t="shared" si="108"/>
        <v>0</v>
      </c>
      <c r="Y290">
        <f t="shared" si="109"/>
        <v>0</v>
      </c>
      <c r="Z290">
        <f t="shared" si="110"/>
        <v>0</v>
      </c>
      <c r="AA290">
        <f t="shared" si="111"/>
        <v>0</v>
      </c>
    </row>
    <row r="291" spans="1:27" x14ac:dyDescent="0.3">
      <c r="A291">
        <f t="shared" si="105"/>
        <v>279</v>
      </c>
      <c r="B291" s="6">
        <f t="shared" si="124"/>
        <v>0</v>
      </c>
      <c r="C291" s="6">
        <f t="shared" si="125"/>
        <v>435206.3190723806</v>
      </c>
      <c r="D291">
        <f t="shared" si="126"/>
        <v>0</v>
      </c>
      <c r="E291">
        <f t="shared" si="127"/>
        <v>0</v>
      </c>
      <c r="F291">
        <f t="shared" si="128"/>
        <v>6.0000000000000027</v>
      </c>
      <c r="G291">
        <f t="shared" si="106"/>
        <v>5.1430128318229462E-3</v>
      </c>
      <c r="H291">
        <f t="shared" si="129"/>
        <v>0</v>
      </c>
      <c r="I291" s="6">
        <f t="shared" si="130"/>
        <v>0</v>
      </c>
      <c r="J291">
        <f t="shared" si="121"/>
        <v>0</v>
      </c>
      <c r="K291">
        <f t="shared" si="122"/>
        <v>0</v>
      </c>
      <c r="L291">
        <f t="shared" si="123"/>
        <v>0</v>
      </c>
      <c r="M291">
        <f t="shared" si="112"/>
        <v>0</v>
      </c>
      <c r="N291">
        <f t="shared" si="113"/>
        <v>0</v>
      </c>
      <c r="O291">
        <f t="shared" si="114"/>
        <v>0</v>
      </c>
      <c r="P291">
        <f t="shared" si="115"/>
        <v>0</v>
      </c>
      <c r="Q291">
        <f t="shared" si="116"/>
        <v>0</v>
      </c>
      <c r="R291">
        <f t="shared" si="117"/>
        <v>0</v>
      </c>
      <c r="S291">
        <f t="shared" si="118"/>
        <v>0</v>
      </c>
      <c r="T291">
        <f t="shared" si="119"/>
        <v>0</v>
      </c>
      <c r="U291">
        <f t="shared" si="120"/>
        <v>0</v>
      </c>
      <c r="W291">
        <f t="shared" si="107"/>
        <v>0</v>
      </c>
      <c r="X291">
        <f t="shared" si="108"/>
        <v>0</v>
      </c>
      <c r="Y291">
        <f t="shared" si="109"/>
        <v>0</v>
      </c>
      <c r="Z291">
        <f t="shared" si="110"/>
        <v>0</v>
      </c>
      <c r="AA291">
        <f t="shared" si="111"/>
        <v>0</v>
      </c>
    </row>
    <row r="292" spans="1:27" x14ac:dyDescent="0.3">
      <c r="A292">
        <f t="shared" si="105"/>
        <v>280</v>
      </c>
      <c r="B292" s="6">
        <f t="shared" si="124"/>
        <v>0</v>
      </c>
      <c r="C292" s="6">
        <f t="shared" si="125"/>
        <v>435206.3190723806</v>
      </c>
      <c r="D292">
        <f t="shared" si="126"/>
        <v>0</v>
      </c>
      <c r="E292">
        <f t="shared" si="127"/>
        <v>0</v>
      </c>
      <c r="F292">
        <f t="shared" si="128"/>
        <v>6.0000000000000027</v>
      </c>
      <c r="G292">
        <f t="shared" si="106"/>
        <v>5.1430128318229462E-3</v>
      </c>
      <c r="H292">
        <f t="shared" si="129"/>
        <v>0</v>
      </c>
      <c r="I292" s="6">
        <f t="shared" si="130"/>
        <v>0</v>
      </c>
      <c r="J292">
        <f t="shared" si="121"/>
        <v>0</v>
      </c>
      <c r="K292">
        <f t="shared" si="122"/>
        <v>0</v>
      </c>
      <c r="L292">
        <f t="shared" si="123"/>
        <v>0</v>
      </c>
      <c r="M292">
        <f t="shared" si="112"/>
        <v>0</v>
      </c>
      <c r="N292">
        <f t="shared" si="113"/>
        <v>0</v>
      </c>
      <c r="O292">
        <f t="shared" si="114"/>
        <v>0</v>
      </c>
      <c r="P292">
        <f t="shared" si="115"/>
        <v>0</v>
      </c>
      <c r="Q292">
        <f t="shared" si="116"/>
        <v>0</v>
      </c>
      <c r="R292">
        <f t="shared" si="117"/>
        <v>0</v>
      </c>
      <c r="S292">
        <f t="shared" si="118"/>
        <v>0</v>
      </c>
      <c r="T292">
        <f t="shared" si="119"/>
        <v>0</v>
      </c>
      <c r="U292">
        <f t="shared" si="120"/>
        <v>0</v>
      </c>
      <c r="W292">
        <f t="shared" si="107"/>
        <v>0</v>
      </c>
      <c r="X292">
        <f t="shared" si="108"/>
        <v>0</v>
      </c>
      <c r="Y292">
        <f t="shared" si="109"/>
        <v>0</v>
      </c>
      <c r="Z292">
        <f t="shared" si="110"/>
        <v>0</v>
      </c>
      <c r="AA292">
        <f t="shared" si="111"/>
        <v>0</v>
      </c>
    </row>
    <row r="293" spans="1:27" x14ac:dyDescent="0.3">
      <c r="A293">
        <f t="shared" si="105"/>
        <v>281</v>
      </c>
      <c r="B293" s="6">
        <f t="shared" si="124"/>
        <v>0</v>
      </c>
      <c r="C293" s="6">
        <f t="shared" si="125"/>
        <v>435206.3190723806</v>
      </c>
      <c r="D293">
        <f t="shared" si="126"/>
        <v>0</v>
      </c>
      <c r="E293">
        <f t="shared" si="127"/>
        <v>0</v>
      </c>
      <c r="F293">
        <f t="shared" si="128"/>
        <v>6.0000000000000027</v>
      </c>
      <c r="G293">
        <f t="shared" si="106"/>
        <v>5.1430128318229462E-3</v>
      </c>
      <c r="H293">
        <f t="shared" si="129"/>
        <v>0</v>
      </c>
      <c r="I293" s="6">
        <f t="shared" si="130"/>
        <v>0</v>
      </c>
      <c r="J293">
        <f t="shared" si="121"/>
        <v>0</v>
      </c>
      <c r="K293">
        <f t="shared" si="122"/>
        <v>0</v>
      </c>
      <c r="L293">
        <f t="shared" si="123"/>
        <v>0</v>
      </c>
      <c r="M293">
        <f t="shared" si="112"/>
        <v>0</v>
      </c>
      <c r="N293">
        <f t="shared" si="113"/>
        <v>0</v>
      </c>
      <c r="O293">
        <f t="shared" si="114"/>
        <v>0</v>
      </c>
      <c r="P293">
        <f t="shared" si="115"/>
        <v>0</v>
      </c>
      <c r="Q293">
        <f t="shared" si="116"/>
        <v>0</v>
      </c>
      <c r="R293">
        <f t="shared" si="117"/>
        <v>0</v>
      </c>
      <c r="S293">
        <f t="shared" si="118"/>
        <v>0</v>
      </c>
      <c r="T293">
        <f t="shared" si="119"/>
        <v>0</v>
      </c>
      <c r="U293">
        <f t="shared" si="120"/>
        <v>0</v>
      </c>
      <c r="W293">
        <f t="shared" si="107"/>
        <v>0</v>
      </c>
      <c r="X293">
        <f t="shared" si="108"/>
        <v>0</v>
      </c>
      <c r="Y293">
        <f t="shared" si="109"/>
        <v>0</v>
      </c>
      <c r="Z293">
        <f t="shared" si="110"/>
        <v>0</v>
      </c>
      <c r="AA293">
        <f t="shared" si="111"/>
        <v>0</v>
      </c>
    </row>
    <row r="294" spans="1:27" x14ac:dyDescent="0.3">
      <c r="A294">
        <f t="shared" si="105"/>
        <v>282</v>
      </c>
      <c r="B294" s="6">
        <f t="shared" si="124"/>
        <v>0</v>
      </c>
      <c r="C294" s="6">
        <f t="shared" si="125"/>
        <v>435206.3190723806</v>
      </c>
      <c r="D294">
        <f t="shared" si="126"/>
        <v>0</v>
      </c>
      <c r="E294">
        <f t="shared" si="127"/>
        <v>0</v>
      </c>
      <c r="F294">
        <f t="shared" si="128"/>
        <v>6.0000000000000027</v>
      </c>
      <c r="G294">
        <f t="shared" si="106"/>
        <v>5.1430128318229462E-3</v>
      </c>
      <c r="H294">
        <f t="shared" si="129"/>
        <v>0</v>
      </c>
      <c r="I294" s="6">
        <f t="shared" si="130"/>
        <v>0</v>
      </c>
      <c r="J294">
        <f t="shared" si="121"/>
        <v>0</v>
      </c>
      <c r="K294">
        <f t="shared" si="122"/>
        <v>0</v>
      </c>
      <c r="L294">
        <f t="shared" si="123"/>
        <v>0</v>
      </c>
      <c r="M294">
        <f t="shared" si="112"/>
        <v>0</v>
      </c>
      <c r="N294">
        <f t="shared" si="113"/>
        <v>0</v>
      </c>
      <c r="O294">
        <f t="shared" si="114"/>
        <v>0</v>
      </c>
      <c r="P294">
        <f t="shared" si="115"/>
        <v>0</v>
      </c>
      <c r="Q294">
        <f t="shared" si="116"/>
        <v>0</v>
      </c>
      <c r="R294">
        <f t="shared" si="117"/>
        <v>0</v>
      </c>
      <c r="S294">
        <f t="shared" si="118"/>
        <v>0</v>
      </c>
      <c r="T294">
        <f t="shared" si="119"/>
        <v>0</v>
      </c>
      <c r="U294">
        <f t="shared" si="120"/>
        <v>0</v>
      </c>
      <c r="W294">
        <f t="shared" si="107"/>
        <v>0</v>
      </c>
      <c r="X294">
        <f t="shared" si="108"/>
        <v>0</v>
      </c>
      <c r="Y294">
        <f t="shared" si="109"/>
        <v>0</v>
      </c>
      <c r="Z294">
        <f t="shared" si="110"/>
        <v>0</v>
      </c>
      <c r="AA294">
        <f t="shared" si="111"/>
        <v>0</v>
      </c>
    </row>
    <row r="295" spans="1:27" x14ac:dyDescent="0.3">
      <c r="A295">
        <f t="shared" si="105"/>
        <v>283</v>
      </c>
      <c r="B295" s="6">
        <f t="shared" si="124"/>
        <v>0</v>
      </c>
      <c r="C295" s="6">
        <f t="shared" si="125"/>
        <v>435206.3190723806</v>
      </c>
      <c r="D295">
        <f t="shared" si="126"/>
        <v>0</v>
      </c>
      <c r="E295">
        <f t="shared" si="127"/>
        <v>0</v>
      </c>
      <c r="F295">
        <f t="shared" si="128"/>
        <v>6.0000000000000027</v>
      </c>
      <c r="G295">
        <f t="shared" si="106"/>
        <v>5.1430128318229462E-3</v>
      </c>
      <c r="H295">
        <f t="shared" si="129"/>
        <v>0</v>
      </c>
      <c r="I295" s="6">
        <f t="shared" si="130"/>
        <v>0</v>
      </c>
      <c r="J295">
        <f t="shared" si="121"/>
        <v>0</v>
      </c>
      <c r="K295">
        <f t="shared" si="122"/>
        <v>0</v>
      </c>
      <c r="L295">
        <f t="shared" si="123"/>
        <v>0</v>
      </c>
      <c r="M295">
        <f t="shared" si="112"/>
        <v>0</v>
      </c>
      <c r="N295">
        <f t="shared" si="113"/>
        <v>0</v>
      </c>
      <c r="O295">
        <f t="shared" si="114"/>
        <v>0</v>
      </c>
      <c r="P295">
        <f t="shared" si="115"/>
        <v>0</v>
      </c>
      <c r="Q295">
        <f t="shared" si="116"/>
        <v>0</v>
      </c>
      <c r="R295">
        <f t="shared" si="117"/>
        <v>0</v>
      </c>
      <c r="S295">
        <f t="shared" si="118"/>
        <v>0</v>
      </c>
      <c r="T295">
        <f t="shared" si="119"/>
        <v>0</v>
      </c>
      <c r="U295">
        <f t="shared" si="120"/>
        <v>0</v>
      </c>
      <c r="W295">
        <f t="shared" si="107"/>
        <v>0</v>
      </c>
      <c r="X295">
        <f t="shared" si="108"/>
        <v>0</v>
      </c>
      <c r="Y295">
        <f t="shared" si="109"/>
        <v>0</v>
      </c>
      <c r="Z295">
        <f t="shared" si="110"/>
        <v>0</v>
      </c>
      <c r="AA295">
        <f t="shared" si="111"/>
        <v>0</v>
      </c>
    </row>
    <row r="296" spans="1:27" x14ac:dyDescent="0.3">
      <c r="A296">
        <f t="shared" si="105"/>
        <v>284</v>
      </c>
      <c r="B296" s="6">
        <f t="shared" si="124"/>
        <v>0</v>
      </c>
      <c r="C296" s="6">
        <f t="shared" si="125"/>
        <v>435206.3190723806</v>
      </c>
      <c r="D296">
        <f t="shared" si="126"/>
        <v>0</v>
      </c>
      <c r="E296">
        <f t="shared" si="127"/>
        <v>0</v>
      </c>
      <c r="F296">
        <f t="shared" si="128"/>
        <v>6.0000000000000027</v>
      </c>
      <c r="G296">
        <f t="shared" si="106"/>
        <v>5.1430128318229462E-3</v>
      </c>
      <c r="H296">
        <f t="shared" si="129"/>
        <v>0</v>
      </c>
      <c r="I296" s="6">
        <f t="shared" si="130"/>
        <v>0</v>
      </c>
      <c r="J296">
        <f t="shared" si="121"/>
        <v>0</v>
      </c>
      <c r="K296">
        <f t="shared" si="122"/>
        <v>0</v>
      </c>
      <c r="L296">
        <f t="shared" si="123"/>
        <v>0</v>
      </c>
      <c r="M296">
        <f t="shared" si="112"/>
        <v>0</v>
      </c>
      <c r="N296">
        <f t="shared" si="113"/>
        <v>0</v>
      </c>
      <c r="O296">
        <f t="shared" si="114"/>
        <v>0</v>
      </c>
      <c r="P296">
        <f t="shared" si="115"/>
        <v>0</v>
      </c>
      <c r="Q296">
        <f t="shared" si="116"/>
        <v>0</v>
      </c>
      <c r="R296">
        <f t="shared" si="117"/>
        <v>0</v>
      </c>
      <c r="S296">
        <f t="shared" si="118"/>
        <v>0</v>
      </c>
      <c r="T296">
        <f t="shared" si="119"/>
        <v>0</v>
      </c>
      <c r="U296">
        <f t="shared" si="120"/>
        <v>0</v>
      </c>
      <c r="W296">
        <f t="shared" si="107"/>
        <v>0</v>
      </c>
      <c r="X296">
        <f t="shared" si="108"/>
        <v>0</v>
      </c>
      <c r="Y296">
        <f t="shared" si="109"/>
        <v>0</v>
      </c>
      <c r="Z296">
        <f t="shared" si="110"/>
        <v>0</v>
      </c>
      <c r="AA296">
        <f t="shared" si="111"/>
        <v>0</v>
      </c>
    </row>
    <row r="297" spans="1:27" x14ac:dyDescent="0.3">
      <c r="A297">
        <f t="shared" si="105"/>
        <v>285</v>
      </c>
      <c r="B297" s="6">
        <f t="shared" si="124"/>
        <v>0</v>
      </c>
      <c r="C297" s="6">
        <f t="shared" si="125"/>
        <v>435206.3190723806</v>
      </c>
      <c r="D297">
        <f t="shared" si="126"/>
        <v>0</v>
      </c>
      <c r="E297">
        <f t="shared" si="127"/>
        <v>0</v>
      </c>
      <c r="F297">
        <f t="shared" si="128"/>
        <v>6.0000000000000027</v>
      </c>
      <c r="G297">
        <f t="shared" si="106"/>
        <v>5.1430128318229462E-3</v>
      </c>
      <c r="H297">
        <f t="shared" si="129"/>
        <v>0</v>
      </c>
      <c r="I297" s="6">
        <f t="shared" si="130"/>
        <v>0</v>
      </c>
      <c r="J297">
        <f t="shared" si="121"/>
        <v>0</v>
      </c>
      <c r="K297">
        <f t="shared" si="122"/>
        <v>0</v>
      </c>
      <c r="L297">
        <f t="shared" si="123"/>
        <v>0</v>
      </c>
      <c r="M297">
        <f t="shared" si="112"/>
        <v>0</v>
      </c>
      <c r="N297">
        <f t="shared" si="113"/>
        <v>0</v>
      </c>
      <c r="O297">
        <f t="shared" si="114"/>
        <v>0</v>
      </c>
      <c r="P297">
        <f t="shared" si="115"/>
        <v>0</v>
      </c>
      <c r="Q297">
        <f t="shared" si="116"/>
        <v>0</v>
      </c>
      <c r="R297">
        <f t="shared" si="117"/>
        <v>0</v>
      </c>
      <c r="S297">
        <f t="shared" si="118"/>
        <v>0</v>
      </c>
      <c r="T297">
        <f t="shared" si="119"/>
        <v>0</v>
      </c>
      <c r="U297">
        <f t="shared" si="120"/>
        <v>0</v>
      </c>
      <c r="W297">
        <f t="shared" si="107"/>
        <v>0</v>
      </c>
      <c r="X297">
        <f t="shared" si="108"/>
        <v>0</v>
      </c>
      <c r="Y297">
        <f t="shared" si="109"/>
        <v>0</v>
      </c>
      <c r="Z297">
        <f t="shared" si="110"/>
        <v>0</v>
      </c>
      <c r="AA297">
        <f t="shared" si="111"/>
        <v>0</v>
      </c>
    </row>
    <row r="298" spans="1:27" x14ac:dyDescent="0.3">
      <c r="A298">
        <f t="shared" si="105"/>
        <v>286</v>
      </c>
      <c r="B298" s="6">
        <f t="shared" si="124"/>
        <v>0</v>
      </c>
      <c r="C298" s="6">
        <f t="shared" si="125"/>
        <v>435206.3190723806</v>
      </c>
      <c r="D298">
        <f t="shared" si="126"/>
        <v>0</v>
      </c>
      <c r="E298">
        <f t="shared" si="127"/>
        <v>0</v>
      </c>
      <c r="F298">
        <f t="shared" si="128"/>
        <v>6.0000000000000027</v>
      </c>
      <c r="G298">
        <f t="shared" si="106"/>
        <v>5.1430128318229462E-3</v>
      </c>
      <c r="H298">
        <f t="shared" si="129"/>
        <v>0</v>
      </c>
      <c r="I298" s="6">
        <f t="shared" si="130"/>
        <v>0</v>
      </c>
      <c r="J298">
        <f t="shared" si="121"/>
        <v>0</v>
      </c>
      <c r="K298">
        <f t="shared" si="122"/>
        <v>0</v>
      </c>
      <c r="L298">
        <f t="shared" si="123"/>
        <v>0</v>
      </c>
      <c r="M298">
        <f t="shared" si="112"/>
        <v>0</v>
      </c>
      <c r="N298">
        <f t="shared" si="113"/>
        <v>0</v>
      </c>
      <c r="O298">
        <f t="shared" si="114"/>
        <v>0</v>
      </c>
      <c r="P298">
        <f t="shared" si="115"/>
        <v>0</v>
      </c>
      <c r="Q298">
        <f t="shared" si="116"/>
        <v>0</v>
      </c>
      <c r="R298">
        <f t="shared" si="117"/>
        <v>0</v>
      </c>
      <c r="S298">
        <f t="shared" si="118"/>
        <v>0</v>
      </c>
      <c r="T298">
        <f t="shared" si="119"/>
        <v>0</v>
      </c>
      <c r="U298">
        <f t="shared" si="120"/>
        <v>0</v>
      </c>
      <c r="W298">
        <f t="shared" si="107"/>
        <v>0</v>
      </c>
      <c r="X298">
        <f t="shared" si="108"/>
        <v>0</v>
      </c>
      <c r="Y298">
        <f t="shared" si="109"/>
        <v>0</v>
      </c>
      <c r="Z298">
        <f t="shared" si="110"/>
        <v>0</v>
      </c>
      <c r="AA298">
        <f t="shared" si="111"/>
        <v>0</v>
      </c>
    </row>
    <row r="299" spans="1:27" x14ac:dyDescent="0.3">
      <c r="A299">
        <f t="shared" si="105"/>
        <v>287</v>
      </c>
      <c r="B299" s="6">
        <f t="shared" si="124"/>
        <v>0</v>
      </c>
      <c r="C299" s="6">
        <f t="shared" si="125"/>
        <v>435206.3190723806</v>
      </c>
      <c r="D299">
        <f t="shared" si="126"/>
        <v>0</v>
      </c>
      <c r="E299">
        <f t="shared" si="127"/>
        <v>0</v>
      </c>
      <c r="F299">
        <f t="shared" si="128"/>
        <v>6.0000000000000027</v>
      </c>
      <c r="G299">
        <f t="shared" si="106"/>
        <v>5.1430128318229462E-3</v>
      </c>
      <c r="H299">
        <f t="shared" si="129"/>
        <v>0</v>
      </c>
      <c r="I299" s="6">
        <f t="shared" si="130"/>
        <v>0</v>
      </c>
      <c r="J299">
        <f t="shared" si="121"/>
        <v>0</v>
      </c>
      <c r="K299">
        <f t="shared" si="122"/>
        <v>0</v>
      </c>
      <c r="L299">
        <f t="shared" si="123"/>
        <v>0</v>
      </c>
      <c r="M299">
        <f t="shared" si="112"/>
        <v>0</v>
      </c>
      <c r="N299">
        <f t="shared" si="113"/>
        <v>0</v>
      </c>
      <c r="O299">
        <f t="shared" si="114"/>
        <v>0</v>
      </c>
      <c r="P299">
        <f t="shared" si="115"/>
        <v>0</v>
      </c>
      <c r="Q299">
        <f t="shared" si="116"/>
        <v>0</v>
      </c>
      <c r="R299">
        <f t="shared" si="117"/>
        <v>0</v>
      </c>
      <c r="S299">
        <f t="shared" si="118"/>
        <v>0</v>
      </c>
      <c r="T299">
        <f t="shared" si="119"/>
        <v>0</v>
      </c>
      <c r="U299">
        <f t="shared" si="120"/>
        <v>0</v>
      </c>
      <c r="W299">
        <f t="shared" si="107"/>
        <v>0</v>
      </c>
      <c r="X299">
        <f t="shared" si="108"/>
        <v>0</v>
      </c>
      <c r="Y299">
        <f t="shared" si="109"/>
        <v>0</v>
      </c>
      <c r="Z299">
        <f t="shared" si="110"/>
        <v>0</v>
      </c>
      <c r="AA299">
        <f t="shared" si="111"/>
        <v>0</v>
      </c>
    </row>
    <row r="300" spans="1:27" x14ac:dyDescent="0.3">
      <c r="A300">
        <f t="shared" si="105"/>
        <v>288</v>
      </c>
      <c r="B300" s="6">
        <f t="shared" si="124"/>
        <v>0</v>
      </c>
      <c r="C300" s="6">
        <f t="shared" si="125"/>
        <v>435206.3190723806</v>
      </c>
      <c r="D300">
        <f t="shared" si="126"/>
        <v>0</v>
      </c>
      <c r="E300">
        <f t="shared" si="127"/>
        <v>0</v>
      </c>
      <c r="F300">
        <f t="shared" si="128"/>
        <v>6.0000000000000027</v>
      </c>
      <c r="G300">
        <f t="shared" si="106"/>
        <v>5.1430128318229462E-3</v>
      </c>
      <c r="H300">
        <f t="shared" si="129"/>
        <v>0</v>
      </c>
      <c r="I300" s="6">
        <f t="shared" si="130"/>
        <v>0</v>
      </c>
      <c r="J300">
        <f t="shared" si="121"/>
        <v>0</v>
      </c>
      <c r="K300">
        <f t="shared" si="122"/>
        <v>0</v>
      </c>
      <c r="L300">
        <f t="shared" si="123"/>
        <v>0</v>
      </c>
      <c r="M300">
        <f t="shared" si="112"/>
        <v>0</v>
      </c>
      <c r="N300">
        <f t="shared" si="113"/>
        <v>0</v>
      </c>
      <c r="O300">
        <f t="shared" si="114"/>
        <v>0</v>
      </c>
      <c r="P300">
        <f t="shared" si="115"/>
        <v>0</v>
      </c>
      <c r="Q300">
        <f t="shared" si="116"/>
        <v>0</v>
      </c>
      <c r="R300">
        <f t="shared" si="117"/>
        <v>0</v>
      </c>
      <c r="S300">
        <f t="shared" si="118"/>
        <v>0</v>
      </c>
      <c r="T300">
        <f t="shared" si="119"/>
        <v>0</v>
      </c>
      <c r="U300">
        <f t="shared" si="120"/>
        <v>0</v>
      </c>
      <c r="W300">
        <f t="shared" si="107"/>
        <v>0</v>
      </c>
      <c r="X300">
        <f t="shared" si="108"/>
        <v>0</v>
      </c>
      <c r="Y300">
        <f t="shared" si="109"/>
        <v>0</v>
      </c>
      <c r="Z300">
        <f t="shared" si="110"/>
        <v>0</v>
      </c>
      <c r="AA300">
        <f t="shared" si="111"/>
        <v>0</v>
      </c>
    </row>
    <row r="301" spans="1:27" x14ac:dyDescent="0.3">
      <c r="A301">
        <f t="shared" si="105"/>
        <v>289</v>
      </c>
      <c r="B301" s="6">
        <f t="shared" si="124"/>
        <v>0</v>
      </c>
      <c r="C301" s="6">
        <f t="shared" si="125"/>
        <v>435206.3190723806</v>
      </c>
      <c r="D301">
        <f t="shared" si="126"/>
        <v>0</v>
      </c>
      <c r="E301">
        <f t="shared" si="127"/>
        <v>0</v>
      </c>
      <c r="F301">
        <f t="shared" si="128"/>
        <v>6.0000000000000027</v>
      </c>
      <c r="G301">
        <f t="shared" si="106"/>
        <v>5.1430128318229462E-3</v>
      </c>
      <c r="H301">
        <f t="shared" si="129"/>
        <v>0</v>
      </c>
      <c r="I301" s="6">
        <f t="shared" si="130"/>
        <v>0</v>
      </c>
      <c r="J301">
        <f t="shared" si="121"/>
        <v>0</v>
      </c>
      <c r="K301">
        <f t="shared" si="122"/>
        <v>0</v>
      </c>
      <c r="L301">
        <f t="shared" si="123"/>
        <v>0</v>
      </c>
      <c r="M301">
        <f t="shared" si="112"/>
        <v>0</v>
      </c>
      <c r="N301">
        <f t="shared" si="113"/>
        <v>0</v>
      </c>
      <c r="O301">
        <f t="shared" si="114"/>
        <v>0</v>
      </c>
      <c r="P301">
        <f t="shared" si="115"/>
        <v>0</v>
      </c>
      <c r="Q301">
        <f t="shared" si="116"/>
        <v>0</v>
      </c>
      <c r="R301">
        <f t="shared" si="117"/>
        <v>0</v>
      </c>
      <c r="S301">
        <f t="shared" si="118"/>
        <v>0</v>
      </c>
      <c r="T301">
        <f t="shared" si="119"/>
        <v>0</v>
      </c>
      <c r="U301">
        <f t="shared" si="120"/>
        <v>0</v>
      </c>
      <c r="W301">
        <f t="shared" si="107"/>
        <v>0</v>
      </c>
      <c r="X301">
        <f t="shared" si="108"/>
        <v>0</v>
      </c>
      <c r="Y301">
        <f t="shared" si="109"/>
        <v>0</v>
      </c>
      <c r="Z301">
        <f t="shared" si="110"/>
        <v>0</v>
      </c>
      <c r="AA301">
        <f t="shared" si="111"/>
        <v>0</v>
      </c>
    </row>
    <row r="302" spans="1:27" x14ac:dyDescent="0.3">
      <c r="A302">
        <f t="shared" si="105"/>
        <v>290</v>
      </c>
      <c r="B302" s="6">
        <f t="shared" si="124"/>
        <v>0</v>
      </c>
      <c r="C302" s="6">
        <f t="shared" si="125"/>
        <v>435206.3190723806</v>
      </c>
      <c r="D302">
        <f t="shared" si="126"/>
        <v>0</v>
      </c>
      <c r="E302">
        <f t="shared" si="127"/>
        <v>0</v>
      </c>
      <c r="F302">
        <f t="shared" si="128"/>
        <v>6.0000000000000027</v>
      </c>
      <c r="G302">
        <f t="shared" si="106"/>
        <v>5.1430128318229462E-3</v>
      </c>
      <c r="H302">
        <f t="shared" si="129"/>
        <v>0</v>
      </c>
      <c r="I302" s="6">
        <f t="shared" si="130"/>
        <v>0</v>
      </c>
      <c r="J302">
        <f t="shared" si="121"/>
        <v>0</v>
      </c>
      <c r="K302">
        <f t="shared" si="122"/>
        <v>0</v>
      </c>
      <c r="L302">
        <f t="shared" si="123"/>
        <v>0</v>
      </c>
      <c r="M302">
        <f t="shared" si="112"/>
        <v>0</v>
      </c>
      <c r="N302">
        <f t="shared" si="113"/>
        <v>0</v>
      </c>
      <c r="O302">
        <f t="shared" si="114"/>
        <v>0</v>
      </c>
      <c r="P302">
        <f t="shared" si="115"/>
        <v>0</v>
      </c>
      <c r="Q302">
        <f t="shared" si="116"/>
        <v>0</v>
      </c>
      <c r="R302">
        <f t="shared" si="117"/>
        <v>0</v>
      </c>
      <c r="S302">
        <f t="shared" si="118"/>
        <v>0</v>
      </c>
      <c r="T302">
        <f t="shared" si="119"/>
        <v>0</v>
      </c>
      <c r="U302">
        <f t="shared" si="120"/>
        <v>0</v>
      </c>
      <c r="W302">
        <f t="shared" si="107"/>
        <v>0</v>
      </c>
      <c r="X302">
        <f t="shared" si="108"/>
        <v>0</v>
      </c>
      <c r="Y302">
        <f t="shared" si="109"/>
        <v>0</v>
      </c>
      <c r="Z302">
        <f t="shared" si="110"/>
        <v>0</v>
      </c>
      <c r="AA302">
        <f t="shared" si="111"/>
        <v>0</v>
      </c>
    </row>
    <row r="303" spans="1:27" x14ac:dyDescent="0.3">
      <c r="A303">
        <f t="shared" si="105"/>
        <v>291</v>
      </c>
      <c r="B303" s="6">
        <f t="shared" si="124"/>
        <v>0</v>
      </c>
      <c r="C303" s="6">
        <f t="shared" si="125"/>
        <v>435206.3190723806</v>
      </c>
      <c r="D303">
        <f t="shared" si="126"/>
        <v>0</v>
      </c>
      <c r="E303">
        <f t="shared" si="127"/>
        <v>0</v>
      </c>
      <c r="F303">
        <f t="shared" si="128"/>
        <v>6.0000000000000027</v>
      </c>
      <c r="G303">
        <f t="shared" si="106"/>
        <v>5.1430128318229462E-3</v>
      </c>
      <c r="H303">
        <f t="shared" si="129"/>
        <v>0</v>
      </c>
      <c r="I303" s="6">
        <f t="shared" si="130"/>
        <v>0</v>
      </c>
      <c r="J303">
        <f t="shared" si="121"/>
        <v>0</v>
      </c>
      <c r="K303">
        <f t="shared" si="122"/>
        <v>0</v>
      </c>
      <c r="L303">
        <f t="shared" si="123"/>
        <v>0</v>
      </c>
      <c r="M303">
        <f t="shared" si="112"/>
        <v>0</v>
      </c>
      <c r="N303">
        <f t="shared" si="113"/>
        <v>0</v>
      </c>
      <c r="O303">
        <f t="shared" si="114"/>
        <v>0</v>
      </c>
      <c r="P303">
        <f t="shared" si="115"/>
        <v>0</v>
      </c>
      <c r="Q303">
        <f t="shared" si="116"/>
        <v>0</v>
      </c>
      <c r="R303">
        <f t="shared" si="117"/>
        <v>0</v>
      </c>
      <c r="S303">
        <f t="shared" si="118"/>
        <v>0</v>
      </c>
      <c r="T303">
        <f t="shared" si="119"/>
        <v>0</v>
      </c>
      <c r="U303">
        <f t="shared" si="120"/>
        <v>0</v>
      </c>
      <c r="W303">
        <f t="shared" si="107"/>
        <v>0</v>
      </c>
      <c r="X303">
        <f t="shared" si="108"/>
        <v>0</v>
      </c>
      <c r="Y303">
        <f t="shared" si="109"/>
        <v>0</v>
      </c>
      <c r="Z303">
        <f t="shared" si="110"/>
        <v>0</v>
      </c>
      <c r="AA303">
        <f t="shared" si="111"/>
        <v>0</v>
      </c>
    </row>
    <row r="304" spans="1:27" x14ac:dyDescent="0.3">
      <c r="A304">
        <f t="shared" si="105"/>
        <v>292</v>
      </c>
      <c r="B304" s="6">
        <f t="shared" si="124"/>
        <v>0</v>
      </c>
      <c r="C304" s="6">
        <f t="shared" si="125"/>
        <v>435206.3190723806</v>
      </c>
      <c r="D304">
        <f t="shared" si="126"/>
        <v>0</v>
      </c>
      <c r="E304">
        <f t="shared" si="127"/>
        <v>0</v>
      </c>
      <c r="F304">
        <f t="shared" si="128"/>
        <v>6.0000000000000027</v>
      </c>
      <c r="G304">
        <f t="shared" si="106"/>
        <v>5.1430128318229462E-3</v>
      </c>
      <c r="H304">
        <f t="shared" si="129"/>
        <v>0</v>
      </c>
      <c r="I304" s="6">
        <f t="shared" si="130"/>
        <v>0</v>
      </c>
      <c r="J304">
        <f t="shared" si="121"/>
        <v>0</v>
      </c>
      <c r="K304">
        <f t="shared" si="122"/>
        <v>0</v>
      </c>
      <c r="L304">
        <f t="shared" si="123"/>
        <v>0</v>
      </c>
      <c r="M304">
        <f t="shared" si="112"/>
        <v>0</v>
      </c>
      <c r="N304">
        <f t="shared" si="113"/>
        <v>0</v>
      </c>
      <c r="O304">
        <f t="shared" si="114"/>
        <v>0</v>
      </c>
      <c r="P304">
        <f t="shared" si="115"/>
        <v>0</v>
      </c>
      <c r="Q304">
        <f t="shared" si="116"/>
        <v>0</v>
      </c>
      <c r="R304">
        <f t="shared" si="117"/>
        <v>0</v>
      </c>
      <c r="S304">
        <f t="shared" si="118"/>
        <v>0</v>
      </c>
      <c r="T304">
        <f t="shared" si="119"/>
        <v>0</v>
      </c>
      <c r="U304">
        <f t="shared" si="120"/>
        <v>0</v>
      </c>
      <c r="W304">
        <f t="shared" si="107"/>
        <v>0</v>
      </c>
      <c r="X304">
        <f t="shared" si="108"/>
        <v>0</v>
      </c>
      <c r="Y304">
        <f t="shared" si="109"/>
        <v>0</v>
      </c>
      <c r="Z304">
        <f t="shared" si="110"/>
        <v>0</v>
      </c>
      <c r="AA304">
        <f t="shared" si="111"/>
        <v>0</v>
      </c>
    </row>
    <row r="305" spans="1:27" x14ac:dyDescent="0.3">
      <c r="A305">
        <f t="shared" si="105"/>
        <v>293</v>
      </c>
      <c r="B305" s="6">
        <f t="shared" si="124"/>
        <v>0</v>
      </c>
      <c r="C305" s="6">
        <f t="shared" si="125"/>
        <v>435206.3190723806</v>
      </c>
      <c r="D305">
        <f t="shared" si="126"/>
        <v>0</v>
      </c>
      <c r="E305">
        <f t="shared" si="127"/>
        <v>0</v>
      </c>
      <c r="F305">
        <f t="shared" si="128"/>
        <v>6.0000000000000027</v>
      </c>
      <c r="G305">
        <f t="shared" si="106"/>
        <v>5.1430128318229462E-3</v>
      </c>
      <c r="H305">
        <f t="shared" si="129"/>
        <v>0</v>
      </c>
      <c r="I305" s="6">
        <f t="shared" si="130"/>
        <v>0</v>
      </c>
      <c r="J305">
        <f t="shared" si="121"/>
        <v>0</v>
      </c>
      <c r="K305">
        <f t="shared" si="122"/>
        <v>0</v>
      </c>
      <c r="L305">
        <f t="shared" si="123"/>
        <v>0</v>
      </c>
      <c r="M305">
        <f t="shared" si="112"/>
        <v>0</v>
      </c>
      <c r="N305">
        <f t="shared" si="113"/>
        <v>0</v>
      </c>
      <c r="O305">
        <f t="shared" si="114"/>
        <v>0</v>
      </c>
      <c r="P305">
        <f t="shared" si="115"/>
        <v>0</v>
      </c>
      <c r="Q305">
        <f t="shared" si="116"/>
        <v>0</v>
      </c>
      <c r="R305">
        <f t="shared" si="117"/>
        <v>0</v>
      </c>
      <c r="S305">
        <f t="shared" si="118"/>
        <v>0</v>
      </c>
      <c r="T305">
        <f t="shared" si="119"/>
        <v>0</v>
      </c>
      <c r="U305">
        <f t="shared" si="120"/>
        <v>0</v>
      </c>
      <c r="W305">
        <f t="shared" si="107"/>
        <v>0</v>
      </c>
      <c r="X305">
        <f t="shared" si="108"/>
        <v>0</v>
      </c>
      <c r="Y305">
        <f t="shared" si="109"/>
        <v>0</v>
      </c>
      <c r="Z305">
        <f t="shared" si="110"/>
        <v>0</v>
      </c>
      <c r="AA305">
        <f t="shared" si="111"/>
        <v>0</v>
      </c>
    </row>
    <row r="306" spans="1:27" x14ac:dyDescent="0.3">
      <c r="A306">
        <f t="shared" si="105"/>
        <v>294</v>
      </c>
      <c r="B306" s="6">
        <f t="shared" si="124"/>
        <v>0</v>
      </c>
      <c r="C306" s="6">
        <f t="shared" si="125"/>
        <v>435206.3190723806</v>
      </c>
      <c r="D306">
        <f t="shared" si="126"/>
        <v>0</v>
      </c>
      <c r="E306">
        <f t="shared" si="127"/>
        <v>0</v>
      </c>
      <c r="F306">
        <f t="shared" si="128"/>
        <v>6.0000000000000027</v>
      </c>
      <c r="G306">
        <f t="shared" si="106"/>
        <v>5.1430128318229462E-3</v>
      </c>
      <c r="H306">
        <f t="shared" si="129"/>
        <v>0</v>
      </c>
      <c r="I306" s="6">
        <f t="shared" si="130"/>
        <v>0</v>
      </c>
      <c r="J306">
        <f t="shared" si="121"/>
        <v>0</v>
      </c>
      <c r="K306">
        <f t="shared" si="122"/>
        <v>0</v>
      </c>
      <c r="L306">
        <f t="shared" si="123"/>
        <v>0</v>
      </c>
      <c r="M306">
        <f t="shared" si="112"/>
        <v>0</v>
      </c>
      <c r="N306">
        <f t="shared" si="113"/>
        <v>0</v>
      </c>
      <c r="O306">
        <f t="shared" si="114"/>
        <v>0</v>
      </c>
      <c r="P306">
        <f t="shared" si="115"/>
        <v>0</v>
      </c>
      <c r="Q306">
        <f t="shared" si="116"/>
        <v>0</v>
      </c>
      <c r="R306">
        <f t="shared" si="117"/>
        <v>0</v>
      </c>
      <c r="S306">
        <f t="shared" si="118"/>
        <v>0</v>
      </c>
      <c r="T306">
        <f t="shared" si="119"/>
        <v>0</v>
      </c>
      <c r="U306">
        <f t="shared" si="120"/>
        <v>0</v>
      </c>
      <c r="W306">
        <f t="shared" si="107"/>
        <v>0</v>
      </c>
      <c r="X306">
        <f t="shared" si="108"/>
        <v>0</v>
      </c>
      <c r="Y306">
        <f t="shared" si="109"/>
        <v>0</v>
      </c>
      <c r="Z306">
        <f t="shared" si="110"/>
        <v>0</v>
      </c>
      <c r="AA306">
        <f t="shared" si="111"/>
        <v>0</v>
      </c>
    </row>
    <row r="307" spans="1:27" x14ac:dyDescent="0.3">
      <c r="A307">
        <f t="shared" si="105"/>
        <v>295</v>
      </c>
      <c r="B307" s="6">
        <f t="shared" si="124"/>
        <v>0</v>
      </c>
      <c r="C307" s="6">
        <f t="shared" si="125"/>
        <v>435206.3190723806</v>
      </c>
      <c r="D307">
        <f t="shared" si="126"/>
        <v>0</v>
      </c>
      <c r="E307">
        <f t="shared" si="127"/>
        <v>0</v>
      </c>
      <c r="F307">
        <f t="shared" si="128"/>
        <v>6.0000000000000027</v>
      </c>
      <c r="G307">
        <f t="shared" si="106"/>
        <v>5.1430128318229462E-3</v>
      </c>
      <c r="H307">
        <f t="shared" si="129"/>
        <v>0</v>
      </c>
      <c r="I307" s="6">
        <f t="shared" si="130"/>
        <v>0</v>
      </c>
      <c r="J307">
        <f t="shared" si="121"/>
        <v>0</v>
      </c>
      <c r="K307">
        <f t="shared" si="122"/>
        <v>0</v>
      </c>
      <c r="L307">
        <f t="shared" si="123"/>
        <v>0</v>
      </c>
      <c r="M307">
        <f t="shared" si="112"/>
        <v>0</v>
      </c>
      <c r="N307">
        <f t="shared" si="113"/>
        <v>0</v>
      </c>
      <c r="O307">
        <f t="shared" si="114"/>
        <v>0</v>
      </c>
      <c r="P307">
        <f t="shared" si="115"/>
        <v>0</v>
      </c>
      <c r="Q307">
        <f t="shared" si="116"/>
        <v>0</v>
      </c>
      <c r="R307">
        <f t="shared" si="117"/>
        <v>0</v>
      </c>
      <c r="S307">
        <f t="shared" si="118"/>
        <v>0</v>
      </c>
      <c r="T307">
        <f t="shared" si="119"/>
        <v>0</v>
      </c>
      <c r="U307">
        <f t="shared" si="120"/>
        <v>0</v>
      </c>
      <c r="W307">
        <f t="shared" si="107"/>
        <v>0</v>
      </c>
      <c r="X307">
        <f t="shared" si="108"/>
        <v>0</v>
      </c>
      <c r="Y307">
        <f t="shared" si="109"/>
        <v>0</v>
      </c>
      <c r="Z307">
        <f t="shared" si="110"/>
        <v>0</v>
      </c>
      <c r="AA307">
        <f t="shared" si="111"/>
        <v>0</v>
      </c>
    </row>
    <row r="308" spans="1:27" x14ac:dyDescent="0.3">
      <c r="A308">
        <f t="shared" si="105"/>
        <v>296</v>
      </c>
      <c r="B308" s="6">
        <f t="shared" si="124"/>
        <v>0</v>
      </c>
      <c r="C308" s="6">
        <f t="shared" si="125"/>
        <v>435206.3190723806</v>
      </c>
      <c r="D308">
        <f t="shared" si="126"/>
        <v>0</v>
      </c>
      <c r="E308">
        <f t="shared" si="127"/>
        <v>0</v>
      </c>
      <c r="F308">
        <f t="shared" si="128"/>
        <v>6.0000000000000027</v>
      </c>
      <c r="G308">
        <f t="shared" si="106"/>
        <v>5.1430128318229462E-3</v>
      </c>
      <c r="H308">
        <f t="shared" si="129"/>
        <v>0</v>
      </c>
      <c r="I308" s="6">
        <f t="shared" si="130"/>
        <v>0</v>
      </c>
      <c r="J308">
        <f t="shared" si="121"/>
        <v>0</v>
      </c>
      <c r="K308">
        <f t="shared" si="122"/>
        <v>0</v>
      </c>
      <c r="L308">
        <f t="shared" si="123"/>
        <v>0</v>
      </c>
      <c r="M308">
        <f t="shared" si="112"/>
        <v>0</v>
      </c>
      <c r="N308">
        <f t="shared" si="113"/>
        <v>0</v>
      </c>
      <c r="O308">
        <f t="shared" si="114"/>
        <v>0</v>
      </c>
      <c r="P308">
        <f t="shared" si="115"/>
        <v>0</v>
      </c>
      <c r="Q308">
        <f t="shared" si="116"/>
        <v>0</v>
      </c>
      <c r="R308">
        <f t="shared" si="117"/>
        <v>0</v>
      </c>
      <c r="S308">
        <f t="shared" si="118"/>
        <v>0</v>
      </c>
      <c r="T308">
        <f t="shared" si="119"/>
        <v>0</v>
      </c>
      <c r="U308">
        <f t="shared" si="120"/>
        <v>0</v>
      </c>
      <c r="W308">
        <f t="shared" si="107"/>
        <v>0</v>
      </c>
      <c r="X308">
        <f t="shared" si="108"/>
        <v>0</v>
      </c>
      <c r="Y308">
        <f t="shared" si="109"/>
        <v>0</v>
      </c>
      <c r="Z308">
        <f t="shared" si="110"/>
        <v>0</v>
      </c>
      <c r="AA308">
        <f t="shared" si="111"/>
        <v>0</v>
      </c>
    </row>
    <row r="309" spans="1:27" x14ac:dyDescent="0.3">
      <c r="A309">
        <f t="shared" si="105"/>
        <v>297</v>
      </c>
      <c r="B309" s="6">
        <f t="shared" si="124"/>
        <v>0</v>
      </c>
      <c r="C309" s="6">
        <f t="shared" si="125"/>
        <v>435206.3190723806</v>
      </c>
      <c r="D309">
        <f t="shared" si="126"/>
        <v>0</v>
      </c>
      <c r="E309">
        <f t="shared" si="127"/>
        <v>0</v>
      </c>
      <c r="F309">
        <f t="shared" si="128"/>
        <v>6.0000000000000027</v>
      </c>
      <c r="G309">
        <f t="shared" si="106"/>
        <v>5.1430128318229462E-3</v>
      </c>
      <c r="H309">
        <f t="shared" si="129"/>
        <v>0</v>
      </c>
      <c r="I309" s="6">
        <f t="shared" si="130"/>
        <v>0</v>
      </c>
      <c r="J309">
        <f t="shared" si="121"/>
        <v>0</v>
      </c>
      <c r="K309">
        <f t="shared" si="122"/>
        <v>0</v>
      </c>
      <c r="L309">
        <f t="shared" si="123"/>
        <v>0</v>
      </c>
      <c r="M309">
        <f t="shared" si="112"/>
        <v>0</v>
      </c>
      <c r="N309">
        <f t="shared" si="113"/>
        <v>0</v>
      </c>
      <c r="O309">
        <f t="shared" si="114"/>
        <v>0</v>
      </c>
      <c r="P309">
        <f t="shared" si="115"/>
        <v>0</v>
      </c>
      <c r="Q309">
        <f t="shared" si="116"/>
        <v>0</v>
      </c>
      <c r="R309">
        <f t="shared" si="117"/>
        <v>0</v>
      </c>
      <c r="S309">
        <f t="shared" si="118"/>
        <v>0</v>
      </c>
      <c r="T309">
        <f t="shared" si="119"/>
        <v>0</v>
      </c>
      <c r="U309">
        <f t="shared" si="120"/>
        <v>0</v>
      </c>
      <c r="W309">
        <f t="shared" si="107"/>
        <v>0</v>
      </c>
      <c r="X309">
        <f t="shared" si="108"/>
        <v>0</v>
      </c>
      <c r="Y309">
        <f t="shared" si="109"/>
        <v>0</v>
      </c>
      <c r="Z309">
        <f t="shared" si="110"/>
        <v>0</v>
      </c>
      <c r="AA309">
        <f t="shared" si="111"/>
        <v>0</v>
      </c>
    </row>
    <row r="310" spans="1:27" x14ac:dyDescent="0.3">
      <c r="A310">
        <f t="shared" si="105"/>
        <v>298</v>
      </c>
      <c r="B310" s="6">
        <f t="shared" si="124"/>
        <v>0</v>
      </c>
      <c r="C310" s="6">
        <f t="shared" si="125"/>
        <v>435206.3190723806</v>
      </c>
      <c r="D310">
        <f t="shared" si="126"/>
        <v>0</v>
      </c>
      <c r="E310">
        <f t="shared" si="127"/>
        <v>0</v>
      </c>
      <c r="F310">
        <f t="shared" si="128"/>
        <v>6.0000000000000027</v>
      </c>
      <c r="G310">
        <f t="shared" si="106"/>
        <v>5.1430128318229462E-3</v>
      </c>
      <c r="H310">
        <f t="shared" si="129"/>
        <v>0</v>
      </c>
      <c r="I310" s="6">
        <f t="shared" si="130"/>
        <v>0</v>
      </c>
      <c r="J310">
        <f t="shared" si="121"/>
        <v>0</v>
      </c>
      <c r="K310">
        <f t="shared" si="122"/>
        <v>0</v>
      </c>
      <c r="L310">
        <f t="shared" si="123"/>
        <v>0</v>
      </c>
      <c r="M310">
        <f t="shared" si="112"/>
        <v>0</v>
      </c>
      <c r="N310">
        <f t="shared" si="113"/>
        <v>0</v>
      </c>
      <c r="O310">
        <f t="shared" si="114"/>
        <v>0</v>
      </c>
      <c r="P310">
        <f t="shared" si="115"/>
        <v>0</v>
      </c>
      <c r="Q310">
        <f t="shared" si="116"/>
        <v>0</v>
      </c>
      <c r="R310">
        <f t="shared" si="117"/>
        <v>0</v>
      </c>
      <c r="S310">
        <f t="shared" si="118"/>
        <v>0</v>
      </c>
      <c r="T310">
        <f t="shared" si="119"/>
        <v>0</v>
      </c>
      <c r="U310">
        <f t="shared" si="120"/>
        <v>0</v>
      </c>
      <c r="W310">
        <f t="shared" si="107"/>
        <v>0</v>
      </c>
      <c r="X310">
        <f t="shared" si="108"/>
        <v>0</v>
      </c>
      <c r="Y310">
        <f t="shared" si="109"/>
        <v>0</v>
      </c>
      <c r="Z310">
        <f t="shared" si="110"/>
        <v>0</v>
      </c>
      <c r="AA310">
        <f t="shared" si="111"/>
        <v>0</v>
      </c>
    </row>
    <row r="311" spans="1:27" x14ac:dyDescent="0.3">
      <c r="A311">
        <f t="shared" si="105"/>
        <v>299</v>
      </c>
      <c r="B311" s="6">
        <f t="shared" si="124"/>
        <v>0</v>
      </c>
      <c r="C311" s="6">
        <f t="shared" si="125"/>
        <v>435206.3190723806</v>
      </c>
      <c r="D311">
        <f t="shared" si="126"/>
        <v>0</v>
      </c>
      <c r="E311">
        <f t="shared" si="127"/>
        <v>0</v>
      </c>
      <c r="F311">
        <f t="shared" si="128"/>
        <v>6.0000000000000027</v>
      </c>
      <c r="G311">
        <f t="shared" si="106"/>
        <v>5.1430128318229462E-3</v>
      </c>
      <c r="H311">
        <f t="shared" si="129"/>
        <v>0</v>
      </c>
      <c r="I311" s="6">
        <f t="shared" si="130"/>
        <v>0</v>
      </c>
      <c r="J311">
        <f t="shared" si="121"/>
        <v>0</v>
      </c>
      <c r="K311">
        <f t="shared" si="122"/>
        <v>0</v>
      </c>
      <c r="L311">
        <f t="shared" si="123"/>
        <v>0</v>
      </c>
      <c r="M311">
        <f t="shared" si="112"/>
        <v>0</v>
      </c>
      <c r="N311">
        <f t="shared" si="113"/>
        <v>0</v>
      </c>
      <c r="O311">
        <f t="shared" si="114"/>
        <v>0</v>
      </c>
      <c r="P311">
        <f t="shared" si="115"/>
        <v>0</v>
      </c>
      <c r="Q311">
        <f t="shared" si="116"/>
        <v>0</v>
      </c>
      <c r="R311">
        <f t="shared" si="117"/>
        <v>0</v>
      </c>
      <c r="S311">
        <f t="shared" si="118"/>
        <v>0</v>
      </c>
      <c r="T311">
        <f t="shared" si="119"/>
        <v>0</v>
      </c>
      <c r="U311">
        <f t="shared" si="120"/>
        <v>0</v>
      </c>
      <c r="W311">
        <f t="shared" si="107"/>
        <v>0</v>
      </c>
      <c r="X311">
        <f t="shared" si="108"/>
        <v>0</v>
      </c>
      <c r="Y311">
        <f t="shared" si="109"/>
        <v>0</v>
      </c>
      <c r="Z311">
        <f t="shared" si="110"/>
        <v>0</v>
      </c>
      <c r="AA311">
        <f t="shared" si="111"/>
        <v>0</v>
      </c>
    </row>
    <row r="312" spans="1:27" x14ac:dyDescent="0.3">
      <c r="A312">
        <f t="shared" si="105"/>
        <v>300</v>
      </c>
      <c r="B312" s="6">
        <f t="shared" si="124"/>
        <v>0</v>
      </c>
      <c r="C312" s="6">
        <f t="shared" si="125"/>
        <v>435206.3190723806</v>
      </c>
      <c r="D312">
        <f t="shared" si="126"/>
        <v>0</v>
      </c>
      <c r="E312">
        <f t="shared" si="127"/>
        <v>0</v>
      </c>
      <c r="F312">
        <f t="shared" si="128"/>
        <v>6.0000000000000027</v>
      </c>
      <c r="G312">
        <f t="shared" si="106"/>
        <v>5.1430128318229462E-3</v>
      </c>
      <c r="H312">
        <f t="shared" si="129"/>
        <v>0</v>
      </c>
      <c r="I312" s="6">
        <f t="shared" si="130"/>
        <v>0</v>
      </c>
      <c r="J312">
        <f t="shared" si="121"/>
        <v>0</v>
      </c>
      <c r="K312">
        <f t="shared" si="122"/>
        <v>0</v>
      </c>
      <c r="L312">
        <f t="shared" si="123"/>
        <v>0</v>
      </c>
      <c r="M312">
        <f t="shared" si="112"/>
        <v>0</v>
      </c>
      <c r="N312">
        <f t="shared" si="113"/>
        <v>0</v>
      </c>
      <c r="O312">
        <f t="shared" si="114"/>
        <v>0</v>
      </c>
      <c r="P312">
        <f t="shared" si="115"/>
        <v>0</v>
      </c>
      <c r="Q312">
        <f t="shared" si="116"/>
        <v>0</v>
      </c>
      <c r="R312">
        <f t="shared" si="117"/>
        <v>0</v>
      </c>
      <c r="S312">
        <f t="shared" si="118"/>
        <v>0</v>
      </c>
      <c r="T312">
        <f t="shared" si="119"/>
        <v>0</v>
      </c>
      <c r="U312">
        <f t="shared" si="120"/>
        <v>0</v>
      </c>
      <c r="W312">
        <f t="shared" si="107"/>
        <v>0</v>
      </c>
      <c r="X312">
        <f t="shared" si="108"/>
        <v>0</v>
      </c>
      <c r="Y312">
        <f t="shared" si="109"/>
        <v>0</v>
      </c>
      <c r="Z312">
        <f t="shared" si="110"/>
        <v>0</v>
      </c>
      <c r="AA312">
        <f t="shared" si="111"/>
        <v>0</v>
      </c>
    </row>
    <row r="313" spans="1:27" x14ac:dyDescent="0.3">
      <c r="A313">
        <f t="shared" si="105"/>
        <v>301</v>
      </c>
      <c r="B313" s="6">
        <f t="shared" si="124"/>
        <v>0</v>
      </c>
      <c r="C313" s="6">
        <f t="shared" si="125"/>
        <v>435206.3190723806</v>
      </c>
      <c r="D313">
        <f t="shared" si="126"/>
        <v>0</v>
      </c>
      <c r="E313">
        <f t="shared" si="127"/>
        <v>0</v>
      </c>
      <c r="F313">
        <f t="shared" si="128"/>
        <v>6.0000000000000027</v>
      </c>
      <c r="G313">
        <f t="shared" si="106"/>
        <v>5.1430128318229462E-3</v>
      </c>
      <c r="H313">
        <f t="shared" si="129"/>
        <v>0</v>
      </c>
      <c r="I313" s="6">
        <f t="shared" si="130"/>
        <v>0</v>
      </c>
      <c r="J313">
        <f t="shared" si="121"/>
        <v>0</v>
      </c>
      <c r="K313">
        <f t="shared" si="122"/>
        <v>0</v>
      </c>
      <c r="L313">
        <f t="shared" si="123"/>
        <v>0</v>
      </c>
      <c r="M313">
        <f t="shared" si="112"/>
        <v>0</v>
      </c>
      <c r="N313">
        <f t="shared" si="113"/>
        <v>0</v>
      </c>
      <c r="O313">
        <f t="shared" si="114"/>
        <v>0</v>
      </c>
      <c r="P313">
        <f t="shared" si="115"/>
        <v>0</v>
      </c>
      <c r="Q313">
        <f t="shared" si="116"/>
        <v>0</v>
      </c>
      <c r="R313">
        <f t="shared" si="117"/>
        <v>0</v>
      </c>
      <c r="S313">
        <f t="shared" si="118"/>
        <v>0</v>
      </c>
      <c r="T313">
        <f t="shared" si="119"/>
        <v>0</v>
      </c>
      <c r="U313">
        <f t="shared" si="120"/>
        <v>0</v>
      </c>
      <c r="W313">
        <f t="shared" si="107"/>
        <v>0</v>
      </c>
      <c r="X313">
        <f t="shared" si="108"/>
        <v>0</v>
      </c>
      <c r="Y313">
        <f t="shared" si="109"/>
        <v>0</v>
      </c>
      <c r="Z313">
        <f t="shared" si="110"/>
        <v>0</v>
      </c>
      <c r="AA313">
        <f t="shared" si="111"/>
        <v>0</v>
      </c>
    </row>
    <row r="314" spans="1:27" x14ac:dyDescent="0.3">
      <c r="A314">
        <f t="shared" si="105"/>
        <v>302</v>
      </c>
      <c r="B314" s="6">
        <f t="shared" si="124"/>
        <v>0</v>
      </c>
      <c r="C314" s="6">
        <f t="shared" si="125"/>
        <v>435206.3190723806</v>
      </c>
      <c r="D314">
        <f t="shared" si="126"/>
        <v>0</v>
      </c>
      <c r="E314">
        <f t="shared" si="127"/>
        <v>0</v>
      </c>
      <c r="F314">
        <f t="shared" si="128"/>
        <v>6.0000000000000027</v>
      </c>
      <c r="G314">
        <f t="shared" si="106"/>
        <v>5.1430128318229462E-3</v>
      </c>
      <c r="H314">
        <f t="shared" si="129"/>
        <v>0</v>
      </c>
      <c r="I314" s="6">
        <f t="shared" si="130"/>
        <v>0</v>
      </c>
      <c r="J314">
        <f t="shared" si="121"/>
        <v>0</v>
      </c>
      <c r="K314">
        <f t="shared" si="122"/>
        <v>0</v>
      </c>
      <c r="L314">
        <f t="shared" si="123"/>
        <v>0</v>
      </c>
      <c r="M314">
        <f t="shared" si="112"/>
        <v>0</v>
      </c>
      <c r="N314">
        <f t="shared" si="113"/>
        <v>0</v>
      </c>
      <c r="O314">
        <f t="shared" si="114"/>
        <v>0</v>
      </c>
      <c r="P314">
        <f t="shared" si="115"/>
        <v>0</v>
      </c>
      <c r="Q314">
        <f t="shared" si="116"/>
        <v>0</v>
      </c>
      <c r="R314">
        <f t="shared" si="117"/>
        <v>0</v>
      </c>
      <c r="S314">
        <f t="shared" si="118"/>
        <v>0</v>
      </c>
      <c r="T314">
        <f t="shared" si="119"/>
        <v>0</v>
      </c>
      <c r="U314">
        <f t="shared" si="120"/>
        <v>0</v>
      </c>
      <c r="W314">
        <f t="shared" si="107"/>
        <v>0</v>
      </c>
      <c r="X314">
        <f t="shared" si="108"/>
        <v>0</v>
      </c>
      <c r="Y314">
        <f t="shared" si="109"/>
        <v>0</v>
      </c>
      <c r="Z314">
        <f t="shared" si="110"/>
        <v>0</v>
      </c>
      <c r="AA314">
        <f t="shared" si="111"/>
        <v>0</v>
      </c>
    </row>
    <row r="315" spans="1:27" x14ac:dyDescent="0.3">
      <c r="A315">
        <f t="shared" si="105"/>
        <v>303</v>
      </c>
      <c r="B315" s="6">
        <f t="shared" si="124"/>
        <v>0</v>
      </c>
      <c r="C315" s="6">
        <f t="shared" si="125"/>
        <v>435206.3190723806</v>
      </c>
      <c r="D315">
        <f t="shared" si="126"/>
        <v>0</v>
      </c>
      <c r="E315">
        <f t="shared" si="127"/>
        <v>0</v>
      </c>
      <c r="F315">
        <f t="shared" si="128"/>
        <v>6.0000000000000027</v>
      </c>
      <c r="G315">
        <f t="shared" si="106"/>
        <v>5.1430128318229462E-3</v>
      </c>
      <c r="H315">
        <f t="shared" si="129"/>
        <v>0</v>
      </c>
      <c r="I315" s="6">
        <f t="shared" si="130"/>
        <v>0</v>
      </c>
      <c r="J315">
        <f t="shared" si="121"/>
        <v>0</v>
      </c>
      <c r="K315">
        <f t="shared" si="122"/>
        <v>0</v>
      </c>
      <c r="L315">
        <f t="shared" si="123"/>
        <v>0</v>
      </c>
      <c r="M315">
        <f t="shared" si="112"/>
        <v>0</v>
      </c>
      <c r="N315">
        <f t="shared" si="113"/>
        <v>0</v>
      </c>
      <c r="O315">
        <f t="shared" si="114"/>
        <v>0</v>
      </c>
      <c r="P315">
        <f t="shared" si="115"/>
        <v>0</v>
      </c>
      <c r="Q315">
        <f t="shared" si="116"/>
        <v>0</v>
      </c>
      <c r="R315">
        <f t="shared" si="117"/>
        <v>0</v>
      </c>
      <c r="S315">
        <f t="shared" si="118"/>
        <v>0</v>
      </c>
      <c r="T315">
        <f t="shared" si="119"/>
        <v>0</v>
      </c>
      <c r="U315">
        <f t="shared" si="120"/>
        <v>0</v>
      </c>
      <c r="W315">
        <f t="shared" si="107"/>
        <v>0</v>
      </c>
      <c r="X315">
        <f t="shared" si="108"/>
        <v>0</v>
      </c>
      <c r="Y315">
        <f t="shared" si="109"/>
        <v>0</v>
      </c>
      <c r="Z315">
        <f t="shared" si="110"/>
        <v>0</v>
      </c>
      <c r="AA315">
        <f t="shared" si="111"/>
        <v>0</v>
      </c>
    </row>
    <row r="316" spans="1:27" x14ac:dyDescent="0.3">
      <c r="A316">
        <f t="shared" si="105"/>
        <v>304</v>
      </c>
      <c r="B316" s="6">
        <f t="shared" si="124"/>
        <v>0</v>
      </c>
      <c r="C316" s="6">
        <f t="shared" si="125"/>
        <v>435206.3190723806</v>
      </c>
      <c r="D316">
        <f t="shared" si="126"/>
        <v>0</v>
      </c>
      <c r="E316">
        <f t="shared" si="127"/>
        <v>0</v>
      </c>
      <c r="F316">
        <f t="shared" si="128"/>
        <v>6.0000000000000027</v>
      </c>
      <c r="G316">
        <f t="shared" si="106"/>
        <v>5.1430128318229462E-3</v>
      </c>
      <c r="H316">
        <f t="shared" si="129"/>
        <v>0</v>
      </c>
      <c r="I316" s="6">
        <f t="shared" si="130"/>
        <v>0</v>
      </c>
      <c r="J316">
        <f t="shared" si="121"/>
        <v>0</v>
      </c>
      <c r="K316">
        <f t="shared" si="122"/>
        <v>0</v>
      </c>
      <c r="L316">
        <f t="shared" si="123"/>
        <v>0</v>
      </c>
      <c r="M316">
        <f t="shared" si="112"/>
        <v>0</v>
      </c>
      <c r="N316">
        <f t="shared" si="113"/>
        <v>0</v>
      </c>
      <c r="O316">
        <f t="shared" si="114"/>
        <v>0</v>
      </c>
      <c r="P316">
        <f t="shared" si="115"/>
        <v>0</v>
      </c>
      <c r="Q316">
        <f t="shared" si="116"/>
        <v>0</v>
      </c>
      <c r="R316">
        <f t="shared" si="117"/>
        <v>0</v>
      </c>
      <c r="S316">
        <f t="shared" si="118"/>
        <v>0</v>
      </c>
      <c r="T316">
        <f t="shared" si="119"/>
        <v>0</v>
      </c>
      <c r="U316">
        <f t="shared" si="120"/>
        <v>0</v>
      </c>
      <c r="W316">
        <f t="shared" si="107"/>
        <v>0</v>
      </c>
      <c r="X316">
        <f t="shared" si="108"/>
        <v>0</v>
      </c>
      <c r="Y316">
        <f t="shared" si="109"/>
        <v>0</v>
      </c>
      <c r="Z316">
        <f t="shared" si="110"/>
        <v>0</v>
      </c>
      <c r="AA316">
        <f t="shared" si="111"/>
        <v>0</v>
      </c>
    </row>
    <row r="317" spans="1:27" x14ac:dyDescent="0.3">
      <c r="A317">
        <f t="shared" si="105"/>
        <v>305</v>
      </c>
      <c r="B317" s="6">
        <f t="shared" si="124"/>
        <v>0</v>
      </c>
      <c r="C317" s="6">
        <f t="shared" si="125"/>
        <v>435206.3190723806</v>
      </c>
      <c r="D317">
        <f t="shared" si="126"/>
        <v>0</v>
      </c>
      <c r="E317">
        <f t="shared" si="127"/>
        <v>0</v>
      </c>
      <c r="F317">
        <f t="shared" si="128"/>
        <v>6.0000000000000027</v>
      </c>
      <c r="G317">
        <f t="shared" si="106"/>
        <v>5.1430128318229462E-3</v>
      </c>
      <c r="H317">
        <f t="shared" si="129"/>
        <v>0</v>
      </c>
      <c r="I317" s="6">
        <f t="shared" si="130"/>
        <v>0</v>
      </c>
      <c r="J317">
        <f t="shared" si="121"/>
        <v>0</v>
      </c>
      <c r="K317">
        <f t="shared" si="122"/>
        <v>0</v>
      </c>
      <c r="L317">
        <f t="shared" si="123"/>
        <v>0</v>
      </c>
      <c r="M317">
        <f t="shared" si="112"/>
        <v>0</v>
      </c>
      <c r="N317">
        <f t="shared" si="113"/>
        <v>0</v>
      </c>
      <c r="O317">
        <f t="shared" si="114"/>
        <v>0</v>
      </c>
      <c r="P317">
        <f t="shared" si="115"/>
        <v>0</v>
      </c>
      <c r="Q317">
        <f t="shared" si="116"/>
        <v>0</v>
      </c>
      <c r="R317">
        <f t="shared" si="117"/>
        <v>0</v>
      </c>
      <c r="S317">
        <f t="shared" si="118"/>
        <v>0</v>
      </c>
      <c r="T317">
        <f t="shared" si="119"/>
        <v>0</v>
      </c>
      <c r="U317">
        <f t="shared" si="120"/>
        <v>0</v>
      </c>
      <c r="W317">
        <f t="shared" si="107"/>
        <v>0</v>
      </c>
      <c r="X317">
        <f t="shared" si="108"/>
        <v>0</v>
      </c>
      <c r="Y317">
        <f t="shared" si="109"/>
        <v>0</v>
      </c>
      <c r="Z317">
        <f t="shared" si="110"/>
        <v>0</v>
      </c>
      <c r="AA317">
        <f t="shared" si="111"/>
        <v>0</v>
      </c>
    </row>
    <row r="318" spans="1:27" x14ac:dyDescent="0.3">
      <c r="A318">
        <f t="shared" si="105"/>
        <v>306</v>
      </c>
      <c r="B318" s="6">
        <f t="shared" si="124"/>
        <v>0</v>
      </c>
      <c r="C318" s="6">
        <f t="shared" si="125"/>
        <v>435206.3190723806</v>
      </c>
      <c r="D318">
        <f t="shared" si="126"/>
        <v>0</v>
      </c>
      <c r="E318">
        <f t="shared" si="127"/>
        <v>0</v>
      </c>
      <c r="F318">
        <f t="shared" si="128"/>
        <v>6.0000000000000027</v>
      </c>
      <c r="G318">
        <f t="shared" si="106"/>
        <v>5.1430128318229462E-3</v>
      </c>
      <c r="H318">
        <f t="shared" si="129"/>
        <v>0</v>
      </c>
      <c r="I318" s="6">
        <f t="shared" si="130"/>
        <v>0</v>
      </c>
      <c r="J318">
        <f t="shared" si="121"/>
        <v>0</v>
      </c>
      <c r="K318">
        <f t="shared" si="122"/>
        <v>0</v>
      </c>
      <c r="L318">
        <f t="shared" si="123"/>
        <v>0</v>
      </c>
      <c r="M318">
        <f t="shared" si="112"/>
        <v>0</v>
      </c>
      <c r="N318">
        <f t="shared" si="113"/>
        <v>0</v>
      </c>
      <c r="O318">
        <f t="shared" si="114"/>
        <v>0</v>
      </c>
      <c r="P318">
        <f t="shared" si="115"/>
        <v>0</v>
      </c>
      <c r="Q318">
        <f t="shared" si="116"/>
        <v>0</v>
      </c>
      <c r="R318">
        <f t="shared" si="117"/>
        <v>0</v>
      </c>
      <c r="S318">
        <f t="shared" si="118"/>
        <v>0</v>
      </c>
      <c r="T318">
        <f t="shared" si="119"/>
        <v>0</v>
      </c>
      <c r="U318">
        <f t="shared" si="120"/>
        <v>0</v>
      </c>
      <c r="W318">
        <f t="shared" si="107"/>
        <v>0</v>
      </c>
      <c r="X318">
        <f t="shared" si="108"/>
        <v>0</v>
      </c>
      <c r="Y318">
        <f t="shared" si="109"/>
        <v>0</v>
      </c>
      <c r="Z318">
        <f t="shared" si="110"/>
        <v>0</v>
      </c>
      <c r="AA318">
        <f t="shared" si="111"/>
        <v>0</v>
      </c>
    </row>
    <row r="319" spans="1:27" x14ac:dyDescent="0.3">
      <c r="A319">
        <f t="shared" si="105"/>
        <v>307</v>
      </c>
      <c r="B319" s="6">
        <f t="shared" si="124"/>
        <v>0</v>
      </c>
      <c r="C319" s="6">
        <f t="shared" si="125"/>
        <v>435206.3190723806</v>
      </c>
      <c r="D319">
        <f t="shared" si="126"/>
        <v>0</v>
      </c>
      <c r="E319">
        <f t="shared" si="127"/>
        <v>0</v>
      </c>
      <c r="F319">
        <f t="shared" si="128"/>
        <v>6.0000000000000027</v>
      </c>
      <c r="G319">
        <f t="shared" si="106"/>
        <v>5.1430128318229462E-3</v>
      </c>
      <c r="H319">
        <f t="shared" si="129"/>
        <v>0</v>
      </c>
      <c r="I319" s="6">
        <f t="shared" si="130"/>
        <v>0</v>
      </c>
      <c r="J319">
        <f t="shared" si="121"/>
        <v>0</v>
      </c>
      <c r="K319">
        <f t="shared" si="122"/>
        <v>0</v>
      </c>
      <c r="L319">
        <f t="shared" si="123"/>
        <v>0</v>
      </c>
      <c r="M319">
        <f t="shared" si="112"/>
        <v>0</v>
      </c>
      <c r="N319">
        <f t="shared" si="113"/>
        <v>0</v>
      </c>
      <c r="O319">
        <f t="shared" si="114"/>
        <v>0</v>
      </c>
      <c r="P319">
        <f t="shared" si="115"/>
        <v>0</v>
      </c>
      <c r="Q319">
        <f t="shared" si="116"/>
        <v>0</v>
      </c>
      <c r="R319">
        <f t="shared" si="117"/>
        <v>0</v>
      </c>
      <c r="S319">
        <f t="shared" si="118"/>
        <v>0</v>
      </c>
      <c r="T319">
        <f t="shared" si="119"/>
        <v>0</v>
      </c>
      <c r="U319">
        <f t="shared" si="120"/>
        <v>0</v>
      </c>
      <c r="W319">
        <f t="shared" si="107"/>
        <v>0</v>
      </c>
      <c r="X319">
        <f t="shared" si="108"/>
        <v>0</v>
      </c>
      <c r="Y319">
        <f t="shared" si="109"/>
        <v>0</v>
      </c>
      <c r="Z319">
        <f t="shared" si="110"/>
        <v>0</v>
      </c>
      <c r="AA319">
        <f t="shared" si="111"/>
        <v>0</v>
      </c>
    </row>
    <row r="320" spans="1:27" x14ac:dyDescent="0.3">
      <c r="A320">
        <f t="shared" si="105"/>
        <v>308</v>
      </c>
      <c r="B320" s="6">
        <f t="shared" si="124"/>
        <v>0</v>
      </c>
      <c r="C320" s="6">
        <f t="shared" si="125"/>
        <v>435206.3190723806</v>
      </c>
      <c r="D320">
        <f t="shared" si="126"/>
        <v>0</v>
      </c>
      <c r="E320">
        <f t="shared" si="127"/>
        <v>0</v>
      </c>
      <c r="F320">
        <f t="shared" si="128"/>
        <v>6.0000000000000027</v>
      </c>
      <c r="G320">
        <f t="shared" si="106"/>
        <v>5.1430128318229462E-3</v>
      </c>
      <c r="H320">
        <f t="shared" si="129"/>
        <v>0</v>
      </c>
      <c r="I320" s="6">
        <f t="shared" si="130"/>
        <v>0</v>
      </c>
      <c r="J320">
        <f t="shared" si="121"/>
        <v>0</v>
      </c>
      <c r="K320">
        <f t="shared" si="122"/>
        <v>0</v>
      </c>
      <c r="L320">
        <f t="shared" si="123"/>
        <v>0</v>
      </c>
      <c r="M320">
        <f t="shared" si="112"/>
        <v>0</v>
      </c>
      <c r="N320">
        <f t="shared" si="113"/>
        <v>0</v>
      </c>
      <c r="O320">
        <f t="shared" si="114"/>
        <v>0</v>
      </c>
      <c r="P320">
        <f t="shared" si="115"/>
        <v>0</v>
      </c>
      <c r="Q320">
        <f t="shared" si="116"/>
        <v>0</v>
      </c>
      <c r="R320">
        <f t="shared" si="117"/>
        <v>0</v>
      </c>
      <c r="S320">
        <f t="shared" si="118"/>
        <v>0</v>
      </c>
      <c r="T320">
        <f t="shared" si="119"/>
        <v>0</v>
      </c>
      <c r="U320">
        <f t="shared" si="120"/>
        <v>0</v>
      </c>
      <c r="W320">
        <f t="shared" si="107"/>
        <v>0</v>
      </c>
      <c r="X320">
        <f t="shared" si="108"/>
        <v>0</v>
      </c>
      <c r="Y320">
        <f t="shared" si="109"/>
        <v>0</v>
      </c>
      <c r="Z320">
        <f t="shared" si="110"/>
        <v>0</v>
      </c>
      <c r="AA320">
        <f t="shared" si="111"/>
        <v>0</v>
      </c>
    </row>
    <row r="321" spans="1:27" x14ac:dyDescent="0.3">
      <c r="A321">
        <f t="shared" si="105"/>
        <v>309</v>
      </c>
      <c r="B321" s="6">
        <f t="shared" si="124"/>
        <v>0</v>
      </c>
      <c r="C321" s="6">
        <f t="shared" si="125"/>
        <v>435206.3190723806</v>
      </c>
      <c r="D321">
        <f t="shared" si="126"/>
        <v>0</v>
      </c>
      <c r="E321">
        <f t="shared" si="127"/>
        <v>0</v>
      </c>
      <c r="F321">
        <f t="shared" si="128"/>
        <v>6.0000000000000027</v>
      </c>
      <c r="G321">
        <f t="shared" si="106"/>
        <v>5.1430128318229462E-3</v>
      </c>
      <c r="H321">
        <f t="shared" si="129"/>
        <v>0</v>
      </c>
      <c r="I321" s="6">
        <f t="shared" si="130"/>
        <v>0</v>
      </c>
      <c r="J321">
        <f t="shared" si="121"/>
        <v>0</v>
      </c>
      <c r="K321">
        <f t="shared" si="122"/>
        <v>0</v>
      </c>
      <c r="L321">
        <f t="shared" si="123"/>
        <v>0</v>
      </c>
      <c r="M321">
        <f t="shared" si="112"/>
        <v>0</v>
      </c>
      <c r="N321">
        <f t="shared" si="113"/>
        <v>0</v>
      </c>
      <c r="O321">
        <f t="shared" si="114"/>
        <v>0</v>
      </c>
      <c r="P321">
        <f t="shared" si="115"/>
        <v>0</v>
      </c>
      <c r="Q321">
        <f t="shared" si="116"/>
        <v>0</v>
      </c>
      <c r="R321">
        <f t="shared" si="117"/>
        <v>0</v>
      </c>
      <c r="S321">
        <f t="shared" si="118"/>
        <v>0</v>
      </c>
      <c r="T321">
        <f t="shared" si="119"/>
        <v>0</v>
      </c>
      <c r="U321">
        <f t="shared" si="120"/>
        <v>0</v>
      </c>
      <c r="W321">
        <f t="shared" si="107"/>
        <v>0</v>
      </c>
      <c r="X321">
        <f t="shared" si="108"/>
        <v>0</v>
      </c>
      <c r="Y321">
        <f t="shared" si="109"/>
        <v>0</v>
      </c>
      <c r="Z321">
        <f t="shared" si="110"/>
        <v>0</v>
      </c>
      <c r="AA321">
        <f t="shared" si="111"/>
        <v>0</v>
      </c>
    </row>
    <row r="322" spans="1:27" x14ac:dyDescent="0.3">
      <c r="A322">
        <f t="shared" si="105"/>
        <v>310</v>
      </c>
      <c r="B322" s="6">
        <f t="shared" si="124"/>
        <v>0</v>
      </c>
      <c r="C322" s="6">
        <f t="shared" si="125"/>
        <v>435206.3190723806</v>
      </c>
      <c r="D322">
        <f t="shared" si="126"/>
        <v>0</v>
      </c>
      <c r="E322">
        <f t="shared" si="127"/>
        <v>0</v>
      </c>
      <c r="F322">
        <f t="shared" si="128"/>
        <v>6.0000000000000027</v>
      </c>
      <c r="G322">
        <f t="shared" si="106"/>
        <v>5.1430128318229462E-3</v>
      </c>
      <c r="H322">
        <f t="shared" si="129"/>
        <v>0</v>
      </c>
      <c r="I322" s="6">
        <f t="shared" si="130"/>
        <v>0</v>
      </c>
      <c r="J322">
        <f t="shared" si="121"/>
        <v>0</v>
      </c>
      <c r="K322">
        <f t="shared" si="122"/>
        <v>0</v>
      </c>
      <c r="L322">
        <f t="shared" si="123"/>
        <v>0</v>
      </c>
      <c r="M322">
        <f t="shared" si="112"/>
        <v>0</v>
      </c>
      <c r="N322">
        <f t="shared" si="113"/>
        <v>0</v>
      </c>
      <c r="O322">
        <f t="shared" si="114"/>
        <v>0</v>
      </c>
      <c r="P322">
        <f t="shared" si="115"/>
        <v>0</v>
      </c>
      <c r="Q322">
        <f t="shared" si="116"/>
        <v>0</v>
      </c>
      <c r="R322">
        <f t="shared" si="117"/>
        <v>0</v>
      </c>
      <c r="S322">
        <f t="shared" si="118"/>
        <v>0</v>
      </c>
      <c r="T322">
        <f t="shared" si="119"/>
        <v>0</v>
      </c>
      <c r="U322">
        <f t="shared" si="120"/>
        <v>0</v>
      </c>
      <c r="W322">
        <f t="shared" si="107"/>
        <v>0</v>
      </c>
      <c r="X322">
        <f t="shared" si="108"/>
        <v>0</v>
      </c>
      <c r="Y322">
        <f t="shared" si="109"/>
        <v>0</v>
      </c>
      <c r="Z322">
        <f t="shared" si="110"/>
        <v>0</v>
      </c>
      <c r="AA322">
        <f t="shared" si="111"/>
        <v>0</v>
      </c>
    </row>
    <row r="323" spans="1:27" x14ac:dyDescent="0.3">
      <c r="A323">
        <f t="shared" si="105"/>
        <v>311</v>
      </c>
      <c r="B323" s="6">
        <f t="shared" si="124"/>
        <v>0</v>
      </c>
      <c r="C323" s="6">
        <f t="shared" si="125"/>
        <v>435206.3190723806</v>
      </c>
      <c r="D323">
        <f t="shared" si="126"/>
        <v>0</v>
      </c>
      <c r="E323">
        <f t="shared" si="127"/>
        <v>0</v>
      </c>
      <c r="F323">
        <f t="shared" si="128"/>
        <v>6.0000000000000027</v>
      </c>
      <c r="G323">
        <f t="shared" si="106"/>
        <v>5.1430128318229462E-3</v>
      </c>
      <c r="H323">
        <f t="shared" si="129"/>
        <v>0</v>
      </c>
      <c r="I323" s="6">
        <f t="shared" si="130"/>
        <v>0</v>
      </c>
      <c r="J323">
        <f t="shared" si="121"/>
        <v>0</v>
      </c>
      <c r="K323">
        <f t="shared" si="122"/>
        <v>0</v>
      </c>
      <c r="L323">
        <f t="shared" si="123"/>
        <v>0</v>
      </c>
      <c r="M323">
        <f t="shared" si="112"/>
        <v>0</v>
      </c>
      <c r="N323">
        <f t="shared" si="113"/>
        <v>0</v>
      </c>
      <c r="O323">
        <f t="shared" si="114"/>
        <v>0</v>
      </c>
      <c r="P323">
        <f t="shared" si="115"/>
        <v>0</v>
      </c>
      <c r="Q323">
        <f t="shared" si="116"/>
        <v>0</v>
      </c>
      <c r="R323">
        <f t="shared" si="117"/>
        <v>0</v>
      </c>
      <c r="S323">
        <f t="shared" si="118"/>
        <v>0</v>
      </c>
      <c r="T323">
        <f t="shared" si="119"/>
        <v>0</v>
      </c>
      <c r="U323">
        <f t="shared" si="120"/>
        <v>0</v>
      </c>
      <c r="W323">
        <f t="shared" si="107"/>
        <v>0</v>
      </c>
      <c r="X323">
        <f t="shared" si="108"/>
        <v>0</v>
      </c>
      <c r="Y323">
        <f t="shared" si="109"/>
        <v>0</v>
      </c>
      <c r="Z323">
        <f t="shared" si="110"/>
        <v>0</v>
      </c>
      <c r="AA323">
        <f t="shared" si="111"/>
        <v>0</v>
      </c>
    </row>
    <row r="324" spans="1:27" x14ac:dyDescent="0.3">
      <c r="A324">
        <f t="shared" si="105"/>
        <v>312</v>
      </c>
      <c r="B324" s="6">
        <f t="shared" si="124"/>
        <v>0</v>
      </c>
      <c r="C324" s="6">
        <f t="shared" si="125"/>
        <v>435206.3190723806</v>
      </c>
      <c r="D324">
        <f t="shared" si="126"/>
        <v>0</v>
      </c>
      <c r="E324">
        <f t="shared" si="127"/>
        <v>0</v>
      </c>
      <c r="F324">
        <f t="shared" si="128"/>
        <v>6.0000000000000027</v>
      </c>
      <c r="G324">
        <f t="shared" si="106"/>
        <v>5.1430128318229462E-3</v>
      </c>
      <c r="H324">
        <f t="shared" si="129"/>
        <v>0</v>
      </c>
      <c r="I324" s="6">
        <f t="shared" si="130"/>
        <v>0</v>
      </c>
      <c r="J324">
        <f t="shared" si="121"/>
        <v>0</v>
      </c>
      <c r="K324">
        <f t="shared" si="122"/>
        <v>0</v>
      </c>
      <c r="L324">
        <f t="shared" si="123"/>
        <v>0</v>
      </c>
      <c r="M324">
        <f t="shared" si="112"/>
        <v>0</v>
      </c>
      <c r="N324">
        <f t="shared" si="113"/>
        <v>0</v>
      </c>
      <c r="O324">
        <f t="shared" si="114"/>
        <v>0</v>
      </c>
      <c r="P324">
        <f t="shared" si="115"/>
        <v>0</v>
      </c>
      <c r="Q324">
        <f t="shared" si="116"/>
        <v>0</v>
      </c>
      <c r="R324">
        <f t="shared" si="117"/>
        <v>0</v>
      </c>
      <c r="S324">
        <f t="shared" si="118"/>
        <v>0</v>
      </c>
      <c r="T324">
        <f t="shared" si="119"/>
        <v>0</v>
      </c>
      <c r="U324">
        <f t="shared" si="120"/>
        <v>0</v>
      </c>
      <c r="W324">
        <f t="shared" si="107"/>
        <v>0</v>
      </c>
      <c r="X324">
        <f t="shared" si="108"/>
        <v>0</v>
      </c>
      <c r="Y324">
        <f t="shared" si="109"/>
        <v>0</v>
      </c>
      <c r="Z324">
        <f t="shared" si="110"/>
        <v>0</v>
      </c>
      <c r="AA324">
        <f t="shared" si="111"/>
        <v>0</v>
      </c>
    </row>
    <row r="325" spans="1:27" x14ac:dyDescent="0.3">
      <c r="A325">
        <f t="shared" si="105"/>
        <v>313</v>
      </c>
      <c r="B325" s="6">
        <f t="shared" si="124"/>
        <v>0</v>
      </c>
      <c r="C325" s="6">
        <f t="shared" si="125"/>
        <v>435206.3190723806</v>
      </c>
      <c r="D325">
        <f t="shared" si="126"/>
        <v>0</v>
      </c>
      <c r="E325">
        <f t="shared" si="127"/>
        <v>0</v>
      </c>
      <c r="F325">
        <f t="shared" si="128"/>
        <v>6.0000000000000027</v>
      </c>
      <c r="G325">
        <f t="shared" si="106"/>
        <v>5.1430128318229462E-3</v>
      </c>
      <c r="H325">
        <f t="shared" si="129"/>
        <v>0</v>
      </c>
      <c r="I325" s="6">
        <f t="shared" si="130"/>
        <v>0</v>
      </c>
      <c r="J325">
        <f t="shared" si="121"/>
        <v>0</v>
      </c>
      <c r="K325">
        <f t="shared" si="122"/>
        <v>0</v>
      </c>
      <c r="L325">
        <f t="shared" si="123"/>
        <v>0</v>
      </c>
      <c r="M325">
        <f t="shared" si="112"/>
        <v>0</v>
      </c>
      <c r="N325">
        <f t="shared" si="113"/>
        <v>0</v>
      </c>
      <c r="O325">
        <f t="shared" si="114"/>
        <v>0</v>
      </c>
      <c r="P325">
        <f t="shared" si="115"/>
        <v>0</v>
      </c>
      <c r="Q325">
        <f t="shared" si="116"/>
        <v>0</v>
      </c>
      <c r="R325">
        <f t="shared" si="117"/>
        <v>0</v>
      </c>
      <c r="S325">
        <f t="shared" si="118"/>
        <v>0</v>
      </c>
      <c r="T325">
        <f t="shared" si="119"/>
        <v>0</v>
      </c>
      <c r="U325">
        <f t="shared" si="120"/>
        <v>0</v>
      </c>
      <c r="W325">
        <f t="shared" si="107"/>
        <v>0</v>
      </c>
      <c r="X325">
        <f t="shared" si="108"/>
        <v>0</v>
      </c>
      <c r="Y325">
        <f t="shared" si="109"/>
        <v>0</v>
      </c>
      <c r="Z325">
        <f t="shared" si="110"/>
        <v>0</v>
      </c>
      <c r="AA325">
        <f t="shared" si="111"/>
        <v>0</v>
      </c>
    </row>
    <row r="326" spans="1:27" x14ac:dyDescent="0.3">
      <c r="A326">
        <f t="shared" si="105"/>
        <v>314</v>
      </c>
      <c r="B326" s="6">
        <f t="shared" si="124"/>
        <v>0</v>
      </c>
      <c r="C326" s="6">
        <f t="shared" si="125"/>
        <v>435206.3190723806</v>
      </c>
      <c r="D326">
        <f t="shared" si="126"/>
        <v>0</v>
      </c>
      <c r="E326">
        <f t="shared" si="127"/>
        <v>0</v>
      </c>
      <c r="F326">
        <f t="shared" si="128"/>
        <v>6.0000000000000027</v>
      </c>
      <c r="G326">
        <f t="shared" si="106"/>
        <v>5.1430128318229462E-3</v>
      </c>
      <c r="H326">
        <f t="shared" si="129"/>
        <v>0</v>
      </c>
      <c r="I326" s="6">
        <f t="shared" si="130"/>
        <v>0</v>
      </c>
      <c r="J326">
        <f t="shared" si="121"/>
        <v>0</v>
      </c>
      <c r="K326">
        <f t="shared" si="122"/>
        <v>0</v>
      </c>
      <c r="L326">
        <f t="shared" si="123"/>
        <v>0</v>
      </c>
      <c r="M326">
        <f t="shared" si="112"/>
        <v>0</v>
      </c>
      <c r="N326">
        <f t="shared" si="113"/>
        <v>0</v>
      </c>
      <c r="O326">
        <f t="shared" si="114"/>
        <v>0</v>
      </c>
      <c r="P326">
        <f t="shared" si="115"/>
        <v>0</v>
      </c>
      <c r="Q326">
        <f t="shared" si="116"/>
        <v>0</v>
      </c>
      <c r="R326">
        <f t="shared" si="117"/>
        <v>0</v>
      </c>
      <c r="S326">
        <f t="shared" si="118"/>
        <v>0</v>
      </c>
      <c r="T326">
        <f t="shared" si="119"/>
        <v>0</v>
      </c>
      <c r="U326">
        <f t="shared" si="120"/>
        <v>0</v>
      </c>
      <c r="W326">
        <f t="shared" si="107"/>
        <v>0</v>
      </c>
      <c r="X326">
        <f t="shared" si="108"/>
        <v>0</v>
      </c>
      <c r="Y326">
        <f t="shared" si="109"/>
        <v>0</v>
      </c>
      <c r="Z326">
        <f t="shared" si="110"/>
        <v>0</v>
      </c>
      <c r="AA326">
        <f t="shared" si="111"/>
        <v>0</v>
      </c>
    </row>
    <row r="327" spans="1:27" x14ac:dyDescent="0.3">
      <c r="A327">
        <f t="shared" si="105"/>
        <v>315</v>
      </c>
      <c r="B327" s="6">
        <f t="shared" si="124"/>
        <v>0</v>
      </c>
      <c r="C327" s="6">
        <f t="shared" si="125"/>
        <v>435206.3190723806</v>
      </c>
      <c r="D327">
        <f t="shared" si="126"/>
        <v>0</v>
      </c>
      <c r="E327">
        <f t="shared" si="127"/>
        <v>0</v>
      </c>
      <c r="F327">
        <f t="shared" si="128"/>
        <v>6.0000000000000027</v>
      </c>
      <c r="G327">
        <f t="shared" si="106"/>
        <v>5.1430128318229462E-3</v>
      </c>
      <c r="H327">
        <f t="shared" si="129"/>
        <v>0</v>
      </c>
      <c r="I327" s="6">
        <f t="shared" si="130"/>
        <v>0</v>
      </c>
      <c r="J327">
        <f t="shared" si="121"/>
        <v>0</v>
      </c>
      <c r="K327">
        <f t="shared" si="122"/>
        <v>0</v>
      </c>
      <c r="L327">
        <f t="shared" si="123"/>
        <v>0</v>
      </c>
      <c r="M327">
        <f t="shared" si="112"/>
        <v>0</v>
      </c>
      <c r="N327">
        <f t="shared" si="113"/>
        <v>0</v>
      </c>
      <c r="O327">
        <f t="shared" si="114"/>
        <v>0</v>
      </c>
      <c r="P327">
        <f t="shared" si="115"/>
        <v>0</v>
      </c>
      <c r="Q327">
        <f t="shared" si="116"/>
        <v>0</v>
      </c>
      <c r="R327">
        <f t="shared" si="117"/>
        <v>0</v>
      </c>
      <c r="S327">
        <f t="shared" si="118"/>
        <v>0</v>
      </c>
      <c r="T327">
        <f t="shared" si="119"/>
        <v>0</v>
      </c>
      <c r="U327">
        <f t="shared" si="120"/>
        <v>0</v>
      </c>
      <c r="W327">
        <f t="shared" si="107"/>
        <v>0</v>
      </c>
      <c r="X327">
        <f t="shared" si="108"/>
        <v>0</v>
      </c>
      <c r="Y327">
        <f t="shared" si="109"/>
        <v>0</v>
      </c>
      <c r="Z327">
        <f t="shared" si="110"/>
        <v>0</v>
      </c>
      <c r="AA327">
        <f t="shared" si="111"/>
        <v>0</v>
      </c>
    </row>
    <row r="328" spans="1:27" x14ac:dyDescent="0.3">
      <c r="A328">
        <f t="shared" si="105"/>
        <v>316</v>
      </c>
      <c r="B328" s="6">
        <f t="shared" si="124"/>
        <v>0</v>
      </c>
      <c r="C328" s="6">
        <f t="shared" si="125"/>
        <v>435206.3190723806</v>
      </c>
      <c r="D328">
        <f t="shared" si="126"/>
        <v>0</v>
      </c>
      <c r="E328">
        <f t="shared" si="127"/>
        <v>0</v>
      </c>
      <c r="F328">
        <f t="shared" si="128"/>
        <v>6.0000000000000027</v>
      </c>
      <c r="G328">
        <f t="shared" si="106"/>
        <v>5.1430128318229462E-3</v>
      </c>
      <c r="H328">
        <f t="shared" si="129"/>
        <v>0</v>
      </c>
      <c r="I328" s="6">
        <f t="shared" si="130"/>
        <v>0</v>
      </c>
      <c r="J328">
        <f t="shared" si="121"/>
        <v>0</v>
      </c>
      <c r="K328">
        <f t="shared" si="122"/>
        <v>0</v>
      </c>
      <c r="L328">
        <f t="shared" si="123"/>
        <v>0</v>
      </c>
      <c r="M328">
        <f t="shared" si="112"/>
        <v>0</v>
      </c>
      <c r="N328">
        <f t="shared" si="113"/>
        <v>0</v>
      </c>
      <c r="O328">
        <f t="shared" si="114"/>
        <v>0</v>
      </c>
      <c r="P328">
        <f t="shared" si="115"/>
        <v>0</v>
      </c>
      <c r="Q328">
        <f t="shared" si="116"/>
        <v>0</v>
      </c>
      <c r="R328">
        <f t="shared" si="117"/>
        <v>0</v>
      </c>
      <c r="S328">
        <f t="shared" si="118"/>
        <v>0</v>
      </c>
      <c r="T328">
        <f t="shared" si="119"/>
        <v>0</v>
      </c>
      <c r="U328">
        <f t="shared" si="120"/>
        <v>0</v>
      </c>
      <c r="W328">
        <f t="shared" si="107"/>
        <v>0</v>
      </c>
      <c r="X328">
        <f t="shared" si="108"/>
        <v>0</v>
      </c>
      <c r="Y328">
        <f t="shared" si="109"/>
        <v>0</v>
      </c>
      <c r="Z328">
        <f t="shared" si="110"/>
        <v>0</v>
      </c>
      <c r="AA328">
        <f t="shared" si="111"/>
        <v>0</v>
      </c>
    </row>
    <row r="329" spans="1:27" x14ac:dyDescent="0.3">
      <c r="A329">
        <f t="shared" si="105"/>
        <v>317</v>
      </c>
      <c r="B329" s="6">
        <f t="shared" si="124"/>
        <v>0</v>
      </c>
      <c r="C329" s="6">
        <f t="shared" si="125"/>
        <v>435206.3190723806</v>
      </c>
      <c r="D329">
        <f t="shared" si="126"/>
        <v>0</v>
      </c>
      <c r="E329">
        <f t="shared" si="127"/>
        <v>0</v>
      </c>
      <c r="F329">
        <f t="shared" si="128"/>
        <v>6.0000000000000027</v>
      </c>
      <c r="G329">
        <f t="shared" si="106"/>
        <v>5.1430128318229462E-3</v>
      </c>
      <c r="H329">
        <f t="shared" si="129"/>
        <v>0</v>
      </c>
      <c r="I329" s="6">
        <f t="shared" si="130"/>
        <v>0</v>
      </c>
      <c r="J329">
        <f t="shared" si="121"/>
        <v>0</v>
      </c>
      <c r="K329">
        <f t="shared" si="122"/>
        <v>0</v>
      </c>
      <c r="L329">
        <f t="shared" si="123"/>
        <v>0</v>
      </c>
      <c r="M329">
        <f t="shared" si="112"/>
        <v>0</v>
      </c>
      <c r="N329">
        <f t="shared" si="113"/>
        <v>0</v>
      </c>
      <c r="O329">
        <f t="shared" si="114"/>
        <v>0</v>
      </c>
      <c r="P329">
        <f t="shared" si="115"/>
        <v>0</v>
      </c>
      <c r="Q329">
        <f t="shared" si="116"/>
        <v>0</v>
      </c>
      <c r="R329">
        <f t="shared" si="117"/>
        <v>0</v>
      </c>
      <c r="S329">
        <f t="shared" si="118"/>
        <v>0</v>
      </c>
      <c r="T329">
        <f t="shared" si="119"/>
        <v>0</v>
      </c>
      <c r="U329">
        <f t="shared" si="120"/>
        <v>0</v>
      </c>
      <c r="W329">
        <f t="shared" si="107"/>
        <v>0</v>
      </c>
      <c r="X329">
        <f t="shared" si="108"/>
        <v>0</v>
      </c>
      <c r="Y329">
        <f t="shared" si="109"/>
        <v>0</v>
      </c>
      <c r="Z329">
        <f t="shared" si="110"/>
        <v>0</v>
      </c>
      <c r="AA329">
        <f t="shared" si="111"/>
        <v>0</v>
      </c>
    </row>
    <row r="330" spans="1:27" x14ac:dyDescent="0.3">
      <c r="A330">
        <f t="shared" si="105"/>
        <v>318</v>
      </c>
      <c r="B330" s="6">
        <f t="shared" si="124"/>
        <v>0</v>
      </c>
      <c r="C330" s="6">
        <f t="shared" si="125"/>
        <v>435206.3190723806</v>
      </c>
      <c r="D330">
        <f t="shared" si="126"/>
        <v>0</v>
      </c>
      <c r="E330">
        <f t="shared" si="127"/>
        <v>0</v>
      </c>
      <c r="F330">
        <f t="shared" si="128"/>
        <v>6.0000000000000027</v>
      </c>
      <c r="G330">
        <f t="shared" si="106"/>
        <v>5.1430128318229462E-3</v>
      </c>
      <c r="H330">
        <f t="shared" si="129"/>
        <v>0</v>
      </c>
      <c r="I330" s="6">
        <f t="shared" si="130"/>
        <v>0</v>
      </c>
      <c r="J330">
        <f t="shared" si="121"/>
        <v>0</v>
      </c>
      <c r="K330">
        <f t="shared" si="122"/>
        <v>0</v>
      </c>
      <c r="L330">
        <f t="shared" si="123"/>
        <v>0</v>
      </c>
      <c r="M330">
        <f t="shared" si="112"/>
        <v>0</v>
      </c>
      <c r="N330">
        <f t="shared" si="113"/>
        <v>0</v>
      </c>
      <c r="O330">
        <f t="shared" si="114"/>
        <v>0</v>
      </c>
      <c r="P330">
        <f t="shared" si="115"/>
        <v>0</v>
      </c>
      <c r="Q330">
        <f t="shared" si="116"/>
        <v>0</v>
      </c>
      <c r="R330">
        <f t="shared" si="117"/>
        <v>0</v>
      </c>
      <c r="S330">
        <f t="shared" si="118"/>
        <v>0</v>
      </c>
      <c r="T330">
        <f t="shared" si="119"/>
        <v>0</v>
      </c>
      <c r="U330">
        <f t="shared" si="120"/>
        <v>0</v>
      </c>
      <c r="W330">
        <f t="shared" si="107"/>
        <v>0</v>
      </c>
      <c r="X330">
        <f t="shared" si="108"/>
        <v>0</v>
      </c>
      <c r="Y330">
        <f t="shared" si="109"/>
        <v>0</v>
      </c>
      <c r="Z330">
        <f t="shared" si="110"/>
        <v>0</v>
      </c>
      <c r="AA330">
        <f t="shared" si="111"/>
        <v>0</v>
      </c>
    </row>
    <row r="331" spans="1:27" x14ac:dyDescent="0.3">
      <c r="A331">
        <f t="shared" si="105"/>
        <v>319</v>
      </c>
      <c r="B331" s="6">
        <f t="shared" si="124"/>
        <v>0</v>
      </c>
      <c r="C331" s="6">
        <f t="shared" si="125"/>
        <v>435206.3190723806</v>
      </c>
      <c r="D331">
        <f t="shared" si="126"/>
        <v>0</v>
      </c>
      <c r="E331">
        <f t="shared" si="127"/>
        <v>0</v>
      </c>
      <c r="F331">
        <f t="shared" si="128"/>
        <v>6.0000000000000027</v>
      </c>
      <c r="G331">
        <f t="shared" si="106"/>
        <v>5.1430128318229462E-3</v>
      </c>
      <c r="H331">
        <f t="shared" si="129"/>
        <v>0</v>
      </c>
      <c r="I331" s="6">
        <f t="shared" si="130"/>
        <v>0</v>
      </c>
      <c r="J331">
        <f t="shared" si="121"/>
        <v>0</v>
      </c>
      <c r="K331">
        <f t="shared" si="122"/>
        <v>0</v>
      </c>
      <c r="L331">
        <f t="shared" si="123"/>
        <v>0</v>
      </c>
      <c r="M331">
        <f t="shared" si="112"/>
        <v>0</v>
      </c>
      <c r="N331">
        <f t="shared" si="113"/>
        <v>0</v>
      </c>
      <c r="O331">
        <f t="shared" si="114"/>
        <v>0</v>
      </c>
      <c r="P331">
        <f t="shared" si="115"/>
        <v>0</v>
      </c>
      <c r="Q331">
        <f t="shared" si="116"/>
        <v>0</v>
      </c>
      <c r="R331">
        <f t="shared" si="117"/>
        <v>0</v>
      </c>
      <c r="S331">
        <f t="shared" si="118"/>
        <v>0</v>
      </c>
      <c r="T331">
        <f t="shared" si="119"/>
        <v>0</v>
      </c>
      <c r="U331">
        <f t="shared" si="120"/>
        <v>0</v>
      </c>
      <c r="W331">
        <f t="shared" si="107"/>
        <v>0</v>
      </c>
      <c r="X331">
        <f t="shared" si="108"/>
        <v>0</v>
      </c>
      <c r="Y331">
        <f t="shared" si="109"/>
        <v>0</v>
      </c>
      <c r="Z331">
        <f t="shared" si="110"/>
        <v>0</v>
      </c>
      <c r="AA331">
        <f t="shared" si="111"/>
        <v>0</v>
      </c>
    </row>
    <row r="332" spans="1:27" x14ac:dyDescent="0.3">
      <c r="A332">
        <f t="shared" si="105"/>
        <v>320</v>
      </c>
      <c r="B332" s="6">
        <f t="shared" si="124"/>
        <v>0</v>
      </c>
      <c r="C332" s="6">
        <f t="shared" si="125"/>
        <v>435206.3190723806</v>
      </c>
      <c r="D332">
        <f t="shared" si="126"/>
        <v>0</v>
      </c>
      <c r="E332">
        <f t="shared" si="127"/>
        <v>0</v>
      </c>
      <c r="F332">
        <f t="shared" si="128"/>
        <v>6.0000000000000027</v>
      </c>
      <c r="G332">
        <f t="shared" si="106"/>
        <v>5.1430128318229462E-3</v>
      </c>
      <c r="H332">
        <f t="shared" si="129"/>
        <v>0</v>
      </c>
      <c r="I332" s="6">
        <f t="shared" si="130"/>
        <v>0</v>
      </c>
      <c r="J332">
        <f t="shared" si="121"/>
        <v>0</v>
      </c>
      <c r="K332">
        <f t="shared" si="122"/>
        <v>0</v>
      </c>
      <c r="L332">
        <f t="shared" si="123"/>
        <v>0</v>
      </c>
      <c r="M332">
        <f t="shared" si="112"/>
        <v>0</v>
      </c>
      <c r="N332">
        <f t="shared" si="113"/>
        <v>0</v>
      </c>
      <c r="O332">
        <f t="shared" si="114"/>
        <v>0</v>
      </c>
      <c r="P332">
        <f t="shared" si="115"/>
        <v>0</v>
      </c>
      <c r="Q332">
        <f t="shared" si="116"/>
        <v>0</v>
      </c>
      <c r="R332">
        <f t="shared" si="117"/>
        <v>0</v>
      </c>
      <c r="S332">
        <f t="shared" si="118"/>
        <v>0</v>
      </c>
      <c r="T332">
        <f t="shared" si="119"/>
        <v>0</v>
      </c>
      <c r="U332">
        <f t="shared" si="120"/>
        <v>0</v>
      </c>
      <c r="W332">
        <f t="shared" si="107"/>
        <v>0</v>
      </c>
      <c r="X332">
        <f t="shared" si="108"/>
        <v>0</v>
      </c>
      <c r="Y332">
        <f t="shared" si="109"/>
        <v>0</v>
      </c>
      <c r="Z332">
        <f t="shared" si="110"/>
        <v>0</v>
      </c>
      <c r="AA332">
        <f t="shared" si="111"/>
        <v>0</v>
      </c>
    </row>
    <row r="333" spans="1:27" x14ac:dyDescent="0.3">
      <c r="A333">
        <f t="shared" si="105"/>
        <v>321</v>
      </c>
      <c r="B333" s="6">
        <f t="shared" si="124"/>
        <v>0</v>
      </c>
      <c r="C333" s="6">
        <f t="shared" si="125"/>
        <v>435206.3190723806</v>
      </c>
      <c r="D333">
        <f t="shared" si="126"/>
        <v>0</v>
      </c>
      <c r="E333">
        <f t="shared" si="127"/>
        <v>0</v>
      </c>
      <c r="F333">
        <f t="shared" si="128"/>
        <v>6.0000000000000027</v>
      </c>
      <c r="G333">
        <f t="shared" si="106"/>
        <v>5.1430128318229462E-3</v>
      </c>
      <c r="H333">
        <f t="shared" si="129"/>
        <v>0</v>
      </c>
      <c r="I333" s="6">
        <f t="shared" si="130"/>
        <v>0</v>
      </c>
      <c r="J333">
        <f t="shared" si="121"/>
        <v>0</v>
      </c>
      <c r="K333">
        <f t="shared" si="122"/>
        <v>0</v>
      </c>
      <c r="L333">
        <f t="shared" si="123"/>
        <v>0</v>
      </c>
      <c r="M333">
        <f t="shared" si="112"/>
        <v>0</v>
      </c>
      <c r="N333">
        <f t="shared" si="113"/>
        <v>0</v>
      </c>
      <c r="O333">
        <f t="shared" si="114"/>
        <v>0</v>
      </c>
      <c r="P333">
        <f t="shared" si="115"/>
        <v>0</v>
      </c>
      <c r="Q333">
        <f t="shared" si="116"/>
        <v>0</v>
      </c>
      <c r="R333">
        <f t="shared" si="117"/>
        <v>0</v>
      </c>
      <c r="S333">
        <f t="shared" si="118"/>
        <v>0</v>
      </c>
      <c r="T333">
        <f t="shared" si="119"/>
        <v>0</v>
      </c>
      <c r="U333">
        <f t="shared" si="120"/>
        <v>0</v>
      </c>
      <c r="W333">
        <f t="shared" si="107"/>
        <v>0</v>
      </c>
      <c r="X333">
        <f t="shared" si="108"/>
        <v>0</v>
      </c>
      <c r="Y333">
        <f t="shared" si="109"/>
        <v>0</v>
      </c>
      <c r="Z333">
        <f t="shared" si="110"/>
        <v>0</v>
      </c>
      <c r="AA333">
        <f t="shared" si="111"/>
        <v>0</v>
      </c>
    </row>
    <row r="334" spans="1:27" x14ac:dyDescent="0.3">
      <c r="A334">
        <f t="shared" ref="A334:A372" si="131">IF($B$4&gt;A333,A333+1, "")</f>
        <v>322</v>
      </c>
      <c r="B334" s="6">
        <f t="shared" si="124"/>
        <v>0</v>
      </c>
      <c r="C334" s="6">
        <f t="shared" si="125"/>
        <v>435206.3190723806</v>
      </c>
      <c r="D334">
        <f t="shared" si="126"/>
        <v>0</v>
      </c>
      <c r="E334">
        <f t="shared" si="127"/>
        <v>0</v>
      </c>
      <c r="F334">
        <f t="shared" si="128"/>
        <v>6.0000000000000027</v>
      </c>
      <c r="G334">
        <f t="shared" ref="G334:G372" si="132">IF(A334="","",(1-((1-(F334/100))^(1/12))))</f>
        <v>5.1430128318229462E-3</v>
      </c>
      <c r="H334">
        <f t="shared" si="129"/>
        <v>0</v>
      </c>
      <c r="I334" s="6">
        <f t="shared" si="130"/>
        <v>0</v>
      </c>
      <c r="J334">
        <f t="shared" si="121"/>
        <v>0</v>
      </c>
      <c r="K334">
        <f t="shared" si="122"/>
        <v>0</v>
      </c>
      <c r="L334">
        <f t="shared" si="123"/>
        <v>0</v>
      </c>
      <c r="M334">
        <f t="shared" si="112"/>
        <v>0</v>
      </c>
      <c r="N334">
        <f t="shared" si="113"/>
        <v>0</v>
      </c>
      <c r="O334">
        <f t="shared" si="114"/>
        <v>0</v>
      </c>
      <c r="P334">
        <f t="shared" si="115"/>
        <v>0</v>
      </c>
      <c r="Q334">
        <f t="shared" si="116"/>
        <v>0</v>
      </c>
      <c r="R334">
        <f t="shared" si="117"/>
        <v>0</v>
      </c>
      <c r="S334">
        <f t="shared" si="118"/>
        <v>0</v>
      </c>
      <c r="T334">
        <f t="shared" si="119"/>
        <v>0</v>
      </c>
      <c r="U334">
        <f t="shared" si="120"/>
        <v>0</v>
      </c>
      <c r="W334">
        <f t="shared" ref="W334:W372" si="133">(B334-I334)*A334</f>
        <v>0</v>
      </c>
      <c r="X334">
        <f t="shared" ref="X334:X372" si="134">(J334-L334)*A334</f>
        <v>0</v>
      </c>
      <c r="Y334">
        <f t="shared" ref="Y334:Y372" si="135">(M334-O334)*A334</f>
        <v>0</v>
      </c>
      <c r="Z334">
        <f t="shared" ref="Z334:Z372" si="136">(P334-R334)*A334</f>
        <v>0</v>
      </c>
      <c r="AA334">
        <f t="shared" ref="AA334:AA372" si="137">(S334-U334)*A334</f>
        <v>0</v>
      </c>
    </row>
    <row r="335" spans="1:27" x14ac:dyDescent="0.3">
      <c r="A335">
        <f t="shared" si="131"/>
        <v>323</v>
      </c>
      <c r="B335" s="6">
        <f t="shared" si="124"/>
        <v>0</v>
      </c>
      <c r="C335" s="6">
        <f t="shared" si="125"/>
        <v>435206.3190723806</v>
      </c>
      <c r="D335">
        <f t="shared" si="126"/>
        <v>0</v>
      </c>
      <c r="E335">
        <f t="shared" si="127"/>
        <v>0</v>
      </c>
      <c r="F335">
        <f t="shared" si="128"/>
        <v>6.0000000000000027</v>
      </c>
      <c r="G335">
        <f t="shared" si="132"/>
        <v>5.1430128318229462E-3</v>
      </c>
      <c r="H335">
        <f t="shared" si="129"/>
        <v>0</v>
      </c>
      <c r="I335" s="6">
        <f t="shared" si="130"/>
        <v>0</v>
      </c>
      <c r="J335">
        <f t="shared" si="121"/>
        <v>0</v>
      </c>
      <c r="K335">
        <f t="shared" si="122"/>
        <v>0</v>
      </c>
      <c r="L335">
        <f t="shared" si="123"/>
        <v>0</v>
      </c>
      <c r="M335">
        <f t="shared" ref="M335:M372" si="138">O334</f>
        <v>0</v>
      </c>
      <c r="N335">
        <f t="shared" ref="N335:N372" si="139">M335*$B$2/12</f>
        <v>0</v>
      </c>
      <c r="O335">
        <f t="shared" ref="O335:O372" si="140">IF(L335=0,IF(M335-((B335-I335)-(J335-L335))&gt;0,M335-((B335-I335)-(J335-L335)),0),M335)</f>
        <v>0</v>
      </c>
      <c r="P335">
        <f t="shared" ref="P335:P372" si="141">R334</f>
        <v>0</v>
      </c>
      <c r="Q335">
        <f t="shared" ref="Q335:Q372" si="142">P335*$B$2/12</f>
        <v>0</v>
      </c>
      <c r="R335">
        <f t="shared" ref="R335:R372" si="143">IF(O335=0,IF(P335-((B335-I335)-(J335-L335)-(M335-O335))&gt;0,P335-((B335-I335)-(J335-L335)-(M335-O335)),0),P335)</f>
        <v>0</v>
      </c>
      <c r="S335">
        <f t="shared" ref="S335:S372" si="144">U334</f>
        <v>0</v>
      </c>
      <c r="T335">
        <f t="shared" ref="T335:T372" si="145">S335*$B$2/12</f>
        <v>0</v>
      </c>
      <c r="U335">
        <f t="shared" ref="U335:U372" si="146">IF(R335=0,IF(S335-((B335-I335)-(J335-L335)-(M335-O335)-(P335-R335))&gt;0,S335-((B335-I335)-(J335-L335)-(M335-O335)-(P335-R335)),0),S335)</f>
        <v>0</v>
      </c>
      <c r="W335">
        <f t="shared" si="133"/>
        <v>0</v>
      </c>
      <c r="X335">
        <f t="shared" si="134"/>
        <v>0</v>
      </c>
      <c r="Y335">
        <f t="shared" si="135"/>
        <v>0</v>
      </c>
      <c r="Z335">
        <f t="shared" si="136"/>
        <v>0</v>
      </c>
      <c r="AA335">
        <f t="shared" si="137"/>
        <v>0</v>
      </c>
    </row>
    <row r="336" spans="1:27" x14ac:dyDescent="0.3">
      <c r="A336">
        <f t="shared" si="131"/>
        <v>324</v>
      </c>
      <c r="B336" s="6">
        <f t="shared" si="124"/>
        <v>0</v>
      </c>
      <c r="C336" s="6">
        <f t="shared" si="125"/>
        <v>435206.3190723806</v>
      </c>
      <c r="D336">
        <f t="shared" si="126"/>
        <v>0</v>
      </c>
      <c r="E336">
        <f t="shared" si="127"/>
        <v>0</v>
      </c>
      <c r="F336">
        <f t="shared" si="128"/>
        <v>6.0000000000000027</v>
      </c>
      <c r="G336">
        <f t="shared" si="132"/>
        <v>5.1430128318229462E-3</v>
      </c>
      <c r="H336">
        <f t="shared" si="129"/>
        <v>0</v>
      </c>
      <c r="I336" s="6">
        <f t="shared" si="130"/>
        <v>0</v>
      </c>
      <c r="J336">
        <f t="shared" ref="J336:J372" si="147">L335</f>
        <v>0</v>
      </c>
      <c r="K336">
        <f t="shared" ref="K336:K372" si="148">J336*$B$2/12</f>
        <v>0</v>
      </c>
      <c r="L336">
        <f t="shared" ref="L336:L372" si="149">IF(J336=0,0,IF(J336-B336+I336&lt;0, 0, J336-B336+I336))</f>
        <v>0</v>
      </c>
      <c r="M336">
        <f t="shared" si="138"/>
        <v>0</v>
      </c>
      <c r="N336">
        <f t="shared" si="139"/>
        <v>0</v>
      </c>
      <c r="O336">
        <f t="shared" si="140"/>
        <v>0</v>
      </c>
      <c r="P336">
        <f t="shared" si="141"/>
        <v>0</v>
      </c>
      <c r="Q336">
        <f t="shared" si="142"/>
        <v>0</v>
      </c>
      <c r="R336">
        <f t="shared" si="143"/>
        <v>0</v>
      </c>
      <c r="S336">
        <f t="shared" si="144"/>
        <v>0</v>
      </c>
      <c r="T336">
        <f t="shared" si="145"/>
        <v>0</v>
      </c>
      <c r="U336">
        <f t="shared" si="146"/>
        <v>0</v>
      </c>
      <c r="W336">
        <f t="shared" si="133"/>
        <v>0</v>
      </c>
      <c r="X336">
        <f t="shared" si="134"/>
        <v>0</v>
      </c>
      <c r="Y336">
        <f t="shared" si="135"/>
        <v>0</v>
      </c>
      <c r="Z336">
        <f t="shared" si="136"/>
        <v>0</v>
      </c>
      <c r="AA336">
        <f t="shared" si="137"/>
        <v>0</v>
      </c>
    </row>
    <row r="337" spans="1:27" x14ac:dyDescent="0.3">
      <c r="A337">
        <f t="shared" si="131"/>
        <v>325</v>
      </c>
      <c r="B337" s="6">
        <f t="shared" ref="B337:B372" si="150">IF(A337="","",IF(I336&gt;0,I336,0))</f>
        <v>0</v>
      </c>
      <c r="C337" s="6">
        <f t="shared" ref="C337:C372" si="151">IF(A337="","",$F$1)</f>
        <v>435206.3190723806</v>
      </c>
      <c r="D337">
        <f t="shared" ref="D337:D372" si="152">IF(A337="","",($B$2/12)*B337)</f>
        <v>0</v>
      </c>
      <c r="E337">
        <f t="shared" ref="E337:E372" si="153">IF(A337="","",IF((1+($B$2/12))*B337&gt;C337,(C337-D337),B337))</f>
        <v>0</v>
      </c>
      <c r="F337">
        <f t="shared" ref="F337:F372" si="154">IF(A337="", "", IF(A337&lt;=30,(F336+(($B$5)*0.2/100)),F336))</f>
        <v>6.0000000000000027</v>
      </c>
      <c r="G337">
        <f t="shared" si="132"/>
        <v>5.1430128318229462E-3</v>
      </c>
      <c r="H337">
        <f t="shared" ref="H337:H372" si="155">IF(A337="","",(B337-E337)*G337)</f>
        <v>0</v>
      </c>
      <c r="I337" s="6">
        <f t="shared" ref="I337:I372" si="156">IF(A337="","",B337-E337-H337)</f>
        <v>0</v>
      </c>
      <c r="J337">
        <f t="shared" si="147"/>
        <v>0</v>
      </c>
      <c r="K337">
        <f t="shared" si="148"/>
        <v>0</v>
      </c>
      <c r="L337">
        <f t="shared" si="149"/>
        <v>0</v>
      </c>
      <c r="M337">
        <f t="shared" si="138"/>
        <v>0</v>
      </c>
      <c r="N337">
        <f t="shared" si="139"/>
        <v>0</v>
      </c>
      <c r="O337">
        <f t="shared" si="140"/>
        <v>0</v>
      </c>
      <c r="P337">
        <f t="shared" si="141"/>
        <v>0</v>
      </c>
      <c r="Q337">
        <f t="shared" si="142"/>
        <v>0</v>
      </c>
      <c r="R337">
        <f t="shared" si="143"/>
        <v>0</v>
      </c>
      <c r="S337">
        <f t="shared" si="144"/>
        <v>0</v>
      </c>
      <c r="T337">
        <f t="shared" si="145"/>
        <v>0</v>
      </c>
      <c r="U337">
        <f t="shared" si="146"/>
        <v>0</v>
      </c>
      <c r="W337">
        <f t="shared" si="133"/>
        <v>0</v>
      </c>
      <c r="X337">
        <f t="shared" si="134"/>
        <v>0</v>
      </c>
      <c r="Y337">
        <f t="shared" si="135"/>
        <v>0</v>
      </c>
      <c r="Z337">
        <f t="shared" si="136"/>
        <v>0</v>
      </c>
      <c r="AA337">
        <f t="shared" si="137"/>
        <v>0</v>
      </c>
    </row>
    <row r="338" spans="1:27" x14ac:dyDescent="0.3">
      <c r="A338">
        <f t="shared" si="131"/>
        <v>326</v>
      </c>
      <c r="B338" s="6">
        <f t="shared" si="150"/>
        <v>0</v>
      </c>
      <c r="C338" s="6">
        <f t="shared" si="151"/>
        <v>435206.3190723806</v>
      </c>
      <c r="D338">
        <f t="shared" si="152"/>
        <v>0</v>
      </c>
      <c r="E338">
        <f t="shared" si="153"/>
        <v>0</v>
      </c>
      <c r="F338">
        <f t="shared" si="154"/>
        <v>6.0000000000000027</v>
      </c>
      <c r="G338">
        <f t="shared" si="132"/>
        <v>5.1430128318229462E-3</v>
      </c>
      <c r="H338">
        <f t="shared" si="155"/>
        <v>0</v>
      </c>
      <c r="I338" s="6">
        <f t="shared" si="156"/>
        <v>0</v>
      </c>
      <c r="J338">
        <f t="shared" si="147"/>
        <v>0</v>
      </c>
      <c r="K338">
        <f t="shared" si="148"/>
        <v>0</v>
      </c>
      <c r="L338">
        <f t="shared" si="149"/>
        <v>0</v>
      </c>
      <c r="M338">
        <f t="shared" si="138"/>
        <v>0</v>
      </c>
      <c r="N338">
        <f t="shared" si="139"/>
        <v>0</v>
      </c>
      <c r="O338">
        <f t="shared" si="140"/>
        <v>0</v>
      </c>
      <c r="P338">
        <f t="shared" si="141"/>
        <v>0</v>
      </c>
      <c r="Q338">
        <f t="shared" si="142"/>
        <v>0</v>
      </c>
      <c r="R338">
        <f t="shared" si="143"/>
        <v>0</v>
      </c>
      <c r="S338">
        <f t="shared" si="144"/>
        <v>0</v>
      </c>
      <c r="T338">
        <f t="shared" si="145"/>
        <v>0</v>
      </c>
      <c r="U338">
        <f t="shared" si="146"/>
        <v>0</v>
      </c>
      <c r="W338">
        <f t="shared" si="133"/>
        <v>0</v>
      </c>
      <c r="X338">
        <f t="shared" si="134"/>
        <v>0</v>
      </c>
      <c r="Y338">
        <f t="shared" si="135"/>
        <v>0</v>
      </c>
      <c r="Z338">
        <f t="shared" si="136"/>
        <v>0</v>
      </c>
      <c r="AA338">
        <f t="shared" si="137"/>
        <v>0</v>
      </c>
    </row>
    <row r="339" spans="1:27" x14ac:dyDescent="0.3">
      <c r="A339">
        <f t="shared" si="131"/>
        <v>327</v>
      </c>
      <c r="B339" s="6">
        <f t="shared" si="150"/>
        <v>0</v>
      </c>
      <c r="C339" s="6">
        <f t="shared" si="151"/>
        <v>435206.3190723806</v>
      </c>
      <c r="D339">
        <f t="shared" si="152"/>
        <v>0</v>
      </c>
      <c r="E339">
        <f t="shared" si="153"/>
        <v>0</v>
      </c>
      <c r="F339">
        <f t="shared" si="154"/>
        <v>6.0000000000000027</v>
      </c>
      <c r="G339">
        <f t="shared" si="132"/>
        <v>5.1430128318229462E-3</v>
      </c>
      <c r="H339">
        <f t="shared" si="155"/>
        <v>0</v>
      </c>
      <c r="I339" s="6">
        <f t="shared" si="156"/>
        <v>0</v>
      </c>
      <c r="J339">
        <f t="shared" si="147"/>
        <v>0</v>
      </c>
      <c r="K339">
        <f t="shared" si="148"/>
        <v>0</v>
      </c>
      <c r="L339">
        <f t="shared" si="149"/>
        <v>0</v>
      </c>
      <c r="M339">
        <f t="shared" si="138"/>
        <v>0</v>
      </c>
      <c r="N339">
        <f t="shared" si="139"/>
        <v>0</v>
      </c>
      <c r="O339">
        <f t="shared" si="140"/>
        <v>0</v>
      </c>
      <c r="P339">
        <f t="shared" si="141"/>
        <v>0</v>
      </c>
      <c r="Q339">
        <f t="shared" si="142"/>
        <v>0</v>
      </c>
      <c r="R339">
        <f t="shared" si="143"/>
        <v>0</v>
      </c>
      <c r="S339">
        <f t="shared" si="144"/>
        <v>0</v>
      </c>
      <c r="T339">
        <f t="shared" si="145"/>
        <v>0</v>
      </c>
      <c r="U339">
        <f t="shared" si="146"/>
        <v>0</v>
      </c>
      <c r="W339">
        <f t="shared" si="133"/>
        <v>0</v>
      </c>
      <c r="X339">
        <f t="shared" si="134"/>
        <v>0</v>
      </c>
      <c r="Y339">
        <f t="shared" si="135"/>
        <v>0</v>
      </c>
      <c r="Z339">
        <f t="shared" si="136"/>
        <v>0</v>
      </c>
      <c r="AA339">
        <f t="shared" si="137"/>
        <v>0</v>
      </c>
    </row>
    <row r="340" spans="1:27" x14ac:dyDescent="0.3">
      <c r="A340">
        <f t="shared" si="131"/>
        <v>328</v>
      </c>
      <c r="B340" s="6">
        <f t="shared" si="150"/>
        <v>0</v>
      </c>
      <c r="C340" s="6">
        <f t="shared" si="151"/>
        <v>435206.3190723806</v>
      </c>
      <c r="D340">
        <f t="shared" si="152"/>
        <v>0</v>
      </c>
      <c r="E340">
        <f t="shared" si="153"/>
        <v>0</v>
      </c>
      <c r="F340">
        <f t="shared" si="154"/>
        <v>6.0000000000000027</v>
      </c>
      <c r="G340">
        <f t="shared" si="132"/>
        <v>5.1430128318229462E-3</v>
      </c>
      <c r="H340">
        <f t="shared" si="155"/>
        <v>0</v>
      </c>
      <c r="I340" s="6">
        <f t="shared" si="156"/>
        <v>0</v>
      </c>
      <c r="J340">
        <f t="shared" si="147"/>
        <v>0</v>
      </c>
      <c r="K340">
        <f t="shared" si="148"/>
        <v>0</v>
      </c>
      <c r="L340">
        <f t="shared" si="149"/>
        <v>0</v>
      </c>
      <c r="M340">
        <f t="shared" si="138"/>
        <v>0</v>
      </c>
      <c r="N340">
        <f t="shared" si="139"/>
        <v>0</v>
      </c>
      <c r="O340">
        <f t="shared" si="140"/>
        <v>0</v>
      </c>
      <c r="P340">
        <f t="shared" si="141"/>
        <v>0</v>
      </c>
      <c r="Q340">
        <f t="shared" si="142"/>
        <v>0</v>
      </c>
      <c r="R340">
        <f t="shared" si="143"/>
        <v>0</v>
      </c>
      <c r="S340">
        <f t="shared" si="144"/>
        <v>0</v>
      </c>
      <c r="T340">
        <f t="shared" si="145"/>
        <v>0</v>
      </c>
      <c r="U340">
        <f t="shared" si="146"/>
        <v>0</v>
      </c>
      <c r="W340">
        <f t="shared" si="133"/>
        <v>0</v>
      </c>
      <c r="X340">
        <f t="shared" si="134"/>
        <v>0</v>
      </c>
      <c r="Y340">
        <f t="shared" si="135"/>
        <v>0</v>
      </c>
      <c r="Z340">
        <f t="shared" si="136"/>
        <v>0</v>
      </c>
      <c r="AA340">
        <f t="shared" si="137"/>
        <v>0</v>
      </c>
    </row>
    <row r="341" spans="1:27" x14ac:dyDescent="0.3">
      <c r="A341">
        <f t="shared" si="131"/>
        <v>329</v>
      </c>
      <c r="B341" s="6">
        <f t="shared" si="150"/>
        <v>0</v>
      </c>
      <c r="C341" s="6">
        <f t="shared" si="151"/>
        <v>435206.3190723806</v>
      </c>
      <c r="D341">
        <f t="shared" si="152"/>
        <v>0</v>
      </c>
      <c r="E341">
        <f t="shared" si="153"/>
        <v>0</v>
      </c>
      <c r="F341">
        <f t="shared" si="154"/>
        <v>6.0000000000000027</v>
      </c>
      <c r="G341">
        <f t="shared" si="132"/>
        <v>5.1430128318229462E-3</v>
      </c>
      <c r="H341">
        <f t="shared" si="155"/>
        <v>0</v>
      </c>
      <c r="I341" s="6">
        <f t="shared" si="156"/>
        <v>0</v>
      </c>
      <c r="J341">
        <f t="shared" si="147"/>
        <v>0</v>
      </c>
      <c r="K341">
        <f t="shared" si="148"/>
        <v>0</v>
      </c>
      <c r="L341">
        <f t="shared" si="149"/>
        <v>0</v>
      </c>
      <c r="M341">
        <f t="shared" si="138"/>
        <v>0</v>
      </c>
      <c r="N341">
        <f t="shared" si="139"/>
        <v>0</v>
      </c>
      <c r="O341">
        <f t="shared" si="140"/>
        <v>0</v>
      </c>
      <c r="P341">
        <f t="shared" si="141"/>
        <v>0</v>
      </c>
      <c r="Q341">
        <f t="shared" si="142"/>
        <v>0</v>
      </c>
      <c r="R341">
        <f t="shared" si="143"/>
        <v>0</v>
      </c>
      <c r="S341">
        <f t="shared" si="144"/>
        <v>0</v>
      </c>
      <c r="T341">
        <f t="shared" si="145"/>
        <v>0</v>
      </c>
      <c r="U341">
        <f t="shared" si="146"/>
        <v>0</v>
      </c>
      <c r="W341">
        <f t="shared" si="133"/>
        <v>0</v>
      </c>
      <c r="X341">
        <f t="shared" si="134"/>
        <v>0</v>
      </c>
      <c r="Y341">
        <f t="shared" si="135"/>
        <v>0</v>
      </c>
      <c r="Z341">
        <f t="shared" si="136"/>
        <v>0</v>
      </c>
      <c r="AA341">
        <f t="shared" si="137"/>
        <v>0</v>
      </c>
    </row>
    <row r="342" spans="1:27" x14ac:dyDescent="0.3">
      <c r="A342">
        <f t="shared" si="131"/>
        <v>330</v>
      </c>
      <c r="B342" s="6">
        <f t="shared" si="150"/>
        <v>0</v>
      </c>
      <c r="C342" s="6">
        <f t="shared" si="151"/>
        <v>435206.3190723806</v>
      </c>
      <c r="D342">
        <f t="shared" si="152"/>
        <v>0</v>
      </c>
      <c r="E342">
        <f t="shared" si="153"/>
        <v>0</v>
      </c>
      <c r="F342">
        <f t="shared" si="154"/>
        <v>6.0000000000000027</v>
      </c>
      <c r="G342">
        <f t="shared" si="132"/>
        <v>5.1430128318229462E-3</v>
      </c>
      <c r="H342">
        <f t="shared" si="155"/>
        <v>0</v>
      </c>
      <c r="I342" s="6">
        <f t="shared" si="156"/>
        <v>0</v>
      </c>
      <c r="J342">
        <f t="shared" si="147"/>
        <v>0</v>
      </c>
      <c r="K342">
        <f t="shared" si="148"/>
        <v>0</v>
      </c>
      <c r="L342">
        <f t="shared" si="149"/>
        <v>0</v>
      </c>
      <c r="M342">
        <f t="shared" si="138"/>
        <v>0</v>
      </c>
      <c r="N342">
        <f t="shared" si="139"/>
        <v>0</v>
      </c>
      <c r="O342">
        <f t="shared" si="140"/>
        <v>0</v>
      </c>
      <c r="P342">
        <f t="shared" si="141"/>
        <v>0</v>
      </c>
      <c r="Q342">
        <f t="shared" si="142"/>
        <v>0</v>
      </c>
      <c r="R342">
        <f t="shared" si="143"/>
        <v>0</v>
      </c>
      <c r="S342">
        <f t="shared" si="144"/>
        <v>0</v>
      </c>
      <c r="T342">
        <f t="shared" si="145"/>
        <v>0</v>
      </c>
      <c r="U342">
        <f t="shared" si="146"/>
        <v>0</v>
      </c>
      <c r="W342">
        <f t="shared" si="133"/>
        <v>0</v>
      </c>
      <c r="X342">
        <f t="shared" si="134"/>
        <v>0</v>
      </c>
      <c r="Y342">
        <f t="shared" si="135"/>
        <v>0</v>
      </c>
      <c r="Z342">
        <f t="shared" si="136"/>
        <v>0</v>
      </c>
      <c r="AA342">
        <f t="shared" si="137"/>
        <v>0</v>
      </c>
    </row>
    <row r="343" spans="1:27" x14ac:dyDescent="0.3">
      <c r="A343">
        <f t="shared" si="131"/>
        <v>331</v>
      </c>
      <c r="B343" s="6">
        <f t="shared" si="150"/>
        <v>0</v>
      </c>
      <c r="C343" s="6">
        <f t="shared" si="151"/>
        <v>435206.3190723806</v>
      </c>
      <c r="D343">
        <f t="shared" si="152"/>
        <v>0</v>
      </c>
      <c r="E343">
        <f t="shared" si="153"/>
        <v>0</v>
      </c>
      <c r="F343">
        <f t="shared" si="154"/>
        <v>6.0000000000000027</v>
      </c>
      <c r="G343">
        <f t="shared" si="132"/>
        <v>5.1430128318229462E-3</v>
      </c>
      <c r="H343">
        <f t="shared" si="155"/>
        <v>0</v>
      </c>
      <c r="I343" s="6">
        <f t="shared" si="156"/>
        <v>0</v>
      </c>
      <c r="J343">
        <f t="shared" si="147"/>
        <v>0</v>
      </c>
      <c r="K343">
        <f t="shared" si="148"/>
        <v>0</v>
      </c>
      <c r="L343">
        <f t="shared" si="149"/>
        <v>0</v>
      </c>
      <c r="M343">
        <f t="shared" si="138"/>
        <v>0</v>
      </c>
      <c r="N343">
        <f t="shared" si="139"/>
        <v>0</v>
      </c>
      <c r="O343">
        <f t="shared" si="140"/>
        <v>0</v>
      </c>
      <c r="P343">
        <f t="shared" si="141"/>
        <v>0</v>
      </c>
      <c r="Q343">
        <f t="shared" si="142"/>
        <v>0</v>
      </c>
      <c r="R343">
        <f t="shared" si="143"/>
        <v>0</v>
      </c>
      <c r="S343">
        <f t="shared" si="144"/>
        <v>0</v>
      </c>
      <c r="T343">
        <f t="shared" si="145"/>
        <v>0</v>
      </c>
      <c r="U343">
        <f t="shared" si="146"/>
        <v>0</v>
      </c>
      <c r="W343">
        <f t="shared" si="133"/>
        <v>0</v>
      </c>
      <c r="X343">
        <f t="shared" si="134"/>
        <v>0</v>
      </c>
      <c r="Y343">
        <f t="shared" si="135"/>
        <v>0</v>
      </c>
      <c r="Z343">
        <f t="shared" si="136"/>
        <v>0</v>
      </c>
      <c r="AA343">
        <f t="shared" si="137"/>
        <v>0</v>
      </c>
    </row>
    <row r="344" spans="1:27" x14ac:dyDescent="0.3">
      <c r="A344">
        <f t="shared" si="131"/>
        <v>332</v>
      </c>
      <c r="B344" s="6">
        <f t="shared" si="150"/>
        <v>0</v>
      </c>
      <c r="C344" s="6">
        <f t="shared" si="151"/>
        <v>435206.3190723806</v>
      </c>
      <c r="D344">
        <f t="shared" si="152"/>
        <v>0</v>
      </c>
      <c r="E344">
        <f t="shared" si="153"/>
        <v>0</v>
      </c>
      <c r="F344">
        <f t="shared" si="154"/>
        <v>6.0000000000000027</v>
      </c>
      <c r="G344">
        <f t="shared" si="132"/>
        <v>5.1430128318229462E-3</v>
      </c>
      <c r="H344">
        <f t="shared" si="155"/>
        <v>0</v>
      </c>
      <c r="I344" s="6">
        <f t="shared" si="156"/>
        <v>0</v>
      </c>
      <c r="J344">
        <f t="shared" si="147"/>
        <v>0</v>
      </c>
      <c r="K344">
        <f t="shared" si="148"/>
        <v>0</v>
      </c>
      <c r="L344">
        <f t="shared" si="149"/>
        <v>0</v>
      </c>
      <c r="M344">
        <f t="shared" si="138"/>
        <v>0</v>
      </c>
      <c r="N344">
        <f t="shared" si="139"/>
        <v>0</v>
      </c>
      <c r="O344">
        <f t="shared" si="140"/>
        <v>0</v>
      </c>
      <c r="P344">
        <f t="shared" si="141"/>
        <v>0</v>
      </c>
      <c r="Q344">
        <f t="shared" si="142"/>
        <v>0</v>
      </c>
      <c r="R344">
        <f t="shared" si="143"/>
        <v>0</v>
      </c>
      <c r="S344">
        <f t="shared" si="144"/>
        <v>0</v>
      </c>
      <c r="T344">
        <f t="shared" si="145"/>
        <v>0</v>
      </c>
      <c r="U344">
        <f t="shared" si="146"/>
        <v>0</v>
      </c>
      <c r="W344">
        <f t="shared" si="133"/>
        <v>0</v>
      </c>
      <c r="X344">
        <f t="shared" si="134"/>
        <v>0</v>
      </c>
      <c r="Y344">
        <f t="shared" si="135"/>
        <v>0</v>
      </c>
      <c r="Z344">
        <f t="shared" si="136"/>
        <v>0</v>
      </c>
      <c r="AA344">
        <f t="shared" si="137"/>
        <v>0</v>
      </c>
    </row>
    <row r="345" spans="1:27" x14ac:dyDescent="0.3">
      <c r="A345">
        <f t="shared" si="131"/>
        <v>333</v>
      </c>
      <c r="B345" s="6">
        <f t="shared" si="150"/>
        <v>0</v>
      </c>
      <c r="C345" s="6">
        <f t="shared" si="151"/>
        <v>435206.3190723806</v>
      </c>
      <c r="D345">
        <f t="shared" si="152"/>
        <v>0</v>
      </c>
      <c r="E345">
        <f t="shared" si="153"/>
        <v>0</v>
      </c>
      <c r="F345">
        <f t="shared" si="154"/>
        <v>6.0000000000000027</v>
      </c>
      <c r="G345">
        <f t="shared" si="132"/>
        <v>5.1430128318229462E-3</v>
      </c>
      <c r="H345">
        <f t="shared" si="155"/>
        <v>0</v>
      </c>
      <c r="I345" s="6">
        <f t="shared" si="156"/>
        <v>0</v>
      </c>
      <c r="J345">
        <f t="shared" si="147"/>
        <v>0</v>
      </c>
      <c r="K345">
        <f t="shared" si="148"/>
        <v>0</v>
      </c>
      <c r="L345">
        <f t="shared" si="149"/>
        <v>0</v>
      </c>
      <c r="M345">
        <f t="shared" si="138"/>
        <v>0</v>
      </c>
      <c r="N345">
        <f t="shared" si="139"/>
        <v>0</v>
      </c>
      <c r="O345">
        <f t="shared" si="140"/>
        <v>0</v>
      </c>
      <c r="P345">
        <f t="shared" si="141"/>
        <v>0</v>
      </c>
      <c r="Q345">
        <f t="shared" si="142"/>
        <v>0</v>
      </c>
      <c r="R345">
        <f t="shared" si="143"/>
        <v>0</v>
      </c>
      <c r="S345">
        <f t="shared" si="144"/>
        <v>0</v>
      </c>
      <c r="T345">
        <f t="shared" si="145"/>
        <v>0</v>
      </c>
      <c r="U345">
        <f t="shared" si="146"/>
        <v>0</v>
      </c>
      <c r="W345">
        <f t="shared" si="133"/>
        <v>0</v>
      </c>
      <c r="X345">
        <f t="shared" si="134"/>
        <v>0</v>
      </c>
      <c r="Y345">
        <f t="shared" si="135"/>
        <v>0</v>
      </c>
      <c r="Z345">
        <f t="shared" si="136"/>
        <v>0</v>
      </c>
      <c r="AA345">
        <f t="shared" si="137"/>
        <v>0</v>
      </c>
    </row>
    <row r="346" spans="1:27" x14ac:dyDescent="0.3">
      <c r="A346">
        <f t="shared" si="131"/>
        <v>334</v>
      </c>
      <c r="B346" s="6">
        <f t="shared" si="150"/>
        <v>0</v>
      </c>
      <c r="C346" s="6">
        <f t="shared" si="151"/>
        <v>435206.3190723806</v>
      </c>
      <c r="D346">
        <f t="shared" si="152"/>
        <v>0</v>
      </c>
      <c r="E346">
        <f t="shared" si="153"/>
        <v>0</v>
      </c>
      <c r="F346">
        <f t="shared" si="154"/>
        <v>6.0000000000000027</v>
      </c>
      <c r="G346">
        <f t="shared" si="132"/>
        <v>5.1430128318229462E-3</v>
      </c>
      <c r="H346">
        <f t="shared" si="155"/>
        <v>0</v>
      </c>
      <c r="I346" s="6">
        <f t="shared" si="156"/>
        <v>0</v>
      </c>
      <c r="J346">
        <f t="shared" si="147"/>
        <v>0</v>
      </c>
      <c r="K346">
        <f t="shared" si="148"/>
        <v>0</v>
      </c>
      <c r="L346">
        <f t="shared" si="149"/>
        <v>0</v>
      </c>
      <c r="M346">
        <f t="shared" si="138"/>
        <v>0</v>
      </c>
      <c r="N346">
        <f t="shared" si="139"/>
        <v>0</v>
      </c>
      <c r="O346">
        <f t="shared" si="140"/>
        <v>0</v>
      </c>
      <c r="P346">
        <f t="shared" si="141"/>
        <v>0</v>
      </c>
      <c r="Q346">
        <f t="shared" si="142"/>
        <v>0</v>
      </c>
      <c r="R346">
        <f t="shared" si="143"/>
        <v>0</v>
      </c>
      <c r="S346">
        <f t="shared" si="144"/>
        <v>0</v>
      </c>
      <c r="T346">
        <f t="shared" si="145"/>
        <v>0</v>
      </c>
      <c r="U346">
        <f t="shared" si="146"/>
        <v>0</v>
      </c>
      <c r="W346">
        <f t="shared" si="133"/>
        <v>0</v>
      </c>
      <c r="X346">
        <f t="shared" si="134"/>
        <v>0</v>
      </c>
      <c r="Y346">
        <f t="shared" si="135"/>
        <v>0</v>
      </c>
      <c r="Z346">
        <f t="shared" si="136"/>
        <v>0</v>
      </c>
      <c r="AA346">
        <f t="shared" si="137"/>
        <v>0</v>
      </c>
    </row>
    <row r="347" spans="1:27" x14ac:dyDescent="0.3">
      <c r="A347">
        <f t="shared" si="131"/>
        <v>335</v>
      </c>
      <c r="B347" s="6">
        <f t="shared" si="150"/>
        <v>0</v>
      </c>
      <c r="C347" s="6">
        <f t="shared" si="151"/>
        <v>435206.3190723806</v>
      </c>
      <c r="D347">
        <f t="shared" si="152"/>
        <v>0</v>
      </c>
      <c r="E347">
        <f t="shared" si="153"/>
        <v>0</v>
      </c>
      <c r="F347">
        <f t="shared" si="154"/>
        <v>6.0000000000000027</v>
      </c>
      <c r="G347">
        <f t="shared" si="132"/>
        <v>5.1430128318229462E-3</v>
      </c>
      <c r="H347">
        <f t="shared" si="155"/>
        <v>0</v>
      </c>
      <c r="I347" s="6">
        <f t="shared" si="156"/>
        <v>0</v>
      </c>
      <c r="J347">
        <f t="shared" si="147"/>
        <v>0</v>
      </c>
      <c r="K347">
        <f t="shared" si="148"/>
        <v>0</v>
      </c>
      <c r="L347">
        <f t="shared" si="149"/>
        <v>0</v>
      </c>
      <c r="M347">
        <f t="shared" si="138"/>
        <v>0</v>
      </c>
      <c r="N347">
        <f t="shared" si="139"/>
        <v>0</v>
      </c>
      <c r="O347">
        <f t="shared" si="140"/>
        <v>0</v>
      </c>
      <c r="P347">
        <f t="shared" si="141"/>
        <v>0</v>
      </c>
      <c r="Q347">
        <f t="shared" si="142"/>
        <v>0</v>
      </c>
      <c r="R347">
        <f t="shared" si="143"/>
        <v>0</v>
      </c>
      <c r="S347">
        <f t="shared" si="144"/>
        <v>0</v>
      </c>
      <c r="T347">
        <f t="shared" si="145"/>
        <v>0</v>
      </c>
      <c r="U347">
        <f t="shared" si="146"/>
        <v>0</v>
      </c>
      <c r="W347">
        <f t="shared" si="133"/>
        <v>0</v>
      </c>
      <c r="X347">
        <f t="shared" si="134"/>
        <v>0</v>
      </c>
      <c r="Y347">
        <f t="shared" si="135"/>
        <v>0</v>
      </c>
      <c r="Z347">
        <f t="shared" si="136"/>
        <v>0</v>
      </c>
      <c r="AA347">
        <f t="shared" si="137"/>
        <v>0</v>
      </c>
    </row>
    <row r="348" spans="1:27" x14ac:dyDescent="0.3">
      <c r="A348">
        <f t="shared" si="131"/>
        <v>336</v>
      </c>
      <c r="B348" s="6">
        <f t="shared" si="150"/>
        <v>0</v>
      </c>
      <c r="C348" s="6">
        <f t="shared" si="151"/>
        <v>435206.3190723806</v>
      </c>
      <c r="D348">
        <f t="shared" si="152"/>
        <v>0</v>
      </c>
      <c r="E348">
        <f t="shared" si="153"/>
        <v>0</v>
      </c>
      <c r="F348">
        <f t="shared" si="154"/>
        <v>6.0000000000000027</v>
      </c>
      <c r="G348">
        <f t="shared" si="132"/>
        <v>5.1430128318229462E-3</v>
      </c>
      <c r="H348">
        <f t="shared" si="155"/>
        <v>0</v>
      </c>
      <c r="I348" s="6">
        <f t="shared" si="156"/>
        <v>0</v>
      </c>
      <c r="J348">
        <f t="shared" si="147"/>
        <v>0</v>
      </c>
      <c r="K348">
        <f t="shared" si="148"/>
        <v>0</v>
      </c>
      <c r="L348">
        <f t="shared" si="149"/>
        <v>0</v>
      </c>
      <c r="M348">
        <f t="shared" si="138"/>
        <v>0</v>
      </c>
      <c r="N348">
        <f t="shared" si="139"/>
        <v>0</v>
      </c>
      <c r="O348">
        <f t="shared" si="140"/>
        <v>0</v>
      </c>
      <c r="P348">
        <f t="shared" si="141"/>
        <v>0</v>
      </c>
      <c r="Q348">
        <f t="shared" si="142"/>
        <v>0</v>
      </c>
      <c r="R348">
        <f t="shared" si="143"/>
        <v>0</v>
      </c>
      <c r="S348">
        <f t="shared" si="144"/>
        <v>0</v>
      </c>
      <c r="T348">
        <f t="shared" si="145"/>
        <v>0</v>
      </c>
      <c r="U348">
        <f t="shared" si="146"/>
        <v>0</v>
      </c>
      <c r="W348">
        <f t="shared" si="133"/>
        <v>0</v>
      </c>
      <c r="X348">
        <f t="shared" si="134"/>
        <v>0</v>
      </c>
      <c r="Y348">
        <f t="shared" si="135"/>
        <v>0</v>
      </c>
      <c r="Z348">
        <f t="shared" si="136"/>
        <v>0</v>
      </c>
      <c r="AA348">
        <f t="shared" si="137"/>
        <v>0</v>
      </c>
    </row>
    <row r="349" spans="1:27" x14ac:dyDescent="0.3">
      <c r="A349">
        <f t="shared" si="131"/>
        <v>337</v>
      </c>
      <c r="B349" s="6">
        <f t="shared" si="150"/>
        <v>0</v>
      </c>
      <c r="C349" s="6">
        <f t="shared" si="151"/>
        <v>435206.3190723806</v>
      </c>
      <c r="D349">
        <f t="shared" si="152"/>
        <v>0</v>
      </c>
      <c r="E349">
        <f t="shared" si="153"/>
        <v>0</v>
      </c>
      <c r="F349">
        <f t="shared" si="154"/>
        <v>6.0000000000000027</v>
      </c>
      <c r="G349">
        <f t="shared" si="132"/>
        <v>5.1430128318229462E-3</v>
      </c>
      <c r="H349">
        <f t="shared" si="155"/>
        <v>0</v>
      </c>
      <c r="I349" s="6">
        <f t="shared" si="156"/>
        <v>0</v>
      </c>
      <c r="J349">
        <f t="shared" si="147"/>
        <v>0</v>
      </c>
      <c r="K349">
        <f t="shared" si="148"/>
        <v>0</v>
      </c>
      <c r="L349">
        <f t="shared" si="149"/>
        <v>0</v>
      </c>
      <c r="M349">
        <f t="shared" si="138"/>
        <v>0</v>
      </c>
      <c r="N349">
        <f t="shared" si="139"/>
        <v>0</v>
      </c>
      <c r="O349">
        <f t="shared" si="140"/>
        <v>0</v>
      </c>
      <c r="P349">
        <f t="shared" si="141"/>
        <v>0</v>
      </c>
      <c r="Q349">
        <f t="shared" si="142"/>
        <v>0</v>
      </c>
      <c r="R349">
        <f t="shared" si="143"/>
        <v>0</v>
      </c>
      <c r="S349">
        <f t="shared" si="144"/>
        <v>0</v>
      </c>
      <c r="T349">
        <f t="shared" si="145"/>
        <v>0</v>
      </c>
      <c r="U349">
        <f t="shared" si="146"/>
        <v>0</v>
      </c>
      <c r="W349">
        <f t="shared" si="133"/>
        <v>0</v>
      </c>
      <c r="X349">
        <f t="shared" si="134"/>
        <v>0</v>
      </c>
      <c r="Y349">
        <f t="shared" si="135"/>
        <v>0</v>
      </c>
      <c r="Z349">
        <f t="shared" si="136"/>
        <v>0</v>
      </c>
      <c r="AA349">
        <f t="shared" si="137"/>
        <v>0</v>
      </c>
    </row>
    <row r="350" spans="1:27" x14ac:dyDescent="0.3">
      <c r="A350">
        <f t="shared" si="131"/>
        <v>338</v>
      </c>
      <c r="B350" s="6">
        <f t="shared" si="150"/>
        <v>0</v>
      </c>
      <c r="C350" s="6">
        <f t="shared" si="151"/>
        <v>435206.3190723806</v>
      </c>
      <c r="D350">
        <f t="shared" si="152"/>
        <v>0</v>
      </c>
      <c r="E350">
        <f t="shared" si="153"/>
        <v>0</v>
      </c>
      <c r="F350">
        <f t="shared" si="154"/>
        <v>6.0000000000000027</v>
      </c>
      <c r="G350">
        <f t="shared" si="132"/>
        <v>5.1430128318229462E-3</v>
      </c>
      <c r="H350">
        <f t="shared" si="155"/>
        <v>0</v>
      </c>
      <c r="I350" s="6">
        <f t="shared" si="156"/>
        <v>0</v>
      </c>
      <c r="J350">
        <f t="shared" si="147"/>
        <v>0</v>
      </c>
      <c r="K350">
        <f t="shared" si="148"/>
        <v>0</v>
      </c>
      <c r="L350">
        <f t="shared" si="149"/>
        <v>0</v>
      </c>
      <c r="M350">
        <f t="shared" si="138"/>
        <v>0</v>
      </c>
      <c r="N350">
        <f t="shared" si="139"/>
        <v>0</v>
      </c>
      <c r="O350">
        <f t="shared" si="140"/>
        <v>0</v>
      </c>
      <c r="P350">
        <f t="shared" si="141"/>
        <v>0</v>
      </c>
      <c r="Q350">
        <f t="shared" si="142"/>
        <v>0</v>
      </c>
      <c r="R350">
        <f t="shared" si="143"/>
        <v>0</v>
      </c>
      <c r="S350">
        <f t="shared" si="144"/>
        <v>0</v>
      </c>
      <c r="T350">
        <f t="shared" si="145"/>
        <v>0</v>
      </c>
      <c r="U350">
        <f t="shared" si="146"/>
        <v>0</v>
      </c>
      <c r="W350">
        <f t="shared" si="133"/>
        <v>0</v>
      </c>
      <c r="X350">
        <f t="shared" si="134"/>
        <v>0</v>
      </c>
      <c r="Y350">
        <f t="shared" si="135"/>
        <v>0</v>
      </c>
      <c r="Z350">
        <f t="shared" si="136"/>
        <v>0</v>
      </c>
      <c r="AA350">
        <f t="shared" si="137"/>
        <v>0</v>
      </c>
    </row>
    <row r="351" spans="1:27" x14ac:dyDescent="0.3">
      <c r="A351">
        <f t="shared" si="131"/>
        <v>339</v>
      </c>
      <c r="B351" s="6">
        <f t="shared" si="150"/>
        <v>0</v>
      </c>
      <c r="C351" s="6">
        <f t="shared" si="151"/>
        <v>435206.3190723806</v>
      </c>
      <c r="D351">
        <f t="shared" si="152"/>
        <v>0</v>
      </c>
      <c r="E351">
        <f t="shared" si="153"/>
        <v>0</v>
      </c>
      <c r="F351">
        <f t="shared" si="154"/>
        <v>6.0000000000000027</v>
      </c>
      <c r="G351">
        <f t="shared" si="132"/>
        <v>5.1430128318229462E-3</v>
      </c>
      <c r="H351">
        <f t="shared" si="155"/>
        <v>0</v>
      </c>
      <c r="I351" s="6">
        <f t="shared" si="156"/>
        <v>0</v>
      </c>
      <c r="J351">
        <f t="shared" si="147"/>
        <v>0</v>
      </c>
      <c r="K351">
        <f t="shared" si="148"/>
        <v>0</v>
      </c>
      <c r="L351">
        <f t="shared" si="149"/>
        <v>0</v>
      </c>
      <c r="M351">
        <f t="shared" si="138"/>
        <v>0</v>
      </c>
      <c r="N351">
        <f t="shared" si="139"/>
        <v>0</v>
      </c>
      <c r="O351">
        <f t="shared" si="140"/>
        <v>0</v>
      </c>
      <c r="P351">
        <f t="shared" si="141"/>
        <v>0</v>
      </c>
      <c r="Q351">
        <f t="shared" si="142"/>
        <v>0</v>
      </c>
      <c r="R351">
        <f t="shared" si="143"/>
        <v>0</v>
      </c>
      <c r="S351">
        <f t="shared" si="144"/>
        <v>0</v>
      </c>
      <c r="T351">
        <f t="shared" si="145"/>
        <v>0</v>
      </c>
      <c r="U351">
        <f t="shared" si="146"/>
        <v>0</v>
      </c>
      <c r="W351">
        <f t="shared" si="133"/>
        <v>0</v>
      </c>
      <c r="X351">
        <f t="shared" si="134"/>
        <v>0</v>
      </c>
      <c r="Y351">
        <f t="shared" si="135"/>
        <v>0</v>
      </c>
      <c r="Z351">
        <f t="shared" si="136"/>
        <v>0</v>
      </c>
      <c r="AA351">
        <f t="shared" si="137"/>
        <v>0</v>
      </c>
    </row>
    <row r="352" spans="1:27" x14ac:dyDescent="0.3">
      <c r="A352">
        <f t="shared" si="131"/>
        <v>340</v>
      </c>
      <c r="B352" s="6">
        <f t="shared" si="150"/>
        <v>0</v>
      </c>
      <c r="C352" s="6">
        <f t="shared" si="151"/>
        <v>435206.3190723806</v>
      </c>
      <c r="D352">
        <f t="shared" si="152"/>
        <v>0</v>
      </c>
      <c r="E352">
        <f t="shared" si="153"/>
        <v>0</v>
      </c>
      <c r="F352">
        <f t="shared" si="154"/>
        <v>6.0000000000000027</v>
      </c>
      <c r="G352">
        <f t="shared" si="132"/>
        <v>5.1430128318229462E-3</v>
      </c>
      <c r="H352">
        <f t="shared" si="155"/>
        <v>0</v>
      </c>
      <c r="I352" s="6">
        <f t="shared" si="156"/>
        <v>0</v>
      </c>
      <c r="J352">
        <f t="shared" si="147"/>
        <v>0</v>
      </c>
      <c r="K352">
        <f t="shared" si="148"/>
        <v>0</v>
      </c>
      <c r="L352">
        <f t="shared" si="149"/>
        <v>0</v>
      </c>
      <c r="M352">
        <f t="shared" si="138"/>
        <v>0</v>
      </c>
      <c r="N352">
        <f t="shared" si="139"/>
        <v>0</v>
      </c>
      <c r="O352">
        <f t="shared" si="140"/>
        <v>0</v>
      </c>
      <c r="P352">
        <f t="shared" si="141"/>
        <v>0</v>
      </c>
      <c r="Q352">
        <f t="shared" si="142"/>
        <v>0</v>
      </c>
      <c r="R352">
        <f t="shared" si="143"/>
        <v>0</v>
      </c>
      <c r="S352">
        <f t="shared" si="144"/>
        <v>0</v>
      </c>
      <c r="T352">
        <f t="shared" si="145"/>
        <v>0</v>
      </c>
      <c r="U352">
        <f t="shared" si="146"/>
        <v>0</v>
      </c>
      <c r="W352">
        <f t="shared" si="133"/>
        <v>0</v>
      </c>
      <c r="X352">
        <f t="shared" si="134"/>
        <v>0</v>
      </c>
      <c r="Y352">
        <f t="shared" si="135"/>
        <v>0</v>
      </c>
      <c r="Z352">
        <f t="shared" si="136"/>
        <v>0</v>
      </c>
      <c r="AA352">
        <f t="shared" si="137"/>
        <v>0</v>
      </c>
    </row>
    <row r="353" spans="1:27" x14ac:dyDescent="0.3">
      <c r="A353">
        <f t="shared" si="131"/>
        <v>341</v>
      </c>
      <c r="B353" s="6">
        <f t="shared" si="150"/>
        <v>0</v>
      </c>
      <c r="C353" s="6">
        <f t="shared" si="151"/>
        <v>435206.3190723806</v>
      </c>
      <c r="D353">
        <f t="shared" si="152"/>
        <v>0</v>
      </c>
      <c r="E353">
        <f t="shared" si="153"/>
        <v>0</v>
      </c>
      <c r="F353">
        <f t="shared" si="154"/>
        <v>6.0000000000000027</v>
      </c>
      <c r="G353">
        <f t="shared" si="132"/>
        <v>5.1430128318229462E-3</v>
      </c>
      <c r="H353">
        <f t="shared" si="155"/>
        <v>0</v>
      </c>
      <c r="I353" s="6">
        <f t="shared" si="156"/>
        <v>0</v>
      </c>
      <c r="J353">
        <f t="shared" si="147"/>
        <v>0</v>
      </c>
      <c r="K353">
        <f t="shared" si="148"/>
        <v>0</v>
      </c>
      <c r="L353">
        <f t="shared" si="149"/>
        <v>0</v>
      </c>
      <c r="M353">
        <f t="shared" si="138"/>
        <v>0</v>
      </c>
      <c r="N353">
        <f t="shared" si="139"/>
        <v>0</v>
      </c>
      <c r="O353">
        <f t="shared" si="140"/>
        <v>0</v>
      </c>
      <c r="P353">
        <f t="shared" si="141"/>
        <v>0</v>
      </c>
      <c r="Q353">
        <f t="shared" si="142"/>
        <v>0</v>
      </c>
      <c r="R353">
        <f t="shared" si="143"/>
        <v>0</v>
      </c>
      <c r="S353">
        <f t="shared" si="144"/>
        <v>0</v>
      </c>
      <c r="T353">
        <f t="shared" si="145"/>
        <v>0</v>
      </c>
      <c r="U353">
        <f t="shared" si="146"/>
        <v>0</v>
      </c>
      <c r="W353">
        <f t="shared" si="133"/>
        <v>0</v>
      </c>
      <c r="X353">
        <f t="shared" si="134"/>
        <v>0</v>
      </c>
      <c r="Y353">
        <f t="shared" si="135"/>
        <v>0</v>
      </c>
      <c r="Z353">
        <f t="shared" si="136"/>
        <v>0</v>
      </c>
      <c r="AA353">
        <f t="shared" si="137"/>
        <v>0</v>
      </c>
    </row>
    <row r="354" spans="1:27" x14ac:dyDescent="0.3">
      <c r="A354">
        <f t="shared" si="131"/>
        <v>342</v>
      </c>
      <c r="B354" s="6">
        <f t="shared" si="150"/>
        <v>0</v>
      </c>
      <c r="C354" s="6">
        <f t="shared" si="151"/>
        <v>435206.3190723806</v>
      </c>
      <c r="D354">
        <f t="shared" si="152"/>
        <v>0</v>
      </c>
      <c r="E354">
        <f t="shared" si="153"/>
        <v>0</v>
      </c>
      <c r="F354">
        <f t="shared" si="154"/>
        <v>6.0000000000000027</v>
      </c>
      <c r="G354">
        <f t="shared" si="132"/>
        <v>5.1430128318229462E-3</v>
      </c>
      <c r="H354">
        <f t="shared" si="155"/>
        <v>0</v>
      </c>
      <c r="I354" s="6">
        <f t="shared" si="156"/>
        <v>0</v>
      </c>
      <c r="J354">
        <f t="shared" si="147"/>
        <v>0</v>
      </c>
      <c r="K354">
        <f t="shared" si="148"/>
        <v>0</v>
      </c>
      <c r="L354">
        <f t="shared" si="149"/>
        <v>0</v>
      </c>
      <c r="M354">
        <f t="shared" si="138"/>
        <v>0</v>
      </c>
      <c r="N354">
        <f t="shared" si="139"/>
        <v>0</v>
      </c>
      <c r="O354">
        <f t="shared" si="140"/>
        <v>0</v>
      </c>
      <c r="P354">
        <f t="shared" si="141"/>
        <v>0</v>
      </c>
      <c r="Q354">
        <f t="shared" si="142"/>
        <v>0</v>
      </c>
      <c r="R354">
        <f t="shared" si="143"/>
        <v>0</v>
      </c>
      <c r="S354">
        <f t="shared" si="144"/>
        <v>0</v>
      </c>
      <c r="T354">
        <f t="shared" si="145"/>
        <v>0</v>
      </c>
      <c r="U354">
        <f t="shared" si="146"/>
        <v>0</v>
      </c>
      <c r="W354">
        <f t="shared" si="133"/>
        <v>0</v>
      </c>
      <c r="X354">
        <f t="shared" si="134"/>
        <v>0</v>
      </c>
      <c r="Y354">
        <f t="shared" si="135"/>
        <v>0</v>
      </c>
      <c r="Z354">
        <f t="shared" si="136"/>
        <v>0</v>
      </c>
      <c r="AA354">
        <f t="shared" si="137"/>
        <v>0</v>
      </c>
    </row>
    <row r="355" spans="1:27" x14ac:dyDescent="0.3">
      <c r="A355">
        <f t="shared" si="131"/>
        <v>343</v>
      </c>
      <c r="B355" s="6">
        <f t="shared" si="150"/>
        <v>0</v>
      </c>
      <c r="C355" s="6">
        <f t="shared" si="151"/>
        <v>435206.3190723806</v>
      </c>
      <c r="D355">
        <f t="shared" si="152"/>
        <v>0</v>
      </c>
      <c r="E355">
        <f t="shared" si="153"/>
        <v>0</v>
      </c>
      <c r="F355">
        <f t="shared" si="154"/>
        <v>6.0000000000000027</v>
      </c>
      <c r="G355">
        <f t="shared" si="132"/>
        <v>5.1430128318229462E-3</v>
      </c>
      <c r="H355">
        <f t="shared" si="155"/>
        <v>0</v>
      </c>
      <c r="I355" s="6">
        <f t="shared" si="156"/>
        <v>0</v>
      </c>
      <c r="J355">
        <f t="shared" si="147"/>
        <v>0</v>
      </c>
      <c r="K355">
        <f t="shared" si="148"/>
        <v>0</v>
      </c>
      <c r="L355">
        <f t="shared" si="149"/>
        <v>0</v>
      </c>
      <c r="M355">
        <f t="shared" si="138"/>
        <v>0</v>
      </c>
      <c r="N355">
        <f t="shared" si="139"/>
        <v>0</v>
      </c>
      <c r="O355">
        <f t="shared" si="140"/>
        <v>0</v>
      </c>
      <c r="P355">
        <f t="shared" si="141"/>
        <v>0</v>
      </c>
      <c r="Q355">
        <f t="shared" si="142"/>
        <v>0</v>
      </c>
      <c r="R355">
        <f t="shared" si="143"/>
        <v>0</v>
      </c>
      <c r="S355">
        <f t="shared" si="144"/>
        <v>0</v>
      </c>
      <c r="T355">
        <f t="shared" si="145"/>
        <v>0</v>
      </c>
      <c r="U355">
        <f t="shared" si="146"/>
        <v>0</v>
      </c>
      <c r="W355">
        <f t="shared" si="133"/>
        <v>0</v>
      </c>
      <c r="X355">
        <f t="shared" si="134"/>
        <v>0</v>
      </c>
      <c r="Y355">
        <f t="shared" si="135"/>
        <v>0</v>
      </c>
      <c r="Z355">
        <f t="shared" si="136"/>
        <v>0</v>
      </c>
      <c r="AA355">
        <f t="shared" si="137"/>
        <v>0</v>
      </c>
    </row>
    <row r="356" spans="1:27" x14ac:dyDescent="0.3">
      <c r="A356">
        <f t="shared" si="131"/>
        <v>344</v>
      </c>
      <c r="B356" s="6">
        <f t="shared" si="150"/>
        <v>0</v>
      </c>
      <c r="C356" s="6">
        <f t="shared" si="151"/>
        <v>435206.3190723806</v>
      </c>
      <c r="D356">
        <f t="shared" si="152"/>
        <v>0</v>
      </c>
      <c r="E356">
        <f t="shared" si="153"/>
        <v>0</v>
      </c>
      <c r="F356">
        <f t="shared" si="154"/>
        <v>6.0000000000000027</v>
      </c>
      <c r="G356">
        <f t="shared" si="132"/>
        <v>5.1430128318229462E-3</v>
      </c>
      <c r="H356">
        <f t="shared" si="155"/>
        <v>0</v>
      </c>
      <c r="I356" s="6">
        <f t="shared" si="156"/>
        <v>0</v>
      </c>
      <c r="J356">
        <f t="shared" si="147"/>
        <v>0</v>
      </c>
      <c r="K356">
        <f t="shared" si="148"/>
        <v>0</v>
      </c>
      <c r="L356">
        <f t="shared" si="149"/>
        <v>0</v>
      </c>
      <c r="M356">
        <f t="shared" si="138"/>
        <v>0</v>
      </c>
      <c r="N356">
        <f t="shared" si="139"/>
        <v>0</v>
      </c>
      <c r="O356">
        <f t="shared" si="140"/>
        <v>0</v>
      </c>
      <c r="P356">
        <f t="shared" si="141"/>
        <v>0</v>
      </c>
      <c r="Q356">
        <f t="shared" si="142"/>
        <v>0</v>
      </c>
      <c r="R356">
        <f t="shared" si="143"/>
        <v>0</v>
      </c>
      <c r="S356">
        <f t="shared" si="144"/>
        <v>0</v>
      </c>
      <c r="T356">
        <f t="shared" si="145"/>
        <v>0</v>
      </c>
      <c r="U356">
        <f t="shared" si="146"/>
        <v>0</v>
      </c>
      <c r="W356">
        <f t="shared" si="133"/>
        <v>0</v>
      </c>
      <c r="X356">
        <f t="shared" si="134"/>
        <v>0</v>
      </c>
      <c r="Y356">
        <f t="shared" si="135"/>
        <v>0</v>
      </c>
      <c r="Z356">
        <f t="shared" si="136"/>
        <v>0</v>
      </c>
      <c r="AA356">
        <f t="shared" si="137"/>
        <v>0</v>
      </c>
    </row>
    <row r="357" spans="1:27" x14ac:dyDescent="0.3">
      <c r="A357">
        <f t="shared" si="131"/>
        <v>345</v>
      </c>
      <c r="B357" s="6">
        <f t="shared" si="150"/>
        <v>0</v>
      </c>
      <c r="C357" s="6">
        <f t="shared" si="151"/>
        <v>435206.3190723806</v>
      </c>
      <c r="D357">
        <f t="shared" si="152"/>
        <v>0</v>
      </c>
      <c r="E357">
        <f t="shared" si="153"/>
        <v>0</v>
      </c>
      <c r="F357">
        <f t="shared" si="154"/>
        <v>6.0000000000000027</v>
      </c>
      <c r="G357">
        <f t="shared" si="132"/>
        <v>5.1430128318229462E-3</v>
      </c>
      <c r="H357">
        <f t="shared" si="155"/>
        <v>0</v>
      </c>
      <c r="I357" s="6">
        <f t="shared" si="156"/>
        <v>0</v>
      </c>
      <c r="J357">
        <f t="shared" si="147"/>
        <v>0</v>
      </c>
      <c r="K357">
        <f t="shared" si="148"/>
        <v>0</v>
      </c>
      <c r="L357">
        <f t="shared" si="149"/>
        <v>0</v>
      </c>
      <c r="M357">
        <f t="shared" si="138"/>
        <v>0</v>
      </c>
      <c r="N357">
        <f t="shared" si="139"/>
        <v>0</v>
      </c>
      <c r="O357">
        <f t="shared" si="140"/>
        <v>0</v>
      </c>
      <c r="P357">
        <f t="shared" si="141"/>
        <v>0</v>
      </c>
      <c r="Q357">
        <f t="shared" si="142"/>
        <v>0</v>
      </c>
      <c r="R357">
        <f t="shared" si="143"/>
        <v>0</v>
      </c>
      <c r="S357">
        <f t="shared" si="144"/>
        <v>0</v>
      </c>
      <c r="T357">
        <f t="shared" si="145"/>
        <v>0</v>
      </c>
      <c r="U357">
        <f t="shared" si="146"/>
        <v>0</v>
      </c>
      <c r="W357">
        <f t="shared" si="133"/>
        <v>0</v>
      </c>
      <c r="X357">
        <f t="shared" si="134"/>
        <v>0</v>
      </c>
      <c r="Y357">
        <f t="shared" si="135"/>
        <v>0</v>
      </c>
      <c r="Z357">
        <f t="shared" si="136"/>
        <v>0</v>
      </c>
      <c r="AA357">
        <f t="shared" si="137"/>
        <v>0</v>
      </c>
    </row>
    <row r="358" spans="1:27" x14ac:dyDescent="0.3">
      <c r="A358">
        <f t="shared" si="131"/>
        <v>346</v>
      </c>
      <c r="B358" s="6">
        <f t="shared" si="150"/>
        <v>0</v>
      </c>
      <c r="C358" s="6">
        <f t="shared" si="151"/>
        <v>435206.3190723806</v>
      </c>
      <c r="D358">
        <f t="shared" si="152"/>
        <v>0</v>
      </c>
      <c r="E358">
        <f t="shared" si="153"/>
        <v>0</v>
      </c>
      <c r="F358">
        <f t="shared" si="154"/>
        <v>6.0000000000000027</v>
      </c>
      <c r="G358">
        <f t="shared" si="132"/>
        <v>5.1430128318229462E-3</v>
      </c>
      <c r="H358">
        <f t="shared" si="155"/>
        <v>0</v>
      </c>
      <c r="I358" s="6">
        <f t="shared" si="156"/>
        <v>0</v>
      </c>
      <c r="J358">
        <f t="shared" si="147"/>
        <v>0</v>
      </c>
      <c r="K358">
        <f t="shared" si="148"/>
        <v>0</v>
      </c>
      <c r="L358">
        <f t="shared" si="149"/>
        <v>0</v>
      </c>
      <c r="M358">
        <f t="shared" si="138"/>
        <v>0</v>
      </c>
      <c r="N358">
        <f t="shared" si="139"/>
        <v>0</v>
      </c>
      <c r="O358">
        <f t="shared" si="140"/>
        <v>0</v>
      </c>
      <c r="P358">
        <f t="shared" si="141"/>
        <v>0</v>
      </c>
      <c r="Q358">
        <f t="shared" si="142"/>
        <v>0</v>
      </c>
      <c r="R358">
        <f t="shared" si="143"/>
        <v>0</v>
      </c>
      <c r="S358">
        <f t="shared" si="144"/>
        <v>0</v>
      </c>
      <c r="T358">
        <f t="shared" si="145"/>
        <v>0</v>
      </c>
      <c r="U358">
        <f t="shared" si="146"/>
        <v>0</v>
      </c>
      <c r="W358">
        <f t="shared" si="133"/>
        <v>0</v>
      </c>
      <c r="X358">
        <f t="shared" si="134"/>
        <v>0</v>
      </c>
      <c r="Y358">
        <f t="shared" si="135"/>
        <v>0</v>
      </c>
      <c r="Z358">
        <f t="shared" si="136"/>
        <v>0</v>
      </c>
      <c r="AA358">
        <f t="shared" si="137"/>
        <v>0</v>
      </c>
    </row>
    <row r="359" spans="1:27" x14ac:dyDescent="0.3">
      <c r="A359">
        <f t="shared" si="131"/>
        <v>347</v>
      </c>
      <c r="B359" s="6">
        <f t="shared" si="150"/>
        <v>0</v>
      </c>
      <c r="C359" s="6">
        <f t="shared" si="151"/>
        <v>435206.3190723806</v>
      </c>
      <c r="D359">
        <f t="shared" si="152"/>
        <v>0</v>
      </c>
      <c r="E359">
        <f t="shared" si="153"/>
        <v>0</v>
      </c>
      <c r="F359">
        <f t="shared" si="154"/>
        <v>6.0000000000000027</v>
      </c>
      <c r="G359">
        <f t="shared" si="132"/>
        <v>5.1430128318229462E-3</v>
      </c>
      <c r="H359">
        <f t="shared" si="155"/>
        <v>0</v>
      </c>
      <c r="I359" s="6">
        <f t="shared" si="156"/>
        <v>0</v>
      </c>
      <c r="J359">
        <f t="shared" si="147"/>
        <v>0</v>
      </c>
      <c r="K359">
        <f t="shared" si="148"/>
        <v>0</v>
      </c>
      <c r="L359">
        <f t="shared" si="149"/>
        <v>0</v>
      </c>
      <c r="M359">
        <f t="shared" si="138"/>
        <v>0</v>
      </c>
      <c r="N359">
        <f t="shared" si="139"/>
        <v>0</v>
      </c>
      <c r="O359">
        <f t="shared" si="140"/>
        <v>0</v>
      </c>
      <c r="P359">
        <f t="shared" si="141"/>
        <v>0</v>
      </c>
      <c r="Q359">
        <f t="shared" si="142"/>
        <v>0</v>
      </c>
      <c r="R359">
        <f t="shared" si="143"/>
        <v>0</v>
      </c>
      <c r="S359">
        <f t="shared" si="144"/>
        <v>0</v>
      </c>
      <c r="T359">
        <f t="shared" si="145"/>
        <v>0</v>
      </c>
      <c r="U359">
        <f t="shared" si="146"/>
        <v>0</v>
      </c>
      <c r="W359">
        <f t="shared" si="133"/>
        <v>0</v>
      </c>
      <c r="X359">
        <f t="shared" si="134"/>
        <v>0</v>
      </c>
      <c r="Y359">
        <f t="shared" si="135"/>
        <v>0</v>
      </c>
      <c r="Z359">
        <f t="shared" si="136"/>
        <v>0</v>
      </c>
      <c r="AA359">
        <f t="shared" si="137"/>
        <v>0</v>
      </c>
    </row>
    <row r="360" spans="1:27" x14ac:dyDescent="0.3">
      <c r="A360">
        <f t="shared" si="131"/>
        <v>348</v>
      </c>
      <c r="B360" s="6">
        <f t="shared" si="150"/>
        <v>0</v>
      </c>
      <c r="C360" s="6">
        <f t="shared" si="151"/>
        <v>435206.3190723806</v>
      </c>
      <c r="D360">
        <f t="shared" si="152"/>
        <v>0</v>
      </c>
      <c r="E360">
        <f t="shared" si="153"/>
        <v>0</v>
      </c>
      <c r="F360">
        <f t="shared" si="154"/>
        <v>6.0000000000000027</v>
      </c>
      <c r="G360">
        <f t="shared" si="132"/>
        <v>5.1430128318229462E-3</v>
      </c>
      <c r="H360">
        <f t="shared" si="155"/>
        <v>0</v>
      </c>
      <c r="I360" s="6">
        <f t="shared" si="156"/>
        <v>0</v>
      </c>
      <c r="J360">
        <f t="shared" si="147"/>
        <v>0</v>
      </c>
      <c r="K360">
        <f t="shared" si="148"/>
        <v>0</v>
      </c>
      <c r="L360">
        <f t="shared" si="149"/>
        <v>0</v>
      </c>
      <c r="M360">
        <f t="shared" si="138"/>
        <v>0</v>
      </c>
      <c r="N360">
        <f t="shared" si="139"/>
        <v>0</v>
      </c>
      <c r="O360">
        <f t="shared" si="140"/>
        <v>0</v>
      </c>
      <c r="P360">
        <f t="shared" si="141"/>
        <v>0</v>
      </c>
      <c r="Q360">
        <f t="shared" si="142"/>
        <v>0</v>
      </c>
      <c r="R360">
        <f t="shared" si="143"/>
        <v>0</v>
      </c>
      <c r="S360">
        <f t="shared" si="144"/>
        <v>0</v>
      </c>
      <c r="T360">
        <f t="shared" si="145"/>
        <v>0</v>
      </c>
      <c r="U360">
        <f t="shared" si="146"/>
        <v>0</v>
      </c>
      <c r="W360">
        <f t="shared" si="133"/>
        <v>0</v>
      </c>
      <c r="X360">
        <f t="shared" si="134"/>
        <v>0</v>
      </c>
      <c r="Y360">
        <f t="shared" si="135"/>
        <v>0</v>
      </c>
      <c r="Z360">
        <f t="shared" si="136"/>
        <v>0</v>
      </c>
      <c r="AA360">
        <f t="shared" si="137"/>
        <v>0</v>
      </c>
    </row>
    <row r="361" spans="1:27" x14ac:dyDescent="0.3">
      <c r="A361">
        <f t="shared" si="131"/>
        <v>349</v>
      </c>
      <c r="B361" s="6">
        <f t="shared" si="150"/>
        <v>0</v>
      </c>
      <c r="C361" s="6">
        <f t="shared" si="151"/>
        <v>435206.3190723806</v>
      </c>
      <c r="D361">
        <f t="shared" si="152"/>
        <v>0</v>
      </c>
      <c r="E361">
        <f t="shared" si="153"/>
        <v>0</v>
      </c>
      <c r="F361">
        <f t="shared" si="154"/>
        <v>6.0000000000000027</v>
      </c>
      <c r="G361">
        <f t="shared" si="132"/>
        <v>5.1430128318229462E-3</v>
      </c>
      <c r="H361">
        <f t="shared" si="155"/>
        <v>0</v>
      </c>
      <c r="I361" s="6">
        <f t="shared" si="156"/>
        <v>0</v>
      </c>
      <c r="J361">
        <f t="shared" si="147"/>
        <v>0</v>
      </c>
      <c r="K361">
        <f t="shared" si="148"/>
        <v>0</v>
      </c>
      <c r="L361">
        <f t="shared" si="149"/>
        <v>0</v>
      </c>
      <c r="M361">
        <f t="shared" si="138"/>
        <v>0</v>
      </c>
      <c r="N361">
        <f t="shared" si="139"/>
        <v>0</v>
      </c>
      <c r="O361">
        <f t="shared" si="140"/>
        <v>0</v>
      </c>
      <c r="P361">
        <f t="shared" si="141"/>
        <v>0</v>
      </c>
      <c r="Q361">
        <f t="shared" si="142"/>
        <v>0</v>
      </c>
      <c r="R361">
        <f t="shared" si="143"/>
        <v>0</v>
      </c>
      <c r="S361">
        <f t="shared" si="144"/>
        <v>0</v>
      </c>
      <c r="T361">
        <f t="shared" si="145"/>
        <v>0</v>
      </c>
      <c r="U361">
        <f t="shared" si="146"/>
        <v>0</v>
      </c>
      <c r="W361">
        <f t="shared" si="133"/>
        <v>0</v>
      </c>
      <c r="X361">
        <f t="shared" si="134"/>
        <v>0</v>
      </c>
      <c r="Y361">
        <f t="shared" si="135"/>
        <v>0</v>
      </c>
      <c r="Z361">
        <f t="shared" si="136"/>
        <v>0</v>
      </c>
      <c r="AA361">
        <f t="shared" si="137"/>
        <v>0</v>
      </c>
    </row>
    <row r="362" spans="1:27" x14ac:dyDescent="0.3">
      <c r="A362">
        <f t="shared" si="131"/>
        <v>350</v>
      </c>
      <c r="B362" s="6">
        <f t="shared" si="150"/>
        <v>0</v>
      </c>
      <c r="C362" s="6">
        <f t="shared" si="151"/>
        <v>435206.3190723806</v>
      </c>
      <c r="D362">
        <f t="shared" si="152"/>
        <v>0</v>
      </c>
      <c r="E362">
        <f t="shared" si="153"/>
        <v>0</v>
      </c>
      <c r="F362">
        <f t="shared" si="154"/>
        <v>6.0000000000000027</v>
      </c>
      <c r="G362">
        <f t="shared" si="132"/>
        <v>5.1430128318229462E-3</v>
      </c>
      <c r="H362">
        <f t="shared" si="155"/>
        <v>0</v>
      </c>
      <c r="I362" s="6">
        <f t="shared" si="156"/>
        <v>0</v>
      </c>
      <c r="J362">
        <f t="shared" si="147"/>
        <v>0</v>
      </c>
      <c r="K362">
        <f t="shared" si="148"/>
        <v>0</v>
      </c>
      <c r="L362">
        <f t="shared" si="149"/>
        <v>0</v>
      </c>
      <c r="M362">
        <f t="shared" si="138"/>
        <v>0</v>
      </c>
      <c r="N362">
        <f t="shared" si="139"/>
        <v>0</v>
      </c>
      <c r="O362">
        <f t="shared" si="140"/>
        <v>0</v>
      </c>
      <c r="P362">
        <f t="shared" si="141"/>
        <v>0</v>
      </c>
      <c r="Q362">
        <f t="shared" si="142"/>
        <v>0</v>
      </c>
      <c r="R362">
        <f t="shared" si="143"/>
        <v>0</v>
      </c>
      <c r="S362">
        <f t="shared" si="144"/>
        <v>0</v>
      </c>
      <c r="T362">
        <f t="shared" si="145"/>
        <v>0</v>
      </c>
      <c r="U362">
        <f t="shared" si="146"/>
        <v>0</v>
      </c>
      <c r="W362">
        <f t="shared" si="133"/>
        <v>0</v>
      </c>
      <c r="X362">
        <f t="shared" si="134"/>
        <v>0</v>
      </c>
      <c r="Y362">
        <f t="shared" si="135"/>
        <v>0</v>
      </c>
      <c r="Z362">
        <f t="shared" si="136"/>
        <v>0</v>
      </c>
      <c r="AA362">
        <f t="shared" si="137"/>
        <v>0</v>
      </c>
    </row>
    <row r="363" spans="1:27" x14ac:dyDescent="0.3">
      <c r="A363">
        <f t="shared" si="131"/>
        <v>351</v>
      </c>
      <c r="B363" s="6">
        <f t="shared" si="150"/>
        <v>0</v>
      </c>
      <c r="C363" s="6">
        <f t="shared" si="151"/>
        <v>435206.3190723806</v>
      </c>
      <c r="D363">
        <f t="shared" si="152"/>
        <v>0</v>
      </c>
      <c r="E363">
        <f t="shared" si="153"/>
        <v>0</v>
      </c>
      <c r="F363">
        <f t="shared" si="154"/>
        <v>6.0000000000000027</v>
      </c>
      <c r="G363">
        <f t="shared" si="132"/>
        <v>5.1430128318229462E-3</v>
      </c>
      <c r="H363">
        <f t="shared" si="155"/>
        <v>0</v>
      </c>
      <c r="I363" s="6">
        <f t="shared" si="156"/>
        <v>0</v>
      </c>
      <c r="J363">
        <f t="shared" si="147"/>
        <v>0</v>
      </c>
      <c r="K363">
        <f t="shared" si="148"/>
        <v>0</v>
      </c>
      <c r="L363">
        <f t="shared" si="149"/>
        <v>0</v>
      </c>
      <c r="M363">
        <f t="shared" si="138"/>
        <v>0</v>
      </c>
      <c r="N363">
        <f t="shared" si="139"/>
        <v>0</v>
      </c>
      <c r="O363">
        <f t="shared" si="140"/>
        <v>0</v>
      </c>
      <c r="P363">
        <f t="shared" si="141"/>
        <v>0</v>
      </c>
      <c r="Q363">
        <f t="shared" si="142"/>
        <v>0</v>
      </c>
      <c r="R363">
        <f t="shared" si="143"/>
        <v>0</v>
      </c>
      <c r="S363">
        <f t="shared" si="144"/>
        <v>0</v>
      </c>
      <c r="T363">
        <f t="shared" si="145"/>
        <v>0</v>
      </c>
      <c r="U363">
        <f t="shared" si="146"/>
        <v>0</v>
      </c>
      <c r="W363">
        <f t="shared" si="133"/>
        <v>0</v>
      </c>
      <c r="X363">
        <f t="shared" si="134"/>
        <v>0</v>
      </c>
      <c r="Y363">
        <f t="shared" si="135"/>
        <v>0</v>
      </c>
      <c r="Z363">
        <f t="shared" si="136"/>
        <v>0</v>
      </c>
      <c r="AA363">
        <f t="shared" si="137"/>
        <v>0</v>
      </c>
    </row>
    <row r="364" spans="1:27" x14ac:dyDescent="0.3">
      <c r="A364">
        <f t="shared" si="131"/>
        <v>352</v>
      </c>
      <c r="B364" s="6">
        <f t="shared" si="150"/>
        <v>0</v>
      </c>
      <c r="C364" s="6">
        <f t="shared" si="151"/>
        <v>435206.3190723806</v>
      </c>
      <c r="D364">
        <f t="shared" si="152"/>
        <v>0</v>
      </c>
      <c r="E364">
        <f t="shared" si="153"/>
        <v>0</v>
      </c>
      <c r="F364">
        <f t="shared" si="154"/>
        <v>6.0000000000000027</v>
      </c>
      <c r="G364">
        <f t="shared" si="132"/>
        <v>5.1430128318229462E-3</v>
      </c>
      <c r="H364">
        <f t="shared" si="155"/>
        <v>0</v>
      </c>
      <c r="I364" s="6">
        <f t="shared" si="156"/>
        <v>0</v>
      </c>
      <c r="J364">
        <f t="shared" si="147"/>
        <v>0</v>
      </c>
      <c r="K364">
        <f t="shared" si="148"/>
        <v>0</v>
      </c>
      <c r="L364">
        <f t="shared" si="149"/>
        <v>0</v>
      </c>
      <c r="M364">
        <f t="shared" si="138"/>
        <v>0</v>
      </c>
      <c r="N364">
        <f t="shared" si="139"/>
        <v>0</v>
      </c>
      <c r="O364">
        <f t="shared" si="140"/>
        <v>0</v>
      </c>
      <c r="P364">
        <f t="shared" si="141"/>
        <v>0</v>
      </c>
      <c r="Q364">
        <f t="shared" si="142"/>
        <v>0</v>
      </c>
      <c r="R364">
        <f t="shared" si="143"/>
        <v>0</v>
      </c>
      <c r="S364">
        <f t="shared" si="144"/>
        <v>0</v>
      </c>
      <c r="T364">
        <f t="shared" si="145"/>
        <v>0</v>
      </c>
      <c r="U364">
        <f t="shared" si="146"/>
        <v>0</v>
      </c>
      <c r="W364">
        <f t="shared" si="133"/>
        <v>0</v>
      </c>
      <c r="X364">
        <f t="shared" si="134"/>
        <v>0</v>
      </c>
      <c r="Y364">
        <f t="shared" si="135"/>
        <v>0</v>
      </c>
      <c r="Z364">
        <f t="shared" si="136"/>
        <v>0</v>
      </c>
      <c r="AA364">
        <f t="shared" si="137"/>
        <v>0</v>
      </c>
    </row>
    <row r="365" spans="1:27" x14ac:dyDescent="0.3">
      <c r="A365">
        <f t="shared" si="131"/>
        <v>353</v>
      </c>
      <c r="B365" s="6">
        <f t="shared" si="150"/>
        <v>0</v>
      </c>
      <c r="C365" s="6">
        <f t="shared" si="151"/>
        <v>435206.3190723806</v>
      </c>
      <c r="D365">
        <f t="shared" si="152"/>
        <v>0</v>
      </c>
      <c r="E365">
        <f t="shared" si="153"/>
        <v>0</v>
      </c>
      <c r="F365">
        <f t="shared" si="154"/>
        <v>6.0000000000000027</v>
      </c>
      <c r="G365">
        <f t="shared" si="132"/>
        <v>5.1430128318229462E-3</v>
      </c>
      <c r="H365">
        <f t="shared" si="155"/>
        <v>0</v>
      </c>
      <c r="I365" s="6">
        <f t="shared" si="156"/>
        <v>0</v>
      </c>
      <c r="J365">
        <f t="shared" si="147"/>
        <v>0</v>
      </c>
      <c r="K365">
        <f t="shared" si="148"/>
        <v>0</v>
      </c>
      <c r="L365">
        <f t="shared" si="149"/>
        <v>0</v>
      </c>
      <c r="M365">
        <f t="shared" si="138"/>
        <v>0</v>
      </c>
      <c r="N365">
        <f t="shared" si="139"/>
        <v>0</v>
      </c>
      <c r="O365">
        <f t="shared" si="140"/>
        <v>0</v>
      </c>
      <c r="P365">
        <f t="shared" si="141"/>
        <v>0</v>
      </c>
      <c r="Q365">
        <f t="shared" si="142"/>
        <v>0</v>
      </c>
      <c r="R365">
        <f t="shared" si="143"/>
        <v>0</v>
      </c>
      <c r="S365">
        <f t="shared" si="144"/>
        <v>0</v>
      </c>
      <c r="T365">
        <f t="shared" si="145"/>
        <v>0</v>
      </c>
      <c r="U365">
        <f t="shared" si="146"/>
        <v>0</v>
      </c>
      <c r="W365">
        <f t="shared" si="133"/>
        <v>0</v>
      </c>
      <c r="X365">
        <f t="shared" si="134"/>
        <v>0</v>
      </c>
      <c r="Y365">
        <f t="shared" si="135"/>
        <v>0</v>
      </c>
      <c r="Z365">
        <f t="shared" si="136"/>
        <v>0</v>
      </c>
      <c r="AA365">
        <f t="shared" si="137"/>
        <v>0</v>
      </c>
    </row>
    <row r="366" spans="1:27" x14ac:dyDescent="0.3">
      <c r="A366">
        <f t="shared" si="131"/>
        <v>354</v>
      </c>
      <c r="B366" s="6">
        <f t="shared" si="150"/>
        <v>0</v>
      </c>
      <c r="C366" s="6">
        <f t="shared" si="151"/>
        <v>435206.3190723806</v>
      </c>
      <c r="D366">
        <f t="shared" si="152"/>
        <v>0</v>
      </c>
      <c r="E366">
        <f t="shared" si="153"/>
        <v>0</v>
      </c>
      <c r="F366">
        <f t="shared" si="154"/>
        <v>6.0000000000000027</v>
      </c>
      <c r="G366">
        <f t="shared" si="132"/>
        <v>5.1430128318229462E-3</v>
      </c>
      <c r="H366">
        <f t="shared" si="155"/>
        <v>0</v>
      </c>
      <c r="I366" s="6">
        <f t="shared" si="156"/>
        <v>0</v>
      </c>
      <c r="J366">
        <f t="shared" si="147"/>
        <v>0</v>
      </c>
      <c r="K366">
        <f t="shared" si="148"/>
        <v>0</v>
      </c>
      <c r="L366">
        <f t="shared" si="149"/>
        <v>0</v>
      </c>
      <c r="M366">
        <f t="shared" si="138"/>
        <v>0</v>
      </c>
      <c r="N366">
        <f t="shared" si="139"/>
        <v>0</v>
      </c>
      <c r="O366">
        <f t="shared" si="140"/>
        <v>0</v>
      </c>
      <c r="P366">
        <f t="shared" si="141"/>
        <v>0</v>
      </c>
      <c r="Q366">
        <f t="shared" si="142"/>
        <v>0</v>
      </c>
      <c r="R366">
        <f t="shared" si="143"/>
        <v>0</v>
      </c>
      <c r="S366">
        <f t="shared" si="144"/>
        <v>0</v>
      </c>
      <c r="T366">
        <f t="shared" si="145"/>
        <v>0</v>
      </c>
      <c r="U366">
        <f t="shared" si="146"/>
        <v>0</v>
      </c>
      <c r="W366">
        <f t="shared" si="133"/>
        <v>0</v>
      </c>
      <c r="X366">
        <f t="shared" si="134"/>
        <v>0</v>
      </c>
      <c r="Y366">
        <f t="shared" si="135"/>
        <v>0</v>
      </c>
      <c r="Z366">
        <f t="shared" si="136"/>
        <v>0</v>
      </c>
      <c r="AA366">
        <f t="shared" si="137"/>
        <v>0</v>
      </c>
    </row>
    <row r="367" spans="1:27" x14ac:dyDescent="0.3">
      <c r="A367">
        <f t="shared" si="131"/>
        <v>355</v>
      </c>
      <c r="B367" s="6">
        <f t="shared" si="150"/>
        <v>0</v>
      </c>
      <c r="C367" s="6">
        <f t="shared" si="151"/>
        <v>435206.3190723806</v>
      </c>
      <c r="D367">
        <f t="shared" si="152"/>
        <v>0</v>
      </c>
      <c r="E367">
        <f t="shared" si="153"/>
        <v>0</v>
      </c>
      <c r="F367">
        <f t="shared" si="154"/>
        <v>6.0000000000000027</v>
      </c>
      <c r="G367">
        <f t="shared" si="132"/>
        <v>5.1430128318229462E-3</v>
      </c>
      <c r="H367">
        <f t="shared" si="155"/>
        <v>0</v>
      </c>
      <c r="I367" s="6">
        <f t="shared" si="156"/>
        <v>0</v>
      </c>
      <c r="J367">
        <f t="shared" si="147"/>
        <v>0</v>
      </c>
      <c r="K367">
        <f t="shared" si="148"/>
        <v>0</v>
      </c>
      <c r="L367">
        <f t="shared" si="149"/>
        <v>0</v>
      </c>
      <c r="M367">
        <f t="shared" si="138"/>
        <v>0</v>
      </c>
      <c r="N367">
        <f t="shared" si="139"/>
        <v>0</v>
      </c>
      <c r="O367">
        <f t="shared" si="140"/>
        <v>0</v>
      </c>
      <c r="P367">
        <f t="shared" si="141"/>
        <v>0</v>
      </c>
      <c r="Q367">
        <f t="shared" si="142"/>
        <v>0</v>
      </c>
      <c r="R367">
        <f t="shared" si="143"/>
        <v>0</v>
      </c>
      <c r="S367">
        <f t="shared" si="144"/>
        <v>0</v>
      </c>
      <c r="T367">
        <f t="shared" si="145"/>
        <v>0</v>
      </c>
      <c r="U367">
        <f t="shared" si="146"/>
        <v>0</v>
      </c>
      <c r="W367">
        <f t="shared" si="133"/>
        <v>0</v>
      </c>
      <c r="X367">
        <f t="shared" si="134"/>
        <v>0</v>
      </c>
      <c r="Y367">
        <f t="shared" si="135"/>
        <v>0</v>
      </c>
      <c r="Z367">
        <f t="shared" si="136"/>
        <v>0</v>
      </c>
      <c r="AA367">
        <f t="shared" si="137"/>
        <v>0</v>
      </c>
    </row>
    <row r="368" spans="1:27" x14ac:dyDescent="0.3">
      <c r="A368">
        <f t="shared" si="131"/>
        <v>356</v>
      </c>
      <c r="B368" s="6">
        <f t="shared" si="150"/>
        <v>0</v>
      </c>
      <c r="C368" s="6">
        <f t="shared" si="151"/>
        <v>435206.3190723806</v>
      </c>
      <c r="D368">
        <f t="shared" si="152"/>
        <v>0</v>
      </c>
      <c r="E368">
        <f t="shared" si="153"/>
        <v>0</v>
      </c>
      <c r="F368">
        <f t="shared" si="154"/>
        <v>6.0000000000000027</v>
      </c>
      <c r="G368">
        <f t="shared" si="132"/>
        <v>5.1430128318229462E-3</v>
      </c>
      <c r="H368">
        <f t="shared" si="155"/>
        <v>0</v>
      </c>
      <c r="I368" s="6">
        <f t="shared" si="156"/>
        <v>0</v>
      </c>
      <c r="J368">
        <f t="shared" si="147"/>
        <v>0</v>
      </c>
      <c r="K368">
        <f t="shared" si="148"/>
        <v>0</v>
      </c>
      <c r="L368">
        <f t="shared" si="149"/>
        <v>0</v>
      </c>
      <c r="M368">
        <f t="shared" si="138"/>
        <v>0</v>
      </c>
      <c r="N368">
        <f t="shared" si="139"/>
        <v>0</v>
      </c>
      <c r="O368">
        <f t="shared" si="140"/>
        <v>0</v>
      </c>
      <c r="P368">
        <f t="shared" si="141"/>
        <v>0</v>
      </c>
      <c r="Q368">
        <f t="shared" si="142"/>
        <v>0</v>
      </c>
      <c r="R368">
        <f t="shared" si="143"/>
        <v>0</v>
      </c>
      <c r="S368">
        <f t="shared" si="144"/>
        <v>0</v>
      </c>
      <c r="T368">
        <f t="shared" si="145"/>
        <v>0</v>
      </c>
      <c r="U368">
        <f t="shared" si="146"/>
        <v>0</v>
      </c>
      <c r="W368">
        <f t="shared" si="133"/>
        <v>0</v>
      </c>
      <c r="X368">
        <f t="shared" si="134"/>
        <v>0</v>
      </c>
      <c r="Y368">
        <f t="shared" si="135"/>
        <v>0</v>
      </c>
      <c r="Z368">
        <f t="shared" si="136"/>
        <v>0</v>
      </c>
      <c r="AA368">
        <f t="shared" si="137"/>
        <v>0</v>
      </c>
    </row>
    <row r="369" spans="1:27" x14ac:dyDescent="0.3">
      <c r="A369">
        <f t="shared" si="131"/>
        <v>357</v>
      </c>
      <c r="B369" s="6">
        <f t="shared" si="150"/>
        <v>0</v>
      </c>
      <c r="C369" s="6">
        <f t="shared" si="151"/>
        <v>435206.3190723806</v>
      </c>
      <c r="D369">
        <f t="shared" si="152"/>
        <v>0</v>
      </c>
      <c r="E369">
        <f t="shared" si="153"/>
        <v>0</v>
      </c>
      <c r="F369">
        <f t="shared" si="154"/>
        <v>6.0000000000000027</v>
      </c>
      <c r="G369">
        <f t="shared" si="132"/>
        <v>5.1430128318229462E-3</v>
      </c>
      <c r="H369">
        <f t="shared" si="155"/>
        <v>0</v>
      </c>
      <c r="I369" s="6">
        <f t="shared" si="156"/>
        <v>0</v>
      </c>
      <c r="J369">
        <f t="shared" si="147"/>
        <v>0</v>
      </c>
      <c r="K369">
        <f t="shared" si="148"/>
        <v>0</v>
      </c>
      <c r="L369">
        <f t="shared" si="149"/>
        <v>0</v>
      </c>
      <c r="M369">
        <f t="shared" si="138"/>
        <v>0</v>
      </c>
      <c r="N369">
        <f t="shared" si="139"/>
        <v>0</v>
      </c>
      <c r="O369">
        <f t="shared" si="140"/>
        <v>0</v>
      </c>
      <c r="P369">
        <f t="shared" si="141"/>
        <v>0</v>
      </c>
      <c r="Q369">
        <f t="shared" si="142"/>
        <v>0</v>
      </c>
      <c r="R369">
        <f t="shared" si="143"/>
        <v>0</v>
      </c>
      <c r="S369">
        <f t="shared" si="144"/>
        <v>0</v>
      </c>
      <c r="T369">
        <f t="shared" si="145"/>
        <v>0</v>
      </c>
      <c r="U369">
        <f t="shared" si="146"/>
        <v>0</v>
      </c>
      <c r="W369">
        <f t="shared" si="133"/>
        <v>0</v>
      </c>
      <c r="X369">
        <f t="shared" si="134"/>
        <v>0</v>
      </c>
      <c r="Y369">
        <f t="shared" si="135"/>
        <v>0</v>
      </c>
      <c r="Z369">
        <f t="shared" si="136"/>
        <v>0</v>
      </c>
      <c r="AA369">
        <f t="shared" si="137"/>
        <v>0</v>
      </c>
    </row>
    <row r="370" spans="1:27" x14ac:dyDescent="0.3">
      <c r="A370">
        <f t="shared" si="131"/>
        <v>358</v>
      </c>
      <c r="B370" s="6">
        <f t="shared" si="150"/>
        <v>0</v>
      </c>
      <c r="C370" s="6">
        <f t="shared" si="151"/>
        <v>435206.3190723806</v>
      </c>
      <c r="D370">
        <f t="shared" si="152"/>
        <v>0</v>
      </c>
      <c r="E370">
        <f t="shared" si="153"/>
        <v>0</v>
      </c>
      <c r="F370">
        <f t="shared" si="154"/>
        <v>6.0000000000000027</v>
      </c>
      <c r="G370">
        <f t="shared" si="132"/>
        <v>5.1430128318229462E-3</v>
      </c>
      <c r="H370">
        <f t="shared" si="155"/>
        <v>0</v>
      </c>
      <c r="I370" s="6">
        <f t="shared" si="156"/>
        <v>0</v>
      </c>
      <c r="J370">
        <f t="shared" si="147"/>
        <v>0</v>
      </c>
      <c r="K370">
        <f t="shared" si="148"/>
        <v>0</v>
      </c>
      <c r="L370">
        <f t="shared" si="149"/>
        <v>0</v>
      </c>
      <c r="M370">
        <f t="shared" si="138"/>
        <v>0</v>
      </c>
      <c r="N370">
        <f t="shared" si="139"/>
        <v>0</v>
      </c>
      <c r="O370">
        <f t="shared" si="140"/>
        <v>0</v>
      </c>
      <c r="P370">
        <f t="shared" si="141"/>
        <v>0</v>
      </c>
      <c r="Q370">
        <f t="shared" si="142"/>
        <v>0</v>
      </c>
      <c r="R370">
        <f t="shared" si="143"/>
        <v>0</v>
      </c>
      <c r="S370">
        <f t="shared" si="144"/>
        <v>0</v>
      </c>
      <c r="T370">
        <f t="shared" si="145"/>
        <v>0</v>
      </c>
      <c r="U370">
        <f t="shared" si="146"/>
        <v>0</v>
      </c>
      <c r="W370">
        <f t="shared" si="133"/>
        <v>0</v>
      </c>
      <c r="X370">
        <f t="shared" si="134"/>
        <v>0</v>
      </c>
      <c r="Y370">
        <f t="shared" si="135"/>
        <v>0</v>
      </c>
      <c r="Z370">
        <f t="shared" si="136"/>
        <v>0</v>
      </c>
      <c r="AA370">
        <f t="shared" si="137"/>
        <v>0</v>
      </c>
    </row>
    <row r="371" spans="1:27" x14ac:dyDescent="0.3">
      <c r="A371">
        <f t="shared" si="131"/>
        <v>359</v>
      </c>
      <c r="B371" s="6">
        <f t="shared" si="150"/>
        <v>0</v>
      </c>
      <c r="C371" s="6">
        <f t="shared" si="151"/>
        <v>435206.3190723806</v>
      </c>
      <c r="D371">
        <f t="shared" si="152"/>
        <v>0</v>
      </c>
      <c r="E371">
        <f t="shared" si="153"/>
        <v>0</v>
      </c>
      <c r="F371">
        <f t="shared" si="154"/>
        <v>6.0000000000000027</v>
      </c>
      <c r="G371">
        <f t="shared" si="132"/>
        <v>5.1430128318229462E-3</v>
      </c>
      <c r="H371">
        <f t="shared" si="155"/>
        <v>0</v>
      </c>
      <c r="I371" s="6">
        <f t="shared" si="156"/>
        <v>0</v>
      </c>
      <c r="J371">
        <f t="shared" si="147"/>
        <v>0</v>
      </c>
      <c r="K371">
        <f t="shared" si="148"/>
        <v>0</v>
      </c>
      <c r="L371">
        <f t="shared" si="149"/>
        <v>0</v>
      </c>
      <c r="M371">
        <f t="shared" si="138"/>
        <v>0</v>
      </c>
      <c r="N371">
        <f t="shared" si="139"/>
        <v>0</v>
      </c>
      <c r="O371">
        <f t="shared" si="140"/>
        <v>0</v>
      </c>
      <c r="P371">
        <f t="shared" si="141"/>
        <v>0</v>
      </c>
      <c r="Q371">
        <f t="shared" si="142"/>
        <v>0</v>
      </c>
      <c r="R371">
        <f t="shared" si="143"/>
        <v>0</v>
      </c>
      <c r="S371">
        <f t="shared" si="144"/>
        <v>0</v>
      </c>
      <c r="T371">
        <f t="shared" si="145"/>
        <v>0</v>
      </c>
      <c r="U371">
        <f t="shared" si="146"/>
        <v>0</v>
      </c>
      <c r="W371">
        <f t="shared" si="133"/>
        <v>0</v>
      </c>
      <c r="X371">
        <f t="shared" si="134"/>
        <v>0</v>
      </c>
      <c r="Y371">
        <f t="shared" si="135"/>
        <v>0</v>
      </c>
      <c r="Z371">
        <f t="shared" si="136"/>
        <v>0</v>
      </c>
      <c r="AA371">
        <f t="shared" si="137"/>
        <v>0</v>
      </c>
    </row>
    <row r="372" spans="1:27" x14ac:dyDescent="0.3">
      <c r="A372">
        <f t="shared" si="131"/>
        <v>360</v>
      </c>
      <c r="B372" s="6">
        <f t="shared" si="150"/>
        <v>0</v>
      </c>
      <c r="C372" s="6">
        <f t="shared" si="151"/>
        <v>435206.3190723806</v>
      </c>
      <c r="D372">
        <f t="shared" si="152"/>
        <v>0</v>
      </c>
      <c r="E372">
        <f t="shared" si="153"/>
        <v>0</v>
      </c>
      <c r="F372">
        <f t="shared" si="154"/>
        <v>6.0000000000000027</v>
      </c>
      <c r="G372">
        <f t="shared" si="132"/>
        <v>5.1430128318229462E-3</v>
      </c>
      <c r="H372">
        <f t="shared" si="155"/>
        <v>0</v>
      </c>
      <c r="I372" s="6">
        <f t="shared" si="156"/>
        <v>0</v>
      </c>
      <c r="J372">
        <f t="shared" si="147"/>
        <v>0</v>
      </c>
      <c r="K372">
        <f t="shared" si="148"/>
        <v>0</v>
      </c>
      <c r="L372">
        <f t="shared" si="149"/>
        <v>0</v>
      </c>
      <c r="M372">
        <f t="shared" si="138"/>
        <v>0</v>
      </c>
      <c r="N372">
        <f t="shared" si="139"/>
        <v>0</v>
      </c>
      <c r="O372">
        <f t="shared" si="140"/>
        <v>0</v>
      </c>
      <c r="P372">
        <f t="shared" si="141"/>
        <v>0</v>
      </c>
      <c r="Q372">
        <f t="shared" si="142"/>
        <v>0</v>
      </c>
      <c r="R372">
        <f t="shared" si="143"/>
        <v>0</v>
      </c>
      <c r="S372">
        <f t="shared" si="144"/>
        <v>0</v>
      </c>
      <c r="T372">
        <f t="shared" si="145"/>
        <v>0</v>
      </c>
      <c r="U372">
        <f t="shared" si="146"/>
        <v>0</v>
      </c>
      <c r="W372">
        <f t="shared" si="133"/>
        <v>0</v>
      </c>
      <c r="X372">
        <f t="shared" si="134"/>
        <v>0</v>
      </c>
      <c r="Y372">
        <f t="shared" si="135"/>
        <v>0</v>
      </c>
      <c r="Z372">
        <f t="shared" si="136"/>
        <v>0</v>
      </c>
      <c r="AA372">
        <f t="shared" si="137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72"/>
  <sheetViews>
    <sheetView tabSelected="1" zoomScaleNormal="100" workbookViewId="0">
      <selection activeCell="B8" sqref="B8"/>
    </sheetView>
  </sheetViews>
  <sheetFormatPr defaultRowHeight="14.4" x14ac:dyDescent="0.3"/>
  <cols>
    <col min="1" max="1" width="18.21875" customWidth="1"/>
    <col min="2" max="2" width="13.77734375" customWidth="1"/>
    <col min="3" max="3" width="13.44140625" customWidth="1"/>
    <col min="4" max="4" width="12.88671875" customWidth="1"/>
    <col min="5" max="5" width="17.44140625" customWidth="1"/>
    <col min="6" max="6" width="16.109375" customWidth="1"/>
    <col min="7" max="7" width="11.109375" customWidth="1"/>
    <col min="8" max="8" width="13.77734375" customWidth="1"/>
    <col min="9" max="9" width="15.6640625" customWidth="1"/>
    <col min="10" max="10" width="13.21875" customWidth="1"/>
    <col min="11" max="11" width="11.6640625" customWidth="1"/>
    <col min="12" max="12" width="12.33203125" customWidth="1"/>
    <col min="13" max="13" width="14.5546875" customWidth="1"/>
    <col min="14" max="14" width="11.21875" customWidth="1"/>
    <col min="15" max="15" width="11.44140625" customWidth="1"/>
    <col min="16" max="16" width="11.88671875" customWidth="1"/>
    <col min="17" max="17" width="14.33203125" customWidth="1"/>
    <col min="18" max="18" width="16.21875" customWidth="1"/>
    <col min="19" max="19" width="16" customWidth="1"/>
    <col min="20" max="20" width="19.109375" customWidth="1"/>
    <col min="21" max="21" width="15.5546875" customWidth="1"/>
    <col min="22" max="22" width="16" customWidth="1"/>
    <col min="23" max="23" width="17.6640625" customWidth="1"/>
    <col min="24" max="24" width="14.6640625" customWidth="1"/>
    <col min="25" max="25" width="13.77734375" customWidth="1"/>
    <col min="26" max="26" width="13.21875" customWidth="1"/>
    <col min="27" max="27" width="12.6640625" customWidth="1"/>
    <col min="28" max="28" width="15" customWidth="1"/>
    <col min="29" max="29" width="12.77734375" customWidth="1"/>
    <col min="30" max="30" width="16.33203125" customWidth="1"/>
    <col min="31" max="31" width="12.6640625" customWidth="1"/>
    <col min="32" max="32" width="16" customWidth="1"/>
  </cols>
  <sheetData>
    <row r="1" spans="1:32" x14ac:dyDescent="0.3">
      <c r="A1" s="4" t="s">
        <v>1</v>
      </c>
      <c r="B1">
        <v>100000000</v>
      </c>
      <c r="E1" t="s">
        <v>7</v>
      </c>
      <c r="F1" s="6">
        <f>ABS(PMT((B2)/12,B4,B1,0))</f>
        <v>435206.3190723806</v>
      </c>
    </row>
    <row r="2" spans="1:32" x14ac:dyDescent="0.3">
      <c r="A2" s="4" t="s">
        <v>0</v>
      </c>
      <c r="B2">
        <f>3.25%</f>
        <v>3.2500000000000001E-2</v>
      </c>
    </row>
    <row r="3" spans="1:32" s="1" customFormat="1" ht="29.4" customHeight="1" x14ac:dyDescent="0.3">
      <c r="A3" s="5" t="s">
        <v>2</v>
      </c>
      <c r="B3" s="2">
        <v>7.0000000000000001E-3</v>
      </c>
    </row>
    <row r="4" spans="1:32" x14ac:dyDescent="0.3">
      <c r="A4" s="4" t="s">
        <v>3</v>
      </c>
      <c r="B4">
        <v>360</v>
      </c>
      <c r="E4" t="s">
        <v>63</v>
      </c>
      <c r="F4" s="6">
        <f>SUM(R13:R372)</f>
        <v>69609650.960425809</v>
      </c>
    </row>
    <row r="5" spans="1:32" x14ac:dyDescent="0.3">
      <c r="A5" s="4" t="s">
        <v>46</v>
      </c>
      <c r="B5">
        <v>100</v>
      </c>
      <c r="E5" t="s">
        <v>64</v>
      </c>
      <c r="F5" s="6">
        <f>$B$1 - F4</f>
        <v>30390349.039574191</v>
      </c>
    </row>
    <row r="6" spans="1:32" x14ac:dyDescent="0.3">
      <c r="A6" s="4" t="s">
        <v>47</v>
      </c>
      <c r="B6">
        <v>250</v>
      </c>
    </row>
    <row r="7" spans="1:32" x14ac:dyDescent="0.3">
      <c r="A7" s="4" t="s">
        <v>4</v>
      </c>
      <c r="B7">
        <v>150</v>
      </c>
    </row>
    <row r="11" spans="1:32" s="3" customFormat="1" ht="61.2" customHeight="1" x14ac:dyDescent="0.3">
      <c r="A11" s="3" t="s">
        <v>5</v>
      </c>
      <c r="B11" s="3" t="s">
        <v>50</v>
      </c>
      <c r="C11" s="3" t="s">
        <v>7</v>
      </c>
      <c r="D11" s="3" t="s">
        <v>51</v>
      </c>
      <c r="E11" s="3" t="s">
        <v>52</v>
      </c>
      <c r="F11" s="3" t="s">
        <v>49</v>
      </c>
      <c r="G11" s="3" t="s">
        <v>48</v>
      </c>
      <c r="H11" s="3" t="s">
        <v>53</v>
      </c>
      <c r="I11" s="3" t="s">
        <v>54</v>
      </c>
      <c r="J11" s="3" t="s">
        <v>55</v>
      </c>
      <c r="K11" s="3" t="s">
        <v>7</v>
      </c>
      <c r="L11" s="3" t="s">
        <v>56</v>
      </c>
      <c r="M11" s="3" t="s">
        <v>57</v>
      </c>
      <c r="N11" s="3" t="s">
        <v>58</v>
      </c>
      <c r="O11" s="3" t="s">
        <v>59</v>
      </c>
      <c r="P11" s="3" t="s">
        <v>60</v>
      </c>
      <c r="Q11" s="3" t="s">
        <v>61</v>
      </c>
      <c r="R11" s="3" t="s">
        <v>62</v>
      </c>
      <c r="T11" s="3" t="s">
        <v>6</v>
      </c>
      <c r="U11" s="3" t="s">
        <v>7</v>
      </c>
      <c r="V11" s="3" t="s">
        <v>65</v>
      </c>
      <c r="W11" s="3" t="s">
        <v>66</v>
      </c>
      <c r="X11" s="3" t="s">
        <v>11</v>
      </c>
      <c r="Y11" s="3" t="s">
        <v>10</v>
      </c>
      <c r="Z11" s="3" t="s">
        <v>67</v>
      </c>
      <c r="AA11" s="3" t="s">
        <v>68</v>
      </c>
      <c r="AB11" s="3" t="s">
        <v>13</v>
      </c>
      <c r="AC11" s="3" t="s">
        <v>71</v>
      </c>
      <c r="AD11" s="10" t="s">
        <v>72</v>
      </c>
      <c r="AE11" s="3" t="s">
        <v>70</v>
      </c>
      <c r="AF11" s="10" t="s">
        <v>69</v>
      </c>
    </row>
    <row r="12" spans="1:32" x14ac:dyDescent="0.3">
      <c r="A12">
        <v>0</v>
      </c>
      <c r="AD12" s="11"/>
      <c r="AF12" s="11"/>
    </row>
    <row r="13" spans="1:32" x14ac:dyDescent="0.3">
      <c r="A13">
        <f>IF($B$4&gt;A12,A12+1, "")</f>
        <v>1</v>
      </c>
      <c r="B13">
        <f>$B$1</f>
        <v>100000000</v>
      </c>
      <c r="C13" s="6">
        <f>$F$1</f>
        <v>435206.3190723806</v>
      </c>
      <c r="D13">
        <f>B13*($B$2)/12</f>
        <v>270833.33333333331</v>
      </c>
      <c r="E13" s="6">
        <f>C13-D13</f>
        <v>164372.98573904729</v>
      </c>
      <c r="F13">
        <f>IF($B$5  &gt; 0, 0.2, 0)</f>
        <v>0.2</v>
      </c>
      <c r="G13">
        <f>IF(A13="","",(1-((1-(F13/100))^(1/12))))</f>
        <v>1.6681963994558124E-4</v>
      </c>
      <c r="H13">
        <f>(B13-E13)*G13</f>
        <v>16654.543352260356</v>
      </c>
      <c r="I13" s="6">
        <f>B13-E13-H13</f>
        <v>99818972.470908687</v>
      </c>
      <c r="J13">
        <f>$B$1</f>
        <v>100000000</v>
      </c>
      <c r="K13" s="6">
        <f>$F$1</f>
        <v>435206.3190723806</v>
      </c>
      <c r="L13">
        <f>J13*($B$2)/12</f>
        <v>270833.33333333331</v>
      </c>
      <c r="M13" s="6">
        <f>K13-L13</f>
        <v>164372.98573904729</v>
      </c>
      <c r="N13">
        <f>IF($B$6  &gt; 0, 0.2, 0)</f>
        <v>0.2</v>
      </c>
      <c r="O13">
        <f>IF(A13="","",(1-((1-(N13/100))^(1/12))))</f>
        <v>1.6681963994558124E-4</v>
      </c>
      <c r="P13">
        <f>(J13-M13)*O13</f>
        <v>16654.543352260356</v>
      </c>
      <c r="Q13" s="6">
        <f>J13-M13-P13</f>
        <v>99818972.470908687</v>
      </c>
      <c r="R13">
        <f>IF(A13="","",MIN((J13-Q13),(B13-I13)))</f>
        <v>181027.52909131348</v>
      </c>
      <c r="T13">
        <f>$B$1</f>
        <v>100000000</v>
      </c>
      <c r="U13" s="6">
        <f>$F$1</f>
        <v>435206.3190723806</v>
      </c>
      <c r="V13">
        <f>T13*($B$2)/12</f>
        <v>270833.33333333331</v>
      </c>
      <c r="W13" s="6">
        <f>U13-V13</f>
        <v>164372.98573904729</v>
      </c>
      <c r="X13">
        <f>IF($B$7  &gt; 0, 0.2, 0)</f>
        <v>0.2</v>
      </c>
      <c r="Y13">
        <f>IF(A13="","",(1-((1-(X13/100))^(1/12))))</f>
        <v>1.6681963994558124E-4</v>
      </c>
      <c r="Z13">
        <f>(T13-W13)*Y13</f>
        <v>16654.543352260356</v>
      </c>
      <c r="AA13" s="6">
        <f>W13+Z13</f>
        <v>181027.52909130766</v>
      </c>
      <c r="AB13" s="6">
        <f>T13-AA13</f>
        <v>99818972.470908687</v>
      </c>
      <c r="AC13">
        <f>IF(AA13&gt;=R13, R13, AA13)</f>
        <v>181027.52909130766</v>
      </c>
      <c r="AD13" s="11">
        <f>$F$4-AC13</f>
        <v>69428623.431334496</v>
      </c>
      <c r="AE13">
        <f>IF(AA13&gt;R13,(AA13-R13),0)</f>
        <v>0</v>
      </c>
      <c r="AF13" s="11">
        <f>$F$5-AE13</f>
        <v>30390349.039574191</v>
      </c>
    </row>
    <row r="14" spans="1:32" x14ac:dyDescent="0.3">
      <c r="A14">
        <f t="shared" ref="A14:A77" si="0">IF($B$4&gt;A13,A13+1, "")</f>
        <v>2</v>
      </c>
      <c r="B14" s="6">
        <f>IF(A14="","",IF(I13&gt;0,I13,0))</f>
        <v>99818972.470908687</v>
      </c>
      <c r="C14" s="6">
        <f>IF(A14="","",$F$1)</f>
        <v>435206.3190723806</v>
      </c>
      <c r="D14">
        <f>IF(A14="","",($B$2/12)*B14)</f>
        <v>270343.05044204439</v>
      </c>
      <c r="E14">
        <f>IF(A14="","",IF((1+($B$2/12))*B14&gt;C14,(C14-D14),B14))</f>
        <v>164863.26863033621</v>
      </c>
      <c r="F14">
        <f>IF(A14="", "", IF(A14&lt;=30,(F13+(($B$5)*0.2/100)),F13))</f>
        <v>0.4</v>
      </c>
      <c r="G14">
        <f t="shared" ref="G14:G77" si="1">IF(A14="","",(1-((1-(F14/100))^(1/12))))</f>
        <v>3.3394601074221431E-4</v>
      </c>
      <c r="H14">
        <f>IF(A14="","",(B14-E14)*G14)</f>
        <v>33279.092222169842</v>
      </c>
      <c r="I14" s="6">
        <f>IF(A14="","",B14-E14-H14)</f>
        <v>99620830.110056177</v>
      </c>
      <c r="J14">
        <f>IF(A14="","",IF(Q13&gt;0,Q13,0))</f>
        <v>99818972.470908687</v>
      </c>
      <c r="K14" s="6">
        <f>IF(A14="","",$F$1)</f>
        <v>435206.3190723806</v>
      </c>
      <c r="L14">
        <f>IF(A14="","",($B$2/12)*J14)</f>
        <v>270343.05044204439</v>
      </c>
      <c r="M14">
        <f>IF(A14="","",IF((1+($B$2/12))*J14&gt;K14,(K14-L14),J14))</f>
        <v>164863.26863033621</v>
      </c>
      <c r="N14">
        <f>IF(A14="", "", IF(A14&lt;=30,(N13+(($B$6)*0.2/100)),N13))</f>
        <v>0.7</v>
      </c>
      <c r="O14">
        <f t="shared" ref="O14" si="2">IF(A14="","",(1-((1-(N14/100))^(1/12))))</f>
        <v>5.8521327395610889E-4</v>
      </c>
      <c r="P14">
        <f>IF(A14="","",(J14-M14)*O14)</f>
        <v>58318.907509444907</v>
      </c>
      <c r="Q14">
        <f>IF(A14="","",J14-M14-P14)</f>
        <v>99595790.2947689</v>
      </c>
      <c r="R14">
        <f t="shared" ref="R14:R77" si="3">IF(A14="","",MIN((J14-Q14),(B14-I14)))</f>
        <v>198142.36085250974</v>
      </c>
      <c r="T14">
        <f>IF(A14="","",AB13)</f>
        <v>99818972.470908687</v>
      </c>
      <c r="U14" s="6">
        <f>IF(K14="","",$F$1)</f>
        <v>435206.3190723806</v>
      </c>
      <c r="V14">
        <f>IF(A14="","",(T14*($B$2)/12))</f>
        <v>270343.05044204433</v>
      </c>
      <c r="W14">
        <f>IF(A14="","",MIN((U14-V14),T14))</f>
        <v>164863.26863033627</v>
      </c>
      <c r="X14">
        <f>IF(A14="", "", IF(A14&lt;=30,(X13+(($B$7)*0.2/100)),X13))</f>
        <v>0.5</v>
      </c>
      <c r="Y14">
        <f>IF(A14="","",(1-((1-(X14/100))^(1/12))))</f>
        <v>4.1762458919303302E-4</v>
      </c>
      <c r="Z14">
        <f>IF(A14="","",((T14-W14)*Y14))</f>
        <v>41618.006416999146</v>
      </c>
      <c r="AA14">
        <f>IF(A14="","",W14+Z14)</f>
        <v>206481.27504733542</v>
      </c>
      <c r="AB14">
        <f>IF(A14="","",T14-AA14)</f>
        <v>99612491.195861354</v>
      </c>
      <c r="AC14">
        <f>IF(A14="","",IF(AA14&gt;=R14, R14, AA14))</f>
        <v>198142.36085250974</v>
      </c>
      <c r="AD14" s="11">
        <f>IF(A14="","",AD13-AC14)</f>
        <v>69230481.070481986</v>
      </c>
      <c r="AE14">
        <f>IF(A14="","",IF(AA14&gt;R14,(AA14-R14),0))</f>
        <v>8338.9141948256874</v>
      </c>
      <c r="AF14" s="11">
        <f>IF(A14="","",AF13-AE14)</f>
        <v>30382010.125379365</v>
      </c>
    </row>
    <row r="15" spans="1:32" x14ac:dyDescent="0.3">
      <c r="A15">
        <f t="shared" si="0"/>
        <v>3</v>
      </c>
      <c r="B15" s="6">
        <f>IF(A15="","",IF(I14&gt;0,I14,0))</f>
        <v>99620830.110056177</v>
      </c>
      <c r="C15" s="6">
        <f>IF(A15="","",$F$1)</f>
        <v>435206.3190723806</v>
      </c>
      <c r="D15">
        <f>IF(A15="","",($B$2/12)*B15)</f>
        <v>269806.41488140216</v>
      </c>
      <c r="E15">
        <f>IF(A15="","",IF((1+($B$2/12))*B15&gt;C15,(C15-D15),B15))</f>
        <v>165399.90419097844</v>
      </c>
      <c r="F15">
        <f t="shared" ref="F15" si="4">IF(A15="", "", IF(A15&lt;=30,(F14+(($B$5)*0.2/100)),F14))</f>
        <v>0.60000000000000009</v>
      </c>
      <c r="G15">
        <f t="shared" si="1"/>
        <v>5.0138029400215167E-4</v>
      </c>
      <c r="H15">
        <f>IF(A15="","",(B15-E15)*G15)</f>
        <v>49864.992836727171</v>
      </c>
      <c r="I15" s="6">
        <f>IF(A15="","",B15-E15-H15)</f>
        <v>99405565.213028476</v>
      </c>
      <c r="J15">
        <f>IF(A15="","",IF(Q14&gt;0,Q14,0))</f>
        <v>99595790.2947689</v>
      </c>
      <c r="K15" s="6">
        <f>IF(A15="","",$F$1)</f>
        <v>435206.3190723806</v>
      </c>
      <c r="L15">
        <f>IF(A15="","",($B$2/12)*J15)</f>
        <v>269738.5987149991</v>
      </c>
      <c r="M15">
        <f>IF(A15="","",IF((1+($B$2/12))*J15&gt;K15,(K15-L15),J15))</f>
        <v>165467.72035738151</v>
      </c>
      <c r="N15">
        <f>IF(A15="", "", IF(A15&lt;=30,(N14+(($B$6)*0.2/100)),N14))</f>
        <v>1.2</v>
      </c>
      <c r="O15">
        <f t="shared" ref="O15:O16" si="5">IF(A15="","",(1-((1-(N15/100))^(1/12))))</f>
        <v>1.0055425391276573E-3</v>
      </c>
      <c r="P15">
        <f>IF(A15="","",(J15-M15)*O15)</f>
        <v>99981.419027755779</v>
      </c>
      <c r="Q15">
        <f>IF(A15="","",J15-M15-P15)</f>
        <v>99330341.155383751</v>
      </c>
      <c r="R15">
        <f t="shared" si="3"/>
        <v>215264.89702770114</v>
      </c>
      <c r="T15">
        <f>IF(A15="","",AB14)</f>
        <v>99612491.195861354</v>
      </c>
      <c r="U15" s="6">
        <f>IF(K15="","",$F$1)</f>
        <v>435206.3190723806</v>
      </c>
      <c r="V15">
        <f>IF(A15="","",(T15*($B$2)/12))</f>
        <v>269783.83032212453</v>
      </c>
      <c r="W15">
        <f>IF(A15="","",MIN((U15-V15),T15))</f>
        <v>165422.48875025607</v>
      </c>
      <c r="X15">
        <f>IF(A15="", "", IF(A15&lt;=30,(X14+(($B$7)*0.2/100)),X14))</f>
        <v>0.8</v>
      </c>
      <c r="Y15">
        <f>IF(A15="","",(1-((1-(X15/100))^(1/12))))</f>
        <v>6.6912367827864916E-4</v>
      </c>
      <c r="Z15">
        <f>IF(A15="","",((T15-W15)*Y15))</f>
        <v>66542.388407331731</v>
      </c>
      <c r="AA15">
        <f>IF(A15="","",W15+Z15)</f>
        <v>231964.87715758779</v>
      </c>
      <c r="AB15">
        <f>IF(A15="","",T15-AA15)</f>
        <v>99380526.318703771</v>
      </c>
      <c r="AC15">
        <f>IF(A15="","",IF(AA15&gt;=R15, R15, AA15))</f>
        <v>215264.89702770114</v>
      </c>
      <c r="AD15" s="11">
        <f>IF(A15="","",AD14-AC15)</f>
        <v>69015216.173454285</v>
      </c>
      <c r="AE15">
        <f>IF(A15="","",IF(AA15&gt;R15,(AA15-R15),0))</f>
        <v>16699.980129886651</v>
      </c>
      <c r="AF15" s="11">
        <f>IF(A15="","",AF14-AE15)</f>
        <v>30365310.145249479</v>
      </c>
    </row>
    <row r="16" spans="1:32" x14ac:dyDescent="0.3">
      <c r="A16">
        <f t="shared" si="0"/>
        <v>4</v>
      </c>
      <c r="B16" s="6">
        <f>IF(A16="","",IF(I15&gt;0,I15,0))</f>
        <v>99405565.213028476</v>
      </c>
      <c r="C16" s="6">
        <f>IF(A16="","",$F$1)</f>
        <v>435206.3190723806</v>
      </c>
      <c r="D16">
        <f>IF(A16="","",($B$2/12)*B16)</f>
        <v>269223.40578528546</v>
      </c>
      <c r="E16">
        <f>IF(A16="","",IF((1+($B$2/12))*B16&gt;C16,(C16-D16),B16))</f>
        <v>165982.91328709514</v>
      </c>
      <c r="F16">
        <f>IF(A16="", "", IF(A16&lt;=30,(F15+(($B$5)*0.2/100)),F15))</f>
        <v>0.8</v>
      </c>
      <c r="G16">
        <f t="shared" si="1"/>
        <v>6.6912367827864916E-4</v>
      </c>
      <c r="H16">
        <f>IF(A16="","",(B16-E16)*G16)</f>
        <v>66403.554339239679</v>
      </c>
      <c r="I16" s="6">
        <f>IF(A16="","",B16-E16-H16)</f>
        <v>99173178.745402142</v>
      </c>
      <c r="J16">
        <f t="shared" ref="J16:J79" si="6">IF(A16="","",IF(Q15&gt;0,Q15,0))</f>
        <v>99330341.155383751</v>
      </c>
      <c r="K16" s="6">
        <f t="shared" ref="K16:K79" si="7">IF(A16="","",$F$1)</f>
        <v>435206.3190723806</v>
      </c>
      <c r="L16">
        <f t="shared" ref="L16:L79" si="8">IF(A16="","",($B$2/12)*J16)</f>
        <v>269019.67396249768</v>
      </c>
      <c r="M16">
        <f t="shared" ref="M16:M79" si="9">IF(A16="","",IF((1+($B$2/12))*J16&gt;K16,(K16-L16),J16))</f>
        <v>166186.64510988293</v>
      </c>
      <c r="N16">
        <f t="shared" ref="N16:N79" si="10">IF(A16="", "", IF(A16&lt;=30,(N15+(($B$6)*0.2/100)),N15))</f>
        <v>1.7</v>
      </c>
      <c r="O16">
        <f t="shared" si="5"/>
        <v>1.4278262543370168E-3</v>
      </c>
      <c r="P16">
        <f t="shared" ref="P16:P79" si="11">IF(A16="","",(J16-M16)*O16)</f>
        <v>141589.18329890154</v>
      </c>
      <c r="Q16">
        <f t="shared" ref="Q16:Q79" si="12">IF(A16="","",J16-M16-P16)</f>
        <v>99022565.326974973</v>
      </c>
      <c r="R16">
        <f t="shared" si="3"/>
        <v>232386.46762633324</v>
      </c>
      <c r="T16">
        <f t="shared" ref="T16:T79" si="13">IF(A16="","",AB15)</f>
        <v>99380526.318703771</v>
      </c>
      <c r="U16" s="6">
        <f t="shared" ref="U16:U79" si="14">IF(K16="","",$F$1)</f>
        <v>435206.3190723806</v>
      </c>
      <c r="V16">
        <f t="shared" ref="V16:V79" si="15">IF(A16="","",(T16*($B$2)/12))</f>
        <v>269155.59211315605</v>
      </c>
      <c r="W16">
        <f t="shared" ref="W16:W79" si="16">IF(A16="","",MIN((U16-V16),T16))</f>
        <v>166050.72695922456</v>
      </c>
      <c r="X16">
        <f t="shared" ref="X16:X79" si="17">IF(A16="", "", IF(A16&lt;=30,(X15+(($B$7)*0.2/100)),X15))</f>
        <v>1.1000000000000001</v>
      </c>
      <c r="Y16">
        <f t="shared" ref="Y16:Y79" si="18">IF(A16="","",(1-((1-(X16/100))^(1/12))))</f>
        <v>9.2132093628904954E-4</v>
      </c>
      <c r="Z16">
        <f t="shared" ref="Z16:Z79" si="19">IF(A16="","",((T16-W16)*Y16))</f>
        <v>91408.37354561314</v>
      </c>
      <c r="AA16">
        <f t="shared" ref="AA16:AA79" si="20">IF(A16="","",W16+Z16)</f>
        <v>257459.1005048377</v>
      </c>
      <c r="AB16">
        <f t="shared" ref="AB16:AB79" si="21">IF(A16="","",T16-AA16)</f>
        <v>99123067.21819894</v>
      </c>
      <c r="AC16">
        <f t="shared" ref="AC16:AC79" si="22">IF(A16="","",IF(AA16&gt;=R16, R16, AA16))</f>
        <v>232386.46762633324</v>
      </c>
      <c r="AD16" s="11">
        <f t="shared" ref="AD16:AD79" si="23">IF(A16="","",AD15-AC16)</f>
        <v>68782829.705827951</v>
      </c>
      <c r="AE16">
        <f t="shared" ref="AE16:AE79" si="24">IF(A16="","",IF(AA16&gt;R16,(AA16-R16),0))</f>
        <v>25072.632878504461</v>
      </c>
      <c r="AF16" s="11">
        <f t="shared" ref="AF16:AF79" si="25">IF(A16="","",AF15-AE16)</f>
        <v>30340237.512370974</v>
      </c>
    </row>
    <row r="17" spans="1:32" x14ac:dyDescent="0.3">
      <c r="A17">
        <f t="shared" si="0"/>
        <v>5</v>
      </c>
      <c r="B17" s="6">
        <f t="shared" ref="B17:B80" si="26">IF(A17="","",IF(I16&gt;0,I16,0))</f>
        <v>99173178.745402142</v>
      </c>
      <c r="C17" s="6">
        <f t="shared" ref="C17:C80" si="27">IF(A17="","",$F$1)</f>
        <v>435206.3190723806</v>
      </c>
      <c r="D17">
        <f t="shared" ref="D17:D80" si="28">IF(A17="","",($B$2/12)*B17)</f>
        <v>268594.0257687975</v>
      </c>
      <c r="E17">
        <f t="shared" ref="E17:E80" si="29">IF(A17="","",IF((1+($B$2/12))*B17&gt;C17,(C17-D17),B17))</f>
        <v>166612.29330358311</v>
      </c>
      <c r="F17">
        <f t="shared" ref="F17:F80" si="30">IF(A17="", "", IF(A17&lt;=30,(F16+(($B$5)*0.2/100)),F16))</f>
        <v>1</v>
      </c>
      <c r="G17">
        <f t="shared" si="1"/>
        <v>8.3717735912058888E-4</v>
      </c>
      <c r="H17">
        <f t="shared" ref="H17:H80" si="31">IF(A17="","",(B17-E17)*G17)</f>
        <v>82886.055837964959</v>
      </c>
      <c r="I17" s="6">
        <f t="shared" ref="I17:I80" si="32">IF(A17="","",B17-E17-H17)</f>
        <v>98923680.396260604</v>
      </c>
      <c r="J17">
        <f t="shared" si="6"/>
        <v>99022565.326974973</v>
      </c>
      <c r="K17" s="6">
        <f t="shared" si="7"/>
        <v>435206.3190723806</v>
      </c>
      <c r="L17">
        <f t="shared" si="8"/>
        <v>268186.11442722392</v>
      </c>
      <c r="M17">
        <f t="shared" si="9"/>
        <v>167020.20464515669</v>
      </c>
      <c r="N17">
        <f t="shared" si="10"/>
        <v>2.2000000000000002</v>
      </c>
      <c r="O17">
        <f t="shared" ref="O17:O80" si="33">IF(A17="","",(1-((1-(N17/100))^(1/12))))</f>
        <v>1.8520835183041262E-3</v>
      </c>
      <c r="P17">
        <f t="shared" si="11"/>
        <v>183088.72581403691</v>
      </c>
      <c r="Q17">
        <f t="shared" si="12"/>
        <v>98672456.396515787</v>
      </c>
      <c r="R17">
        <f t="shared" si="3"/>
        <v>249498.34914153814</v>
      </c>
      <c r="T17">
        <f t="shared" si="13"/>
        <v>99123067.21819894</v>
      </c>
      <c r="U17" s="6">
        <f t="shared" si="14"/>
        <v>435206.3190723806</v>
      </c>
      <c r="V17">
        <f t="shared" si="15"/>
        <v>268458.30704928882</v>
      </c>
      <c r="W17">
        <f t="shared" si="16"/>
        <v>166748.01202309178</v>
      </c>
      <c r="X17">
        <f t="shared" si="17"/>
        <v>1.4000000000000001</v>
      </c>
      <c r="Y17">
        <f t="shared" si="18"/>
        <v>1.1742204280067448E-3</v>
      </c>
      <c r="Z17">
        <f t="shared" si="19"/>
        <v>116196.53149224786</v>
      </c>
      <c r="AA17">
        <f t="shared" si="20"/>
        <v>282944.54351533961</v>
      </c>
      <c r="AB17">
        <f t="shared" si="21"/>
        <v>98840122.674683601</v>
      </c>
      <c r="AC17">
        <f t="shared" si="22"/>
        <v>249498.34914153814</v>
      </c>
      <c r="AD17" s="11">
        <f t="shared" si="23"/>
        <v>68533331.356686413</v>
      </c>
      <c r="AE17">
        <f t="shared" si="24"/>
        <v>33446.194373801467</v>
      </c>
      <c r="AF17" s="11">
        <f t="shared" si="25"/>
        <v>30306791.317997172</v>
      </c>
    </row>
    <row r="18" spans="1:32" x14ac:dyDescent="0.3">
      <c r="A18">
        <f t="shared" si="0"/>
        <v>6</v>
      </c>
      <c r="B18" s="6">
        <f t="shared" si="26"/>
        <v>98923680.396260604</v>
      </c>
      <c r="C18" s="6">
        <f t="shared" si="27"/>
        <v>435206.3190723806</v>
      </c>
      <c r="D18">
        <f t="shared" si="28"/>
        <v>267918.30107320583</v>
      </c>
      <c r="E18">
        <f t="shared" si="29"/>
        <v>167288.01799917477</v>
      </c>
      <c r="F18">
        <f t="shared" si="30"/>
        <v>1.2</v>
      </c>
      <c r="G18">
        <f t="shared" si="1"/>
        <v>1.0055425391276573E-3</v>
      </c>
      <c r="H18">
        <f t="shared" si="31"/>
        <v>99303.75354712423</v>
      </c>
      <c r="I18" s="6">
        <f t="shared" si="32"/>
        <v>98657088.624714315</v>
      </c>
      <c r="J18">
        <f t="shared" si="6"/>
        <v>98672456.396515787</v>
      </c>
      <c r="K18" s="6">
        <f t="shared" si="7"/>
        <v>435206.3190723806</v>
      </c>
      <c r="L18">
        <f t="shared" si="8"/>
        <v>267237.90274056362</v>
      </c>
      <c r="M18">
        <f t="shared" si="9"/>
        <v>167968.41633181699</v>
      </c>
      <c r="N18">
        <f t="shared" si="10"/>
        <v>2.7</v>
      </c>
      <c r="O18">
        <f t="shared" si="33"/>
        <v>2.2783337152086913E-3</v>
      </c>
      <c r="P18">
        <f t="shared" si="11"/>
        <v>224426.09606462243</v>
      </c>
      <c r="Q18">
        <f t="shared" si="12"/>
        <v>98280061.884119347</v>
      </c>
      <c r="R18">
        <f t="shared" si="3"/>
        <v>266591.77154628932</v>
      </c>
      <c r="T18">
        <f t="shared" si="13"/>
        <v>98840122.674683601</v>
      </c>
      <c r="U18" s="6">
        <f t="shared" si="14"/>
        <v>435206.3190723806</v>
      </c>
      <c r="V18">
        <f t="shared" si="15"/>
        <v>267691.99891060143</v>
      </c>
      <c r="W18">
        <f t="shared" si="16"/>
        <v>167514.32016177918</v>
      </c>
      <c r="X18">
        <f t="shared" si="17"/>
        <v>1.7000000000000002</v>
      </c>
      <c r="Y18">
        <f t="shared" si="18"/>
        <v>1.4278262543370168E-3</v>
      </c>
      <c r="Z18">
        <f t="shared" si="19"/>
        <v>140887.34079250033</v>
      </c>
      <c r="AA18">
        <f t="shared" si="20"/>
        <v>308401.66095427948</v>
      </c>
      <c r="AB18">
        <f t="shared" si="21"/>
        <v>98531721.013729319</v>
      </c>
      <c r="AC18">
        <f t="shared" si="22"/>
        <v>266591.77154628932</v>
      </c>
      <c r="AD18" s="11">
        <f t="shared" si="23"/>
        <v>68266739.585140124</v>
      </c>
      <c r="AE18">
        <f t="shared" si="24"/>
        <v>41809.889407990151</v>
      </c>
      <c r="AF18" s="11">
        <f t="shared" si="25"/>
        <v>30264981.428589184</v>
      </c>
    </row>
    <row r="19" spans="1:32" x14ac:dyDescent="0.3">
      <c r="A19">
        <f t="shared" si="0"/>
        <v>7</v>
      </c>
      <c r="B19" s="6">
        <f t="shared" si="26"/>
        <v>98657088.624714315</v>
      </c>
      <c r="C19" s="6">
        <f t="shared" si="27"/>
        <v>435206.3190723806</v>
      </c>
      <c r="D19">
        <f t="shared" si="28"/>
        <v>267196.28169193462</v>
      </c>
      <c r="E19">
        <f t="shared" si="29"/>
        <v>168010.03738044598</v>
      </c>
      <c r="F19">
        <f t="shared" si="30"/>
        <v>1.4</v>
      </c>
      <c r="G19">
        <f t="shared" si="1"/>
        <v>1.1742204280067448E-3</v>
      </c>
      <c r="H19">
        <f t="shared" si="31"/>
        <v>115647.8880128091</v>
      </c>
      <c r="I19" s="6">
        <f t="shared" si="32"/>
        <v>98373430.699321061</v>
      </c>
      <c r="J19">
        <f t="shared" si="6"/>
        <v>98280061.884119347</v>
      </c>
      <c r="K19" s="6">
        <f t="shared" si="7"/>
        <v>435206.3190723806</v>
      </c>
      <c r="L19">
        <f t="shared" si="8"/>
        <v>266175.16760282323</v>
      </c>
      <c r="M19">
        <f t="shared" si="9"/>
        <v>169031.15146955737</v>
      </c>
      <c r="N19">
        <f t="shared" si="10"/>
        <v>3.2</v>
      </c>
      <c r="O19">
        <f t="shared" si="33"/>
        <v>2.7065965204493558E-3</v>
      </c>
      <c r="P19">
        <f t="shared" si="11"/>
        <v>265546.97439868975</v>
      </c>
      <c r="Q19">
        <f t="shared" si="12"/>
        <v>97845483.758251101</v>
      </c>
      <c r="R19">
        <f t="shared" si="3"/>
        <v>283657.92539325356</v>
      </c>
      <c r="T19">
        <f t="shared" si="13"/>
        <v>98531721.013729319</v>
      </c>
      <c r="U19" s="6">
        <f t="shared" si="14"/>
        <v>435206.3190723806</v>
      </c>
      <c r="V19">
        <f t="shared" si="15"/>
        <v>266856.74441218359</v>
      </c>
      <c r="W19">
        <f t="shared" si="16"/>
        <v>168349.57466019702</v>
      </c>
      <c r="X19">
        <f t="shared" si="17"/>
        <v>2</v>
      </c>
      <c r="Y19">
        <f t="shared" si="18"/>
        <v>1.6821425527395739E-3</v>
      </c>
      <c r="Z19">
        <f t="shared" si="19"/>
        <v>165461.21272858663</v>
      </c>
      <c r="AA19">
        <f t="shared" si="20"/>
        <v>333810.78738878365</v>
      </c>
      <c r="AB19">
        <f t="shared" si="21"/>
        <v>98197910.226340532</v>
      </c>
      <c r="AC19">
        <f t="shared" si="22"/>
        <v>283657.92539325356</v>
      </c>
      <c r="AD19" s="11">
        <f t="shared" si="23"/>
        <v>67983081.65974687</v>
      </c>
      <c r="AE19">
        <f t="shared" si="24"/>
        <v>50152.861995530082</v>
      </c>
      <c r="AF19" s="11">
        <f t="shared" si="25"/>
        <v>30214828.566593654</v>
      </c>
    </row>
    <row r="20" spans="1:32" x14ac:dyDescent="0.3">
      <c r="A20">
        <f t="shared" si="0"/>
        <v>8</v>
      </c>
      <c r="B20" s="6">
        <f t="shared" si="26"/>
        <v>98373430.699321061</v>
      </c>
      <c r="C20" s="6">
        <f t="shared" si="27"/>
        <v>435206.3190723806</v>
      </c>
      <c r="D20">
        <f t="shared" si="28"/>
        <v>266428.04147732788</v>
      </c>
      <c r="E20">
        <f t="shared" si="29"/>
        <v>168778.27759505273</v>
      </c>
      <c r="F20">
        <f t="shared" si="30"/>
        <v>1.5999999999999999</v>
      </c>
      <c r="G20">
        <f t="shared" si="1"/>
        <v>1.3432122426282334E-3</v>
      </c>
      <c r="H20">
        <f t="shared" si="31"/>
        <v>131909.69141591276</v>
      </c>
      <c r="I20" s="6">
        <f t="shared" si="32"/>
        <v>98072742.730310097</v>
      </c>
      <c r="J20">
        <f t="shared" si="6"/>
        <v>97845483.758251101</v>
      </c>
      <c r="K20" s="6">
        <f t="shared" si="7"/>
        <v>435206.3190723806</v>
      </c>
      <c r="L20">
        <f t="shared" si="8"/>
        <v>264998.18517859676</v>
      </c>
      <c r="M20">
        <f t="shared" si="9"/>
        <v>170208.13389378384</v>
      </c>
      <c r="N20">
        <f t="shared" si="10"/>
        <v>3.7</v>
      </c>
      <c r="O20">
        <f t="shared" si="33"/>
        <v>3.1368919065494216E-3</v>
      </c>
      <c r="P20">
        <f t="shared" si="11"/>
        <v>306396.78157603048</v>
      </c>
      <c r="Q20">
        <f t="shared" si="12"/>
        <v>97368878.842781276</v>
      </c>
      <c r="R20">
        <f t="shared" si="3"/>
        <v>300687.96901096404</v>
      </c>
      <c r="T20">
        <f t="shared" si="13"/>
        <v>98197910.226340532</v>
      </c>
      <c r="U20" s="6">
        <f t="shared" si="14"/>
        <v>435206.3190723806</v>
      </c>
      <c r="V20">
        <f t="shared" si="15"/>
        <v>265952.67352967226</v>
      </c>
      <c r="W20">
        <f t="shared" si="16"/>
        <v>169253.64554270834</v>
      </c>
      <c r="X20">
        <f t="shared" si="17"/>
        <v>2.2999999999999998</v>
      </c>
      <c r="Y20">
        <f t="shared" si="18"/>
        <v>1.9371734976677546E-3</v>
      </c>
      <c r="Z20">
        <f t="shared" si="19"/>
        <v>189898.51554029525</v>
      </c>
      <c r="AA20">
        <f t="shared" si="20"/>
        <v>359152.16108300362</v>
      </c>
      <c r="AB20">
        <f t="shared" si="21"/>
        <v>97838758.065257534</v>
      </c>
      <c r="AC20">
        <f t="shared" si="22"/>
        <v>300687.96901096404</v>
      </c>
      <c r="AD20" s="11">
        <f t="shared" si="23"/>
        <v>67682393.690735906</v>
      </c>
      <c r="AE20">
        <f t="shared" si="24"/>
        <v>58464.192072039586</v>
      </c>
      <c r="AF20" s="11">
        <f t="shared" si="25"/>
        <v>30156364.374521613</v>
      </c>
    </row>
    <row r="21" spans="1:32" x14ac:dyDescent="0.3">
      <c r="A21">
        <f t="shared" si="0"/>
        <v>9</v>
      </c>
      <c r="B21" s="6">
        <f t="shared" si="26"/>
        <v>98072742.730310097</v>
      </c>
      <c r="C21" s="6">
        <f t="shared" si="27"/>
        <v>435206.3190723806</v>
      </c>
      <c r="D21">
        <f t="shared" si="28"/>
        <v>265613.67822792317</v>
      </c>
      <c r="E21">
        <f t="shared" si="29"/>
        <v>169592.64084445743</v>
      </c>
      <c r="F21">
        <f t="shared" si="30"/>
        <v>1.7999999999999998</v>
      </c>
      <c r="G21">
        <f t="shared" si="1"/>
        <v>1.5125192070827298E-3</v>
      </c>
      <c r="H21">
        <f t="shared" si="31"/>
        <v>148080.39494422005</v>
      </c>
      <c r="I21" s="6">
        <f t="shared" si="32"/>
        <v>97755069.694521412</v>
      </c>
      <c r="J21">
        <f t="shared" si="6"/>
        <v>97368878.842781276</v>
      </c>
      <c r="K21" s="6">
        <f t="shared" si="7"/>
        <v>435206.3190723806</v>
      </c>
      <c r="L21">
        <f t="shared" si="8"/>
        <v>263707.38019919931</v>
      </c>
      <c r="M21">
        <f t="shared" si="9"/>
        <v>171498.93887318129</v>
      </c>
      <c r="N21">
        <f t="shared" si="10"/>
        <v>4.2</v>
      </c>
      <c r="O21">
        <f t="shared" si="33"/>
        <v>3.5692401492131154E-3</v>
      </c>
      <c r="P21">
        <f t="shared" si="11"/>
        <v>346920.79075134877</v>
      </c>
      <c r="Q21">
        <f t="shared" si="12"/>
        <v>96850459.113156736</v>
      </c>
      <c r="R21">
        <f t="shared" si="3"/>
        <v>317673.03578868508</v>
      </c>
      <c r="T21">
        <f t="shared" si="13"/>
        <v>97838758.065257534</v>
      </c>
      <c r="U21" s="6">
        <f t="shared" si="14"/>
        <v>435206.3190723806</v>
      </c>
      <c r="V21">
        <f t="shared" si="15"/>
        <v>264979.96976007248</v>
      </c>
      <c r="W21">
        <f t="shared" si="16"/>
        <v>170226.34931230813</v>
      </c>
      <c r="X21">
        <f t="shared" si="17"/>
        <v>2.5999999999999996</v>
      </c>
      <c r="Y21">
        <f t="shared" si="18"/>
        <v>2.1929233010143934E-3</v>
      </c>
      <c r="Z21">
        <f t="shared" si="19"/>
        <v>214179.59897575958</v>
      </c>
      <c r="AA21">
        <f t="shared" si="20"/>
        <v>384405.94828806771</v>
      </c>
      <c r="AB21">
        <f t="shared" si="21"/>
        <v>97454352.116969466</v>
      </c>
      <c r="AC21">
        <f t="shared" si="22"/>
        <v>317673.03578868508</v>
      </c>
      <c r="AD21" s="11">
        <f t="shared" si="23"/>
        <v>67364720.654947221</v>
      </c>
      <c r="AE21">
        <f t="shared" si="24"/>
        <v>66732.912499382626</v>
      </c>
      <c r="AF21" s="11">
        <f t="shared" si="25"/>
        <v>30089631.46202223</v>
      </c>
    </row>
    <row r="22" spans="1:32" x14ac:dyDescent="0.3">
      <c r="A22">
        <f t="shared" si="0"/>
        <v>10</v>
      </c>
      <c r="B22" s="6">
        <f t="shared" si="26"/>
        <v>97755069.694521412</v>
      </c>
      <c r="C22" s="6">
        <f t="shared" si="27"/>
        <v>435206.3190723806</v>
      </c>
      <c r="D22">
        <f t="shared" si="28"/>
        <v>264753.31375599548</v>
      </c>
      <c r="E22">
        <f t="shared" si="29"/>
        <v>170453.00531638513</v>
      </c>
      <c r="F22">
        <f t="shared" si="30"/>
        <v>1.9999999999999998</v>
      </c>
      <c r="G22">
        <f t="shared" si="1"/>
        <v>1.6821425527395739E-3</v>
      </c>
      <c r="H22">
        <f t="shared" si="31"/>
        <v>164151.23622569215</v>
      </c>
      <c r="I22" s="6">
        <f t="shared" si="32"/>
        <v>97420465.452979326</v>
      </c>
      <c r="J22">
        <f t="shared" si="6"/>
        <v>96850459.113156736</v>
      </c>
      <c r="K22" s="6">
        <f t="shared" si="7"/>
        <v>435206.3190723806</v>
      </c>
      <c r="L22">
        <f t="shared" si="8"/>
        <v>262303.32676479948</v>
      </c>
      <c r="M22">
        <f t="shared" si="9"/>
        <v>172902.99230758112</v>
      </c>
      <c r="N22">
        <f t="shared" si="10"/>
        <v>4.7</v>
      </c>
      <c r="O22">
        <f t="shared" si="33"/>
        <v>4.0036618335385077E-3</v>
      </c>
      <c r="P22">
        <f t="shared" si="11"/>
        <v>387064.24160082085</v>
      </c>
      <c r="Q22">
        <f t="shared" si="12"/>
        <v>96290491.879248321</v>
      </c>
      <c r="R22">
        <f t="shared" si="3"/>
        <v>334604.24154208601</v>
      </c>
      <c r="T22">
        <f t="shared" si="13"/>
        <v>97454352.116969466</v>
      </c>
      <c r="U22" s="6">
        <f t="shared" si="14"/>
        <v>435206.3190723806</v>
      </c>
      <c r="V22">
        <f t="shared" si="15"/>
        <v>263938.87031679234</v>
      </c>
      <c r="W22">
        <f t="shared" si="16"/>
        <v>171267.44875558827</v>
      </c>
      <c r="X22">
        <f t="shared" si="17"/>
        <v>2.8999999999999995</v>
      </c>
      <c r="Y22">
        <f t="shared" si="18"/>
        <v>2.4493962125633484E-3</v>
      </c>
      <c r="Z22">
        <f t="shared" si="19"/>
        <v>238284.8191328026</v>
      </c>
      <c r="AA22">
        <f t="shared" si="20"/>
        <v>409552.26788839087</v>
      </c>
      <c r="AB22">
        <f t="shared" si="21"/>
        <v>97044799.849081069</v>
      </c>
      <c r="AC22">
        <f t="shared" si="22"/>
        <v>334604.24154208601</v>
      </c>
      <c r="AD22" s="11">
        <f t="shared" si="23"/>
        <v>67030116.413405135</v>
      </c>
      <c r="AE22">
        <f t="shared" si="24"/>
        <v>74948.026346304861</v>
      </c>
      <c r="AF22" s="11">
        <f t="shared" si="25"/>
        <v>30014683.435675927</v>
      </c>
    </row>
    <row r="23" spans="1:32" x14ac:dyDescent="0.3">
      <c r="A23">
        <f t="shared" si="0"/>
        <v>11</v>
      </c>
      <c r="B23" s="6">
        <f t="shared" si="26"/>
        <v>97420465.452979326</v>
      </c>
      <c r="C23" s="6">
        <f t="shared" si="27"/>
        <v>435206.3190723806</v>
      </c>
      <c r="D23">
        <f t="shared" si="28"/>
        <v>263847.09393515234</v>
      </c>
      <c r="E23">
        <f t="shared" si="29"/>
        <v>171359.22513722826</v>
      </c>
      <c r="F23">
        <f t="shared" si="30"/>
        <v>2.1999999999999997</v>
      </c>
      <c r="G23">
        <f t="shared" si="1"/>
        <v>1.8520835183041262E-3</v>
      </c>
      <c r="H23">
        <f t="shared" si="31"/>
        <v>180113.4668143935</v>
      </c>
      <c r="I23" s="6">
        <f t="shared" si="32"/>
        <v>97068992.761027694</v>
      </c>
      <c r="J23">
        <f t="shared" si="6"/>
        <v>96290491.879248321</v>
      </c>
      <c r="K23" s="6">
        <f t="shared" si="7"/>
        <v>435206.3190723806</v>
      </c>
      <c r="L23">
        <f t="shared" si="8"/>
        <v>260786.74883963089</v>
      </c>
      <c r="M23">
        <f t="shared" si="9"/>
        <v>174419.57023274971</v>
      </c>
      <c r="N23">
        <f t="shared" si="10"/>
        <v>5.2</v>
      </c>
      <c r="O23">
        <f t="shared" si="33"/>
        <v>4.4401778603907482E-3</v>
      </c>
      <c r="P23">
        <f t="shared" si="11"/>
        <v>426772.45629420719</v>
      </c>
      <c r="Q23">
        <f t="shared" si="12"/>
        <v>95689299.852721363</v>
      </c>
      <c r="R23">
        <f t="shared" si="3"/>
        <v>351472.6919516325</v>
      </c>
      <c r="T23">
        <f t="shared" si="13"/>
        <v>97044799.849081069</v>
      </c>
      <c r="U23" s="6">
        <f t="shared" si="14"/>
        <v>435206.3190723806</v>
      </c>
      <c r="V23">
        <f t="shared" si="15"/>
        <v>262829.66625792789</v>
      </c>
      <c r="W23">
        <f t="shared" si="16"/>
        <v>172376.65281445271</v>
      </c>
      <c r="X23">
        <f t="shared" si="17"/>
        <v>3.1999999999999993</v>
      </c>
      <c r="Y23">
        <f t="shared" si="18"/>
        <v>2.7065965204493558E-3</v>
      </c>
      <c r="Z23">
        <f t="shared" si="19"/>
        <v>262194.56355051271</v>
      </c>
      <c r="AA23">
        <f t="shared" si="20"/>
        <v>434571.21636496542</v>
      </c>
      <c r="AB23">
        <f t="shared" si="21"/>
        <v>96610228.632716104</v>
      </c>
      <c r="AC23">
        <f t="shared" si="22"/>
        <v>351472.6919516325</v>
      </c>
      <c r="AD23" s="11">
        <f t="shared" si="23"/>
        <v>66678643.721453503</v>
      </c>
      <c r="AE23">
        <f t="shared" si="24"/>
        <v>83098.524413332925</v>
      </c>
      <c r="AF23" s="11">
        <f t="shared" si="25"/>
        <v>29931584.911262594</v>
      </c>
    </row>
    <row r="24" spans="1:32" x14ac:dyDescent="0.3">
      <c r="A24">
        <f t="shared" si="0"/>
        <v>12</v>
      </c>
      <c r="B24" s="6">
        <f t="shared" si="26"/>
        <v>97068992.761027694</v>
      </c>
      <c r="C24" s="6">
        <f t="shared" si="27"/>
        <v>435206.3190723806</v>
      </c>
      <c r="D24">
        <f t="shared" si="28"/>
        <v>262895.18872778333</v>
      </c>
      <c r="E24">
        <f t="shared" si="29"/>
        <v>172311.13034459727</v>
      </c>
      <c r="F24">
        <f t="shared" si="30"/>
        <v>2.4</v>
      </c>
      <c r="G24">
        <f t="shared" si="1"/>
        <v>2.0223433498771648E-3</v>
      </c>
      <c r="H24">
        <f t="shared" si="31"/>
        <v>195958.35972097679</v>
      </c>
      <c r="I24" s="6">
        <f t="shared" si="32"/>
        <v>96700723.270962119</v>
      </c>
      <c r="J24">
        <f t="shared" si="6"/>
        <v>95689299.852721363</v>
      </c>
      <c r="K24" s="6">
        <f t="shared" si="7"/>
        <v>435206.3190723806</v>
      </c>
      <c r="L24">
        <f t="shared" si="8"/>
        <v>259158.52043445371</v>
      </c>
      <c r="M24">
        <f t="shared" si="9"/>
        <v>176047.7986379269</v>
      </c>
      <c r="N24">
        <f t="shared" si="10"/>
        <v>5.7</v>
      </c>
      <c r="O24">
        <f t="shared" si="33"/>
        <v>4.8788094529406134E-3</v>
      </c>
      <c r="P24">
        <f t="shared" si="11"/>
        <v>465990.95700256171</v>
      </c>
      <c r="Q24">
        <f t="shared" si="12"/>
        <v>95047261.097080871</v>
      </c>
      <c r="R24">
        <f t="shared" si="3"/>
        <v>368269.49006557465</v>
      </c>
      <c r="T24">
        <f t="shared" si="13"/>
        <v>96610228.632716104</v>
      </c>
      <c r="U24" s="6">
        <f t="shared" si="14"/>
        <v>435206.3190723806</v>
      </c>
      <c r="V24">
        <f t="shared" si="15"/>
        <v>261652.70254693946</v>
      </c>
      <c r="W24">
        <f t="shared" si="16"/>
        <v>173553.61652544115</v>
      </c>
      <c r="X24">
        <f t="shared" si="17"/>
        <v>3.4999999999999991</v>
      </c>
      <c r="Y24">
        <f t="shared" si="18"/>
        <v>2.9645285516241016E-3</v>
      </c>
      <c r="Z24">
        <f t="shared" si="19"/>
        <v>285889.2765091919</v>
      </c>
      <c r="AA24">
        <f t="shared" si="20"/>
        <v>459442.89303463302</v>
      </c>
      <c r="AB24">
        <f t="shared" si="21"/>
        <v>96150785.739681467</v>
      </c>
      <c r="AC24">
        <f t="shared" si="22"/>
        <v>368269.49006557465</v>
      </c>
      <c r="AD24" s="11">
        <f t="shared" si="23"/>
        <v>66310374.231387928</v>
      </c>
      <c r="AE24">
        <f t="shared" si="24"/>
        <v>91173.40296905837</v>
      </c>
      <c r="AF24" s="11">
        <f t="shared" si="25"/>
        <v>29840411.508293536</v>
      </c>
    </row>
    <row r="25" spans="1:32" x14ac:dyDescent="0.3">
      <c r="A25">
        <f t="shared" si="0"/>
        <v>13</v>
      </c>
      <c r="B25" s="6">
        <f t="shared" si="26"/>
        <v>96700723.270962119</v>
      </c>
      <c r="C25" s="6">
        <f t="shared" si="27"/>
        <v>435206.3190723806</v>
      </c>
      <c r="D25">
        <f t="shared" si="28"/>
        <v>261897.79219218908</v>
      </c>
      <c r="E25">
        <f t="shared" si="29"/>
        <v>173308.52688019152</v>
      </c>
      <c r="F25">
        <f t="shared" si="30"/>
        <v>2.6</v>
      </c>
      <c r="G25">
        <f t="shared" si="1"/>
        <v>2.1929233010143934E-3</v>
      </c>
      <c r="H25">
        <f t="shared" si="31"/>
        <v>211677.21697897758</v>
      </c>
      <c r="I25" s="6">
        <f t="shared" si="32"/>
        <v>96315737.527102947</v>
      </c>
      <c r="J25">
        <f t="shared" si="6"/>
        <v>95047261.097080871</v>
      </c>
      <c r="K25" s="6">
        <f t="shared" si="7"/>
        <v>435206.3190723806</v>
      </c>
      <c r="L25">
        <f t="shared" si="8"/>
        <v>257419.6654712607</v>
      </c>
      <c r="M25">
        <f t="shared" si="9"/>
        <v>177786.65360111991</v>
      </c>
      <c r="N25">
        <f t="shared" si="10"/>
        <v>6.2</v>
      </c>
      <c r="O25">
        <f t="shared" si="33"/>
        <v>5.3195781633745831E-3</v>
      </c>
      <c r="P25">
        <f t="shared" si="11"/>
        <v>504665.58462035796</v>
      </c>
      <c r="Q25">
        <f t="shared" si="12"/>
        <v>94364808.85885939</v>
      </c>
      <c r="R25">
        <f t="shared" si="3"/>
        <v>384985.74385917187</v>
      </c>
      <c r="T25">
        <f t="shared" si="13"/>
        <v>96150785.739681467</v>
      </c>
      <c r="U25" s="6">
        <f t="shared" si="14"/>
        <v>435206.3190723806</v>
      </c>
      <c r="V25">
        <f t="shared" si="15"/>
        <v>260408.37804497065</v>
      </c>
      <c r="W25">
        <f t="shared" si="16"/>
        <v>174797.94102740995</v>
      </c>
      <c r="X25">
        <f t="shared" si="17"/>
        <v>3.7999999999999989</v>
      </c>
      <c r="Y25">
        <f t="shared" si="18"/>
        <v>3.223196672329065E-3</v>
      </c>
      <c r="Z25">
        <f t="shared" si="19"/>
        <v>309349.48449611675</v>
      </c>
      <c r="AA25">
        <f t="shared" si="20"/>
        <v>484147.42552352673</v>
      </c>
      <c r="AB25">
        <f t="shared" si="21"/>
        <v>95666638.314157948</v>
      </c>
      <c r="AC25">
        <f t="shared" si="22"/>
        <v>384985.74385917187</v>
      </c>
      <c r="AD25" s="11">
        <f t="shared" si="23"/>
        <v>65925388.487528756</v>
      </c>
      <c r="AE25">
        <f t="shared" si="24"/>
        <v>99161.681664354866</v>
      </c>
      <c r="AF25" s="11">
        <f t="shared" si="25"/>
        <v>29741249.82662918</v>
      </c>
    </row>
    <row r="26" spans="1:32" x14ac:dyDescent="0.3">
      <c r="A26">
        <f t="shared" si="0"/>
        <v>14</v>
      </c>
      <c r="B26" s="6">
        <f t="shared" si="26"/>
        <v>96315737.527102947</v>
      </c>
      <c r="C26" s="6">
        <f t="shared" si="27"/>
        <v>435206.3190723806</v>
      </c>
      <c r="D26">
        <f t="shared" si="28"/>
        <v>260855.12246923716</v>
      </c>
      <c r="E26">
        <f t="shared" si="29"/>
        <v>174351.19660314344</v>
      </c>
      <c r="F26">
        <f t="shared" si="30"/>
        <v>2.8000000000000003</v>
      </c>
      <c r="G26">
        <f t="shared" si="1"/>
        <v>2.3638246327857271E-3</v>
      </c>
      <c r="H26">
        <f t="shared" si="31"/>
        <v>227261.37723820441</v>
      </c>
      <c r="I26" s="6">
        <f t="shared" si="32"/>
        <v>95914124.953261599</v>
      </c>
      <c r="J26">
        <f t="shared" si="6"/>
        <v>94364808.85885939</v>
      </c>
      <c r="K26" s="6">
        <f t="shared" si="7"/>
        <v>435206.3190723806</v>
      </c>
      <c r="L26">
        <f t="shared" si="8"/>
        <v>255571.35732607753</v>
      </c>
      <c r="M26">
        <f t="shared" si="9"/>
        <v>179634.96174630307</v>
      </c>
      <c r="N26">
        <f t="shared" si="10"/>
        <v>6.7</v>
      </c>
      <c r="O26">
        <f t="shared" si="33"/>
        <v>5.762505879780444E-3</v>
      </c>
      <c r="P26">
        <f t="shared" si="11"/>
        <v>542742.61837025778</v>
      </c>
      <c r="Q26">
        <f t="shared" si="12"/>
        <v>93642431.27874282</v>
      </c>
      <c r="R26">
        <f t="shared" si="3"/>
        <v>401612.57384134829</v>
      </c>
      <c r="T26">
        <f t="shared" si="13"/>
        <v>95666638.314157948</v>
      </c>
      <c r="U26" s="6">
        <f t="shared" si="14"/>
        <v>435206.3190723806</v>
      </c>
      <c r="V26">
        <f t="shared" si="15"/>
        <v>259097.1454341778</v>
      </c>
      <c r="W26">
        <f t="shared" si="16"/>
        <v>176109.1736382028</v>
      </c>
      <c r="X26">
        <f t="shared" si="17"/>
        <v>4.0999999999999988</v>
      </c>
      <c r="Y26">
        <f t="shared" si="18"/>
        <v>3.4826052885766901E-3</v>
      </c>
      <c r="Z26">
        <f t="shared" si="19"/>
        <v>332555.82179376058</v>
      </c>
      <c r="AA26">
        <f t="shared" si="20"/>
        <v>508664.99543196335</v>
      </c>
      <c r="AB26">
        <f t="shared" si="21"/>
        <v>95157973.318725988</v>
      </c>
      <c r="AC26">
        <f t="shared" si="22"/>
        <v>401612.57384134829</v>
      </c>
      <c r="AD26" s="11">
        <f t="shared" si="23"/>
        <v>65523775.913687408</v>
      </c>
      <c r="AE26">
        <f t="shared" si="24"/>
        <v>107052.42159061506</v>
      </c>
      <c r="AF26" s="11">
        <f t="shared" si="25"/>
        <v>29634197.405038565</v>
      </c>
    </row>
    <row r="27" spans="1:32" x14ac:dyDescent="0.3">
      <c r="A27">
        <f t="shared" si="0"/>
        <v>15</v>
      </c>
      <c r="B27" s="6">
        <f t="shared" si="26"/>
        <v>95914124.953261599</v>
      </c>
      <c r="C27" s="6">
        <f t="shared" si="27"/>
        <v>435206.3190723806</v>
      </c>
      <c r="D27">
        <f t="shared" si="28"/>
        <v>259767.42174841685</v>
      </c>
      <c r="E27">
        <f t="shared" si="29"/>
        <v>175438.89732396376</v>
      </c>
      <c r="F27">
        <f t="shared" si="30"/>
        <v>3.0000000000000004</v>
      </c>
      <c r="G27">
        <f t="shared" si="1"/>
        <v>2.5350486138366879E-3</v>
      </c>
      <c r="H27">
        <f t="shared" si="31"/>
        <v>242702.22337665054</v>
      </c>
      <c r="I27" s="6">
        <f t="shared" si="32"/>
        <v>95495983.832560986</v>
      </c>
      <c r="J27">
        <f t="shared" si="6"/>
        <v>93642431.27874282</v>
      </c>
      <c r="K27" s="6">
        <f t="shared" si="7"/>
        <v>435206.3190723806</v>
      </c>
      <c r="L27">
        <f t="shared" si="8"/>
        <v>253614.91804659515</v>
      </c>
      <c r="M27">
        <f t="shared" si="9"/>
        <v>181591.40102578545</v>
      </c>
      <c r="N27">
        <f t="shared" si="10"/>
        <v>7.2</v>
      </c>
      <c r="O27">
        <f t="shared" si="33"/>
        <v>6.2076148332157466E-3</v>
      </c>
      <c r="P27">
        <f t="shared" si="11"/>
        <v>580168.89594971796</v>
      </c>
      <c r="Q27">
        <f t="shared" si="12"/>
        <v>92880670.981767312</v>
      </c>
      <c r="R27">
        <f t="shared" si="3"/>
        <v>418141.12070061266</v>
      </c>
      <c r="T27">
        <f t="shared" si="13"/>
        <v>95157973.318725988</v>
      </c>
      <c r="U27" s="6">
        <f t="shared" si="14"/>
        <v>435206.3190723806</v>
      </c>
      <c r="V27">
        <f t="shared" si="15"/>
        <v>257719.51107154958</v>
      </c>
      <c r="W27">
        <f t="shared" si="16"/>
        <v>177486.80800083102</v>
      </c>
      <c r="X27">
        <f t="shared" si="17"/>
        <v>4.3999999999999986</v>
      </c>
      <c r="Y27">
        <f t="shared" si="18"/>
        <v>3.7427588466381057E-3</v>
      </c>
      <c r="Z27">
        <f t="shared" si="19"/>
        <v>355489.05614600785</v>
      </c>
      <c r="AA27">
        <f t="shared" si="20"/>
        <v>532975.8641468389</v>
      </c>
      <c r="AB27">
        <f t="shared" si="21"/>
        <v>94624997.454579145</v>
      </c>
      <c r="AC27">
        <f t="shared" si="22"/>
        <v>418141.12070061266</v>
      </c>
      <c r="AD27" s="11">
        <f t="shared" si="23"/>
        <v>65105634.792986795</v>
      </c>
      <c r="AE27">
        <f t="shared" si="24"/>
        <v>114834.74344622623</v>
      </c>
      <c r="AF27" s="11">
        <f t="shared" si="25"/>
        <v>29519362.661592338</v>
      </c>
    </row>
    <row r="28" spans="1:32" x14ac:dyDescent="0.3">
      <c r="A28">
        <f t="shared" si="0"/>
        <v>16</v>
      </c>
      <c r="B28" s="6">
        <f t="shared" si="26"/>
        <v>95495983.832560986</v>
      </c>
      <c r="C28" s="6">
        <f t="shared" si="27"/>
        <v>435206.3190723806</v>
      </c>
      <c r="D28">
        <f t="shared" si="28"/>
        <v>258634.956213186</v>
      </c>
      <c r="E28">
        <f t="shared" si="29"/>
        <v>176571.3628591946</v>
      </c>
      <c r="F28">
        <f t="shared" si="30"/>
        <v>3.2000000000000006</v>
      </c>
      <c r="G28">
        <f t="shared" si="1"/>
        <v>2.7065965204493558E-3</v>
      </c>
      <c r="H28">
        <f t="shared" si="31"/>
        <v>257991.19012177183</v>
      </c>
      <c r="I28" s="6">
        <f t="shared" si="32"/>
        <v>95061421.279580027</v>
      </c>
      <c r="J28">
        <f t="shared" si="6"/>
        <v>92880670.981767312</v>
      </c>
      <c r="K28" s="6">
        <f t="shared" si="7"/>
        <v>435206.3190723806</v>
      </c>
      <c r="L28">
        <f t="shared" si="8"/>
        <v>251551.81724228649</v>
      </c>
      <c r="M28">
        <f t="shared" si="9"/>
        <v>183654.50183009412</v>
      </c>
      <c r="N28">
        <f t="shared" si="10"/>
        <v>7.7</v>
      </c>
      <c r="O28">
        <f t="shared" si="33"/>
        <v>6.6549276049625572E-3</v>
      </c>
      <c r="P28">
        <f t="shared" si="11"/>
        <v>616891.93387000321</v>
      </c>
      <c r="Q28">
        <f t="shared" si="12"/>
        <v>92080124.546067208</v>
      </c>
      <c r="R28">
        <f t="shared" si="3"/>
        <v>434562.55298095942</v>
      </c>
      <c r="T28">
        <f t="shared" si="13"/>
        <v>94624997.454579145</v>
      </c>
      <c r="U28" s="6">
        <f t="shared" si="14"/>
        <v>435206.3190723806</v>
      </c>
      <c r="V28">
        <f t="shared" si="15"/>
        <v>256276.03477281853</v>
      </c>
      <c r="W28">
        <f t="shared" si="16"/>
        <v>178930.28429956207</v>
      </c>
      <c r="X28">
        <f t="shared" si="17"/>
        <v>4.6999999999999984</v>
      </c>
      <c r="Y28">
        <f t="shared" si="18"/>
        <v>4.0036618335385077E-3</v>
      </c>
      <c r="Z28">
        <f t="shared" si="19"/>
        <v>378130.11445746257</v>
      </c>
      <c r="AA28">
        <f t="shared" si="20"/>
        <v>557060.39875702467</v>
      </c>
      <c r="AB28">
        <f t="shared" si="21"/>
        <v>94067937.055822119</v>
      </c>
      <c r="AC28">
        <f t="shared" si="22"/>
        <v>434562.55298095942</v>
      </c>
      <c r="AD28" s="11">
        <f t="shared" si="23"/>
        <v>64671072.240005836</v>
      </c>
      <c r="AE28">
        <f t="shared" si="24"/>
        <v>122497.84577606525</v>
      </c>
      <c r="AF28" s="11">
        <f t="shared" si="25"/>
        <v>29396864.815816272</v>
      </c>
    </row>
    <row r="29" spans="1:32" x14ac:dyDescent="0.3">
      <c r="A29">
        <f t="shared" si="0"/>
        <v>17</v>
      </c>
      <c r="B29" s="6">
        <f t="shared" si="26"/>
        <v>95061421.279580027</v>
      </c>
      <c r="C29" s="6">
        <f t="shared" si="27"/>
        <v>435206.3190723806</v>
      </c>
      <c r="D29">
        <f t="shared" si="28"/>
        <v>257458.01596552925</v>
      </c>
      <c r="E29">
        <f t="shared" si="29"/>
        <v>177748.30310685135</v>
      </c>
      <c r="F29">
        <f t="shared" si="30"/>
        <v>3.4000000000000008</v>
      </c>
      <c r="G29">
        <f t="shared" si="1"/>
        <v>2.8784696366042084E-3</v>
      </c>
      <c r="H29">
        <f t="shared" si="31"/>
        <v>273119.7716722613</v>
      </c>
      <c r="I29" s="6">
        <f t="shared" si="32"/>
        <v>94610553.204800919</v>
      </c>
      <c r="J29">
        <f t="shared" si="6"/>
        <v>92080124.546067208</v>
      </c>
      <c r="K29" s="6">
        <f t="shared" si="7"/>
        <v>435206.3190723806</v>
      </c>
      <c r="L29">
        <f t="shared" si="8"/>
        <v>249383.6706455987</v>
      </c>
      <c r="M29">
        <f t="shared" si="9"/>
        <v>185822.6484267819</v>
      </c>
      <c r="N29">
        <f t="shared" si="10"/>
        <v>8.1999999999999993</v>
      </c>
      <c r="O29">
        <f t="shared" si="33"/>
        <v>7.104467133977943E-3</v>
      </c>
      <c r="P29">
        <f t="shared" si="11"/>
        <v>652860.04763163335</v>
      </c>
      <c r="Q29">
        <f t="shared" si="12"/>
        <v>91241441.850008786</v>
      </c>
      <c r="R29">
        <f t="shared" si="3"/>
        <v>450868.07477910817</v>
      </c>
      <c r="T29">
        <f t="shared" si="13"/>
        <v>94067937.055822119</v>
      </c>
      <c r="U29" s="6">
        <f t="shared" si="14"/>
        <v>435206.3190723806</v>
      </c>
      <c r="V29">
        <f t="shared" si="15"/>
        <v>254767.32952618491</v>
      </c>
      <c r="W29">
        <f t="shared" si="16"/>
        <v>180438.98954619569</v>
      </c>
      <c r="X29">
        <f t="shared" si="17"/>
        <v>4.9999999999999982</v>
      </c>
      <c r="Y29">
        <f t="shared" si="18"/>
        <v>4.2653187775606449E-3</v>
      </c>
      <c r="Z29">
        <f t="shared" si="19"/>
        <v>400460.10848027543</v>
      </c>
      <c r="AA29">
        <f t="shared" si="20"/>
        <v>580899.0980264711</v>
      </c>
      <c r="AB29">
        <f t="shared" si="21"/>
        <v>93487037.95779565</v>
      </c>
      <c r="AC29">
        <f t="shared" si="22"/>
        <v>450868.07477910817</v>
      </c>
      <c r="AD29" s="11">
        <f t="shared" si="23"/>
        <v>64220204.165226728</v>
      </c>
      <c r="AE29">
        <f t="shared" si="24"/>
        <v>130031.02324736293</v>
      </c>
      <c r="AF29" s="11">
        <f t="shared" si="25"/>
        <v>29266833.792568911</v>
      </c>
    </row>
    <row r="30" spans="1:32" x14ac:dyDescent="0.3">
      <c r="A30">
        <f t="shared" si="0"/>
        <v>18</v>
      </c>
      <c r="B30" s="6">
        <f t="shared" si="26"/>
        <v>94610553.204800919</v>
      </c>
      <c r="C30" s="6">
        <f t="shared" si="27"/>
        <v>435206.3190723806</v>
      </c>
      <c r="D30">
        <f t="shared" si="28"/>
        <v>256236.91492966918</v>
      </c>
      <c r="E30">
        <f t="shared" si="29"/>
        <v>178969.40414271143</v>
      </c>
      <c r="F30">
        <f t="shared" si="30"/>
        <v>3.600000000000001</v>
      </c>
      <c r="G30">
        <f t="shared" si="1"/>
        <v>3.0506692540422931E-3</v>
      </c>
      <c r="H30">
        <f t="shared" si="31"/>
        <v>288079.52931118628</v>
      </c>
      <c r="I30" s="6">
        <f t="shared" si="32"/>
        <v>94143504.271347031</v>
      </c>
      <c r="J30">
        <f t="shared" si="6"/>
        <v>91241441.850008786</v>
      </c>
      <c r="K30" s="6">
        <f t="shared" si="7"/>
        <v>435206.3190723806</v>
      </c>
      <c r="L30">
        <f t="shared" si="8"/>
        <v>247112.23834377382</v>
      </c>
      <c r="M30">
        <f t="shared" si="9"/>
        <v>188094.08072860679</v>
      </c>
      <c r="N30">
        <f t="shared" si="10"/>
        <v>8.6999999999999993</v>
      </c>
      <c r="O30">
        <f t="shared" si="33"/>
        <v>7.5562567245421874E-3</v>
      </c>
      <c r="P30">
        <f t="shared" si="11"/>
        <v>688022.4713737017</v>
      </c>
      <c r="Q30">
        <f t="shared" si="12"/>
        <v>90365325.297906473</v>
      </c>
      <c r="R30">
        <f t="shared" si="3"/>
        <v>467048.9334538877</v>
      </c>
      <c r="T30">
        <f t="shared" si="13"/>
        <v>93487037.95779565</v>
      </c>
      <c r="U30" s="6">
        <f t="shared" si="14"/>
        <v>435206.3190723806</v>
      </c>
      <c r="V30">
        <f t="shared" si="15"/>
        <v>253194.06113569657</v>
      </c>
      <c r="W30">
        <f t="shared" si="16"/>
        <v>182012.25793668404</v>
      </c>
      <c r="X30">
        <f t="shared" si="17"/>
        <v>5.299999999999998</v>
      </c>
      <c r="Y30">
        <f t="shared" si="18"/>
        <v>4.5277342487558547E-3</v>
      </c>
      <c r="Z30">
        <f t="shared" si="19"/>
        <v>422460.36044229666</v>
      </c>
      <c r="AA30">
        <f t="shared" si="20"/>
        <v>604472.61837898067</v>
      </c>
      <c r="AB30">
        <f t="shared" si="21"/>
        <v>92882565.339416668</v>
      </c>
      <c r="AC30">
        <f t="shared" si="22"/>
        <v>467048.9334538877</v>
      </c>
      <c r="AD30" s="11">
        <f t="shared" si="23"/>
        <v>63753155.23177284</v>
      </c>
      <c r="AE30">
        <f t="shared" si="24"/>
        <v>137423.68492509297</v>
      </c>
      <c r="AF30" s="11">
        <f t="shared" si="25"/>
        <v>29129410.107643817</v>
      </c>
    </row>
    <row r="31" spans="1:32" x14ac:dyDescent="0.3">
      <c r="A31">
        <f t="shared" si="0"/>
        <v>19</v>
      </c>
      <c r="B31" s="6">
        <f t="shared" si="26"/>
        <v>94143504.271347031</v>
      </c>
      <c r="C31" s="6">
        <f t="shared" si="27"/>
        <v>435206.3190723806</v>
      </c>
      <c r="D31">
        <f t="shared" si="28"/>
        <v>254971.99073489822</v>
      </c>
      <c r="E31">
        <f t="shared" si="29"/>
        <v>180234.32833748238</v>
      </c>
      <c r="F31">
        <f t="shared" si="30"/>
        <v>3.8000000000000012</v>
      </c>
      <c r="G31">
        <f t="shared" si="1"/>
        <v>3.223196672329065E-3</v>
      </c>
      <c r="H31">
        <f t="shared" si="31"/>
        <v>302862.09900146606</v>
      </c>
      <c r="I31" s="6">
        <f t="shared" si="32"/>
        <v>93660407.844008088</v>
      </c>
      <c r="J31">
        <f t="shared" si="6"/>
        <v>90365325.297906473</v>
      </c>
      <c r="K31" s="6">
        <f t="shared" si="7"/>
        <v>435206.3190723806</v>
      </c>
      <c r="L31">
        <f t="shared" si="8"/>
        <v>244739.42268183004</v>
      </c>
      <c r="M31">
        <f t="shared" si="9"/>
        <v>190466.89639055057</v>
      </c>
      <c r="N31">
        <f t="shared" si="10"/>
        <v>9.1999999999999993</v>
      </c>
      <c r="O31">
        <f t="shared" si="33"/>
        <v>8.0103200541153941E-3</v>
      </c>
      <c r="P31">
        <f t="shared" si="11"/>
        <v>722329.47663067898</v>
      </c>
      <c r="Q31">
        <f t="shared" si="12"/>
        <v>89452528.924885243</v>
      </c>
      <c r="R31">
        <f t="shared" si="3"/>
        <v>483096.42733894289</v>
      </c>
      <c r="T31">
        <f t="shared" si="13"/>
        <v>92882565.339416668</v>
      </c>
      <c r="U31" s="6">
        <f t="shared" si="14"/>
        <v>435206.3190723806</v>
      </c>
      <c r="V31">
        <f t="shared" si="15"/>
        <v>251556.94779425347</v>
      </c>
      <c r="W31">
        <f t="shared" si="16"/>
        <v>183649.37127812713</v>
      </c>
      <c r="X31">
        <f t="shared" si="17"/>
        <v>5.5999999999999979</v>
      </c>
      <c r="Y31">
        <f t="shared" si="18"/>
        <v>4.7909128594626482E-3</v>
      </c>
      <c r="Z31">
        <f t="shared" si="19"/>
        <v>444112.42857000238</v>
      </c>
      <c r="AA31">
        <f t="shared" si="20"/>
        <v>627761.79984812951</v>
      </c>
      <c r="AB31">
        <f t="shared" si="21"/>
        <v>92254803.539568543</v>
      </c>
      <c r="AC31">
        <f t="shared" si="22"/>
        <v>483096.42733894289</v>
      </c>
      <c r="AD31" s="11">
        <f t="shared" si="23"/>
        <v>63270058.804433897</v>
      </c>
      <c r="AE31">
        <f t="shared" si="24"/>
        <v>144665.37250918662</v>
      </c>
      <c r="AF31" s="11">
        <f t="shared" si="25"/>
        <v>28984744.735134631</v>
      </c>
    </row>
    <row r="32" spans="1:32" x14ac:dyDescent="0.3">
      <c r="A32">
        <f t="shared" si="0"/>
        <v>20</v>
      </c>
      <c r="B32" s="6">
        <f t="shared" si="26"/>
        <v>93660407.844008088</v>
      </c>
      <c r="C32" s="6">
        <f t="shared" si="27"/>
        <v>435206.3190723806</v>
      </c>
      <c r="D32">
        <f t="shared" si="28"/>
        <v>253663.60457752191</v>
      </c>
      <c r="E32">
        <f t="shared" si="29"/>
        <v>181542.71449485869</v>
      </c>
      <c r="F32">
        <f t="shared" si="30"/>
        <v>4.0000000000000009</v>
      </c>
      <c r="G32">
        <f t="shared" si="1"/>
        <v>3.3960531989175591E-3</v>
      </c>
      <c r="H32">
        <f t="shared" si="31"/>
        <v>317459.1989542665</v>
      </c>
      <c r="I32" s="6">
        <f t="shared" si="32"/>
        <v>93161405.930558965</v>
      </c>
      <c r="J32">
        <f t="shared" si="6"/>
        <v>89452528.924885243</v>
      </c>
      <c r="K32" s="6">
        <f t="shared" si="7"/>
        <v>435206.3190723806</v>
      </c>
      <c r="L32">
        <f t="shared" si="8"/>
        <v>242267.26583823087</v>
      </c>
      <c r="M32">
        <f t="shared" si="9"/>
        <v>192939.05323414973</v>
      </c>
      <c r="N32">
        <f t="shared" si="10"/>
        <v>9.6999999999999993</v>
      </c>
      <c r="O32">
        <f t="shared" si="33"/>
        <v>8.4666811814058107E-3</v>
      </c>
      <c r="P32">
        <f t="shared" si="11"/>
        <v>755732.48982630903</v>
      </c>
      <c r="Q32">
        <f t="shared" si="12"/>
        <v>88503857.381824791</v>
      </c>
      <c r="R32">
        <f t="shared" si="3"/>
        <v>499001.9134491235</v>
      </c>
      <c r="T32">
        <f t="shared" si="13"/>
        <v>92254803.539568543</v>
      </c>
      <c r="U32" s="6">
        <f t="shared" si="14"/>
        <v>435206.3190723806</v>
      </c>
      <c r="V32">
        <f t="shared" si="15"/>
        <v>249856.75958633146</v>
      </c>
      <c r="W32">
        <f t="shared" si="16"/>
        <v>185349.55948604914</v>
      </c>
      <c r="X32">
        <f t="shared" si="17"/>
        <v>5.8999999999999977</v>
      </c>
      <c r="Y32">
        <f t="shared" si="18"/>
        <v>5.0548592648345103E-3</v>
      </c>
      <c r="Z32">
        <f t="shared" si="19"/>
        <v>465398.13245947461</v>
      </c>
      <c r="AA32">
        <f t="shared" si="20"/>
        <v>650747.69194552372</v>
      </c>
      <c r="AB32">
        <f t="shared" si="21"/>
        <v>91604055.84762302</v>
      </c>
      <c r="AC32">
        <f t="shared" si="22"/>
        <v>499001.9134491235</v>
      </c>
      <c r="AD32" s="11">
        <f t="shared" si="23"/>
        <v>62771056.890984774</v>
      </c>
      <c r="AE32">
        <f t="shared" si="24"/>
        <v>151745.77849640022</v>
      </c>
      <c r="AF32" s="11">
        <f t="shared" si="25"/>
        <v>28832998.956638232</v>
      </c>
    </row>
    <row r="33" spans="1:32" x14ac:dyDescent="0.3">
      <c r="A33">
        <f t="shared" si="0"/>
        <v>21</v>
      </c>
      <c r="B33" s="6">
        <f t="shared" si="26"/>
        <v>93161405.930558965</v>
      </c>
      <c r="C33" s="6">
        <f t="shared" si="27"/>
        <v>435206.3190723806</v>
      </c>
      <c r="D33">
        <f t="shared" si="28"/>
        <v>252312.14106193054</v>
      </c>
      <c r="E33">
        <f t="shared" si="29"/>
        <v>182894.17801045006</v>
      </c>
      <c r="F33">
        <f t="shared" si="30"/>
        <v>4.2000000000000011</v>
      </c>
      <c r="G33">
        <f t="shared" si="1"/>
        <v>3.5692401492131154E-3</v>
      </c>
      <c r="H33">
        <f t="shared" si="31"/>
        <v>331862.63716127968</v>
      </c>
      <c r="I33" s="6">
        <f t="shared" si="32"/>
        <v>92646649.115387231</v>
      </c>
      <c r="J33">
        <f t="shared" si="6"/>
        <v>88503857.381824791</v>
      </c>
      <c r="K33" s="6">
        <f t="shared" si="7"/>
        <v>435206.3190723806</v>
      </c>
      <c r="L33">
        <f t="shared" si="8"/>
        <v>239697.94707577548</v>
      </c>
      <c r="M33">
        <f t="shared" si="9"/>
        <v>195508.37199660513</v>
      </c>
      <c r="N33">
        <f t="shared" si="10"/>
        <v>10.199999999999999</v>
      </c>
      <c r="O33">
        <f t="shared" si="33"/>
        <v>8.9253645546599758E-3</v>
      </c>
      <c r="P33">
        <f t="shared" si="11"/>
        <v>788184.20813286281</v>
      </c>
      <c r="Q33">
        <f t="shared" si="12"/>
        <v>87520164.801695317</v>
      </c>
      <c r="R33">
        <f t="shared" si="3"/>
        <v>514756.8151717335</v>
      </c>
      <c r="T33">
        <f t="shared" si="13"/>
        <v>91604055.84762302</v>
      </c>
      <c r="U33" s="6">
        <f t="shared" si="14"/>
        <v>435206.3190723806</v>
      </c>
      <c r="V33">
        <f t="shared" si="15"/>
        <v>248094.3179206457</v>
      </c>
      <c r="W33">
        <f t="shared" si="16"/>
        <v>187112.0011517349</v>
      </c>
      <c r="X33">
        <f t="shared" si="17"/>
        <v>6.1999999999999975</v>
      </c>
      <c r="Y33">
        <f t="shared" si="18"/>
        <v>5.3195781633745831E-3</v>
      </c>
      <c r="Z33">
        <f t="shared" si="19"/>
        <v>486299.57824812911</v>
      </c>
      <c r="AA33">
        <f t="shared" si="20"/>
        <v>673411.57939986396</v>
      </c>
      <c r="AB33">
        <f t="shared" si="21"/>
        <v>90930644.268223152</v>
      </c>
      <c r="AC33">
        <f t="shared" si="22"/>
        <v>514756.8151717335</v>
      </c>
      <c r="AD33" s="11">
        <f t="shared" si="23"/>
        <v>62256300.07581304</v>
      </c>
      <c r="AE33">
        <f t="shared" si="24"/>
        <v>158654.76422813046</v>
      </c>
      <c r="AF33" s="11">
        <f t="shared" si="25"/>
        <v>28674344.1924101</v>
      </c>
    </row>
    <row r="34" spans="1:32" x14ac:dyDescent="0.3">
      <c r="A34">
        <f t="shared" si="0"/>
        <v>22</v>
      </c>
      <c r="B34" s="6">
        <f t="shared" si="26"/>
        <v>92646649.115387231</v>
      </c>
      <c r="C34" s="6">
        <f t="shared" si="27"/>
        <v>435206.3190723806</v>
      </c>
      <c r="D34">
        <f t="shared" si="28"/>
        <v>250918.00802084044</v>
      </c>
      <c r="E34">
        <f t="shared" si="29"/>
        <v>184288.31105154016</v>
      </c>
      <c r="F34">
        <f t="shared" si="30"/>
        <v>4.4000000000000012</v>
      </c>
      <c r="G34">
        <f t="shared" si="1"/>
        <v>3.7427588466381057E-3</v>
      </c>
      <c r="H34">
        <f t="shared" si="31"/>
        <v>346064.31888147182</v>
      </c>
      <c r="I34" s="6">
        <f t="shared" si="32"/>
        <v>92116296.485454217</v>
      </c>
      <c r="J34">
        <f t="shared" si="6"/>
        <v>87520164.801695317</v>
      </c>
      <c r="K34" s="6">
        <f t="shared" si="7"/>
        <v>435206.3190723806</v>
      </c>
      <c r="L34">
        <f t="shared" si="8"/>
        <v>237033.77967125815</v>
      </c>
      <c r="M34">
        <f t="shared" si="9"/>
        <v>198172.53940112246</v>
      </c>
      <c r="N34">
        <f t="shared" si="10"/>
        <v>10.7</v>
      </c>
      <c r="O34">
        <f t="shared" si="33"/>
        <v>9.3863950201787949E-3</v>
      </c>
      <c r="P34">
        <f t="shared" si="11"/>
        <v>819638.71332288941</v>
      </c>
      <c r="Q34">
        <f t="shared" si="12"/>
        <v>86502353.548971295</v>
      </c>
      <c r="R34">
        <f t="shared" si="3"/>
        <v>530352.62993301451</v>
      </c>
      <c r="T34">
        <f t="shared" si="13"/>
        <v>90930644.268223152</v>
      </c>
      <c r="U34" s="6">
        <f t="shared" si="14"/>
        <v>435206.3190723806</v>
      </c>
      <c r="V34">
        <f t="shared" si="15"/>
        <v>246270.49489310439</v>
      </c>
      <c r="W34">
        <f t="shared" si="16"/>
        <v>188935.82417927621</v>
      </c>
      <c r="X34">
        <f t="shared" si="17"/>
        <v>6.4999999999999973</v>
      </c>
      <c r="Y34">
        <f t="shared" si="18"/>
        <v>5.5850742974800083E-3</v>
      </c>
      <c r="Z34">
        <f t="shared" si="19"/>
        <v>506799.18354025407</v>
      </c>
      <c r="AA34">
        <f t="shared" si="20"/>
        <v>695735.00771953026</v>
      </c>
      <c r="AB34">
        <f t="shared" si="21"/>
        <v>90234909.26050362</v>
      </c>
      <c r="AC34">
        <f t="shared" si="22"/>
        <v>530352.62993301451</v>
      </c>
      <c r="AD34" s="11">
        <f t="shared" si="23"/>
        <v>61725947.445880026</v>
      </c>
      <c r="AE34">
        <f t="shared" si="24"/>
        <v>165382.37778651575</v>
      </c>
      <c r="AF34" s="11">
        <f t="shared" si="25"/>
        <v>28508961.814623583</v>
      </c>
    </row>
    <row r="35" spans="1:32" x14ac:dyDescent="0.3">
      <c r="A35">
        <f t="shared" si="0"/>
        <v>23</v>
      </c>
      <c r="B35" s="6">
        <f t="shared" si="26"/>
        <v>92116296.485454217</v>
      </c>
      <c r="C35" s="6">
        <f t="shared" si="27"/>
        <v>435206.3190723806</v>
      </c>
      <c r="D35">
        <f t="shared" si="28"/>
        <v>249481.63631477184</v>
      </c>
      <c r="E35">
        <f t="shared" si="29"/>
        <v>185724.68275760877</v>
      </c>
      <c r="F35">
        <f t="shared" si="30"/>
        <v>4.6000000000000014</v>
      </c>
      <c r="G35">
        <f t="shared" si="1"/>
        <v>3.9166106226982134E-3</v>
      </c>
      <c r="H35">
        <f t="shared" si="31"/>
        <v>360056.25407316233</v>
      </c>
      <c r="I35" s="6">
        <f t="shared" si="32"/>
        <v>91570515.548623443</v>
      </c>
      <c r="J35">
        <f t="shared" si="6"/>
        <v>86502353.548971295</v>
      </c>
      <c r="K35" s="6">
        <f t="shared" si="7"/>
        <v>435206.3190723806</v>
      </c>
      <c r="L35">
        <f t="shared" si="8"/>
        <v>234277.20752846394</v>
      </c>
      <c r="M35">
        <f t="shared" si="9"/>
        <v>200929.11154391666</v>
      </c>
      <c r="N35">
        <f t="shared" si="10"/>
        <v>11.2</v>
      </c>
      <c r="O35">
        <f t="shared" si="33"/>
        <v>9.84979783106954E-3</v>
      </c>
      <c r="P35">
        <f t="shared" si="11"/>
        <v>850051.5832419839</v>
      </c>
      <c r="Q35">
        <f t="shared" si="12"/>
        <v>85451372.854185387</v>
      </c>
      <c r="R35">
        <f t="shared" si="3"/>
        <v>545780.93683077395</v>
      </c>
      <c r="T35">
        <f t="shared" si="13"/>
        <v>90234909.26050362</v>
      </c>
      <c r="U35" s="6">
        <f t="shared" si="14"/>
        <v>435206.3190723806</v>
      </c>
      <c r="V35">
        <f t="shared" si="15"/>
        <v>244386.21258053064</v>
      </c>
      <c r="W35">
        <f t="shared" si="16"/>
        <v>190820.10649184996</v>
      </c>
      <c r="X35">
        <f t="shared" si="17"/>
        <v>6.7999999999999972</v>
      </c>
      <c r="Y35">
        <f t="shared" si="18"/>
        <v>5.8513524539940409E-3</v>
      </c>
      <c r="Z35">
        <f t="shared" si="19"/>
        <v>526879.70203898498</v>
      </c>
      <c r="AA35">
        <f t="shared" si="20"/>
        <v>717699.80853083497</v>
      </c>
      <c r="AB35">
        <f t="shared" si="21"/>
        <v>89517209.451972783</v>
      </c>
      <c r="AC35">
        <f t="shared" si="22"/>
        <v>545780.93683077395</v>
      </c>
      <c r="AD35" s="11">
        <f t="shared" si="23"/>
        <v>61180166.509049252</v>
      </c>
      <c r="AE35">
        <f t="shared" si="24"/>
        <v>171918.87170006102</v>
      </c>
      <c r="AF35" s="11">
        <f t="shared" si="25"/>
        <v>28337042.942923523</v>
      </c>
    </row>
    <row r="36" spans="1:32" x14ac:dyDescent="0.3">
      <c r="A36">
        <f t="shared" si="0"/>
        <v>24</v>
      </c>
      <c r="B36" s="6">
        <f t="shared" si="26"/>
        <v>91570515.548623443</v>
      </c>
      <c r="C36" s="6">
        <f t="shared" si="27"/>
        <v>435206.3190723806</v>
      </c>
      <c r="D36">
        <f t="shared" si="28"/>
        <v>248003.47961085517</v>
      </c>
      <c r="E36">
        <f t="shared" si="29"/>
        <v>187202.83946152544</v>
      </c>
      <c r="F36">
        <f t="shared" si="30"/>
        <v>4.8000000000000016</v>
      </c>
      <c r="G36">
        <f t="shared" si="1"/>
        <v>4.0907968170484921E-3</v>
      </c>
      <c r="H36">
        <f t="shared" si="31"/>
        <v>373830.56476198661</v>
      </c>
      <c r="I36" s="6">
        <f t="shared" si="32"/>
        <v>91009482.144399941</v>
      </c>
      <c r="J36">
        <f t="shared" si="6"/>
        <v>85451372.854185387</v>
      </c>
      <c r="K36" s="6">
        <f t="shared" si="7"/>
        <v>435206.3190723806</v>
      </c>
      <c r="L36">
        <f t="shared" si="8"/>
        <v>231430.80148008544</v>
      </c>
      <c r="M36">
        <f t="shared" si="9"/>
        <v>203775.51759229516</v>
      </c>
      <c r="N36">
        <f t="shared" si="10"/>
        <v>11.7</v>
      </c>
      <c r="O36">
        <f t="shared" si="33"/>
        <v>1.0315598656240876E-2</v>
      </c>
      <c r="P36">
        <f t="shared" si="11"/>
        <v>879380.00053312303</v>
      </c>
      <c r="Q36">
        <f t="shared" si="12"/>
        <v>84368217.336059973</v>
      </c>
      <c r="R36">
        <f t="shared" si="3"/>
        <v>561033.40422350168</v>
      </c>
      <c r="T36">
        <f t="shared" si="13"/>
        <v>89517209.451972783</v>
      </c>
      <c r="U36" s="6">
        <f t="shared" si="14"/>
        <v>435206.3190723806</v>
      </c>
      <c r="V36">
        <f t="shared" si="15"/>
        <v>242442.4422657596</v>
      </c>
      <c r="W36">
        <f t="shared" si="16"/>
        <v>192763.876806621</v>
      </c>
      <c r="X36">
        <f t="shared" si="17"/>
        <v>7.099999999999997</v>
      </c>
      <c r="Y36">
        <f t="shared" si="18"/>
        <v>6.1184174647674894E-3</v>
      </c>
      <c r="Z36">
        <f t="shared" si="19"/>
        <v>546524.2478377698</v>
      </c>
      <c r="AA36">
        <f t="shared" si="20"/>
        <v>739288.12464439077</v>
      </c>
      <c r="AB36">
        <f t="shared" si="21"/>
        <v>88777921.327328399</v>
      </c>
      <c r="AC36">
        <f t="shared" si="22"/>
        <v>561033.40422350168</v>
      </c>
      <c r="AD36" s="11">
        <f t="shared" si="23"/>
        <v>60619133.10482575</v>
      </c>
      <c r="AE36">
        <f t="shared" si="24"/>
        <v>178254.72042088909</v>
      </c>
      <c r="AF36" s="11">
        <f t="shared" si="25"/>
        <v>28158788.222502634</v>
      </c>
    </row>
    <row r="37" spans="1:32" x14ac:dyDescent="0.3">
      <c r="A37">
        <f t="shared" si="0"/>
        <v>25</v>
      </c>
      <c r="B37" s="6">
        <f t="shared" si="26"/>
        <v>91009482.144399941</v>
      </c>
      <c r="C37" s="6">
        <f t="shared" si="27"/>
        <v>435206.3190723806</v>
      </c>
      <c r="D37">
        <f t="shared" si="28"/>
        <v>246484.01414108317</v>
      </c>
      <c r="E37">
        <f t="shared" si="29"/>
        <v>188722.30493129743</v>
      </c>
      <c r="F37">
        <f t="shared" si="30"/>
        <v>5.0000000000000018</v>
      </c>
      <c r="G37">
        <f t="shared" si="1"/>
        <v>4.2653187775606449E-3</v>
      </c>
      <c r="H37">
        <f t="shared" si="31"/>
        <v>387379.49233561131</v>
      </c>
      <c r="I37" s="6">
        <f t="shared" si="32"/>
        <v>90433380.347133026</v>
      </c>
      <c r="J37">
        <f t="shared" si="6"/>
        <v>84368217.336059973</v>
      </c>
      <c r="K37" s="6">
        <f t="shared" si="7"/>
        <v>435206.3190723806</v>
      </c>
      <c r="L37">
        <f t="shared" si="8"/>
        <v>228497.25528516242</v>
      </c>
      <c r="M37">
        <f t="shared" si="9"/>
        <v>206709.06378721818</v>
      </c>
      <c r="N37">
        <f t="shared" si="10"/>
        <v>12.2</v>
      </c>
      <c r="O37">
        <f t="shared" si="33"/>
        <v>1.0783823589648245E-2</v>
      </c>
      <c r="P37">
        <f t="shared" si="11"/>
        <v>907582.85824691074</v>
      </c>
      <c r="Q37">
        <f t="shared" si="12"/>
        <v>83253925.414025843</v>
      </c>
      <c r="R37">
        <f t="shared" si="3"/>
        <v>576101.79726691544</v>
      </c>
      <c r="T37">
        <f t="shared" si="13"/>
        <v>88777921.327328399</v>
      </c>
      <c r="U37" s="6">
        <f t="shared" si="14"/>
        <v>435206.3190723806</v>
      </c>
      <c r="V37">
        <f t="shared" si="15"/>
        <v>240440.20359484773</v>
      </c>
      <c r="W37">
        <f t="shared" si="16"/>
        <v>194766.11547753288</v>
      </c>
      <c r="X37">
        <f t="shared" si="17"/>
        <v>7.3999999999999968</v>
      </c>
      <c r="Y37">
        <f t="shared" si="18"/>
        <v>6.3862742072287038E-3</v>
      </c>
      <c r="Z37">
        <f t="shared" si="19"/>
        <v>565716.31932438014</v>
      </c>
      <c r="AA37">
        <f t="shared" si="20"/>
        <v>760482.43480191298</v>
      </c>
      <c r="AB37">
        <f t="shared" si="21"/>
        <v>88017438.892526492</v>
      </c>
      <c r="AC37">
        <f t="shared" si="22"/>
        <v>576101.79726691544</v>
      </c>
      <c r="AD37" s="11">
        <f t="shared" si="23"/>
        <v>60043031.307558835</v>
      </c>
      <c r="AE37">
        <f t="shared" si="24"/>
        <v>184380.63753499754</v>
      </c>
      <c r="AF37" s="11">
        <f t="shared" si="25"/>
        <v>27974407.584967636</v>
      </c>
    </row>
    <row r="38" spans="1:32" x14ac:dyDescent="0.3">
      <c r="A38">
        <f t="shared" si="0"/>
        <v>26</v>
      </c>
      <c r="B38" s="6">
        <f t="shared" si="26"/>
        <v>90433380.347133026</v>
      </c>
      <c r="C38" s="6">
        <f t="shared" si="27"/>
        <v>435206.3190723806</v>
      </c>
      <c r="D38">
        <f t="shared" si="28"/>
        <v>244923.73844015197</v>
      </c>
      <c r="E38">
        <f t="shared" si="29"/>
        <v>190282.58063222864</v>
      </c>
      <c r="F38">
        <f t="shared" si="30"/>
        <v>5.200000000000002</v>
      </c>
      <c r="G38">
        <f t="shared" si="1"/>
        <v>4.4401778603907482E-3</v>
      </c>
      <c r="H38">
        <f t="shared" si="31"/>
        <v>400695.40475589462</v>
      </c>
      <c r="I38" s="6">
        <f t="shared" si="32"/>
        <v>89842402.36174491</v>
      </c>
      <c r="J38">
        <f t="shared" si="6"/>
        <v>83253925.414025843</v>
      </c>
      <c r="K38" s="6">
        <f t="shared" si="7"/>
        <v>435206.3190723806</v>
      </c>
      <c r="L38">
        <f t="shared" si="8"/>
        <v>225479.38132965332</v>
      </c>
      <c r="M38">
        <f t="shared" si="9"/>
        <v>209726.93774272728</v>
      </c>
      <c r="N38">
        <f t="shared" si="10"/>
        <v>12.7</v>
      </c>
      <c r="O38">
        <f t="shared" si="33"/>
        <v>1.1254499159800035E-2</v>
      </c>
      <c r="P38">
        <f t="shared" si="11"/>
        <v>934620.86197759572</v>
      </c>
      <c r="Q38">
        <f t="shared" si="12"/>
        <v>82109577.614305526</v>
      </c>
      <c r="R38">
        <f t="shared" si="3"/>
        <v>590977.98538811505</v>
      </c>
      <c r="T38">
        <f t="shared" si="13"/>
        <v>88017438.892526492</v>
      </c>
      <c r="U38" s="6">
        <f t="shared" si="14"/>
        <v>435206.3190723806</v>
      </c>
      <c r="V38">
        <f t="shared" si="15"/>
        <v>238380.56366725927</v>
      </c>
      <c r="W38">
        <f t="shared" si="16"/>
        <v>196825.75540512134</v>
      </c>
      <c r="X38">
        <f t="shared" si="17"/>
        <v>7.6999999999999966</v>
      </c>
      <c r="Y38">
        <f t="shared" si="18"/>
        <v>6.6549276049625572E-3</v>
      </c>
      <c r="Z38">
        <f t="shared" si="19"/>
        <v>584439.82265096635</v>
      </c>
      <c r="AA38">
        <f t="shared" si="20"/>
        <v>781265.57805608772</v>
      </c>
      <c r="AB38">
        <f t="shared" si="21"/>
        <v>87236173.31447041</v>
      </c>
      <c r="AC38">
        <f t="shared" si="22"/>
        <v>590977.98538811505</v>
      </c>
      <c r="AD38" s="11">
        <f t="shared" si="23"/>
        <v>59452053.32217072</v>
      </c>
      <c r="AE38">
        <f t="shared" si="24"/>
        <v>190287.59266797267</v>
      </c>
      <c r="AF38" s="11">
        <f t="shared" si="25"/>
        <v>27784119.992299661</v>
      </c>
    </row>
    <row r="39" spans="1:32" x14ac:dyDescent="0.3">
      <c r="A39">
        <f t="shared" si="0"/>
        <v>27</v>
      </c>
      <c r="B39" s="6">
        <f t="shared" si="26"/>
        <v>89842402.36174491</v>
      </c>
      <c r="C39" s="6">
        <f t="shared" si="27"/>
        <v>435206.3190723806</v>
      </c>
      <c r="D39">
        <f t="shared" si="28"/>
        <v>243323.17306305913</v>
      </c>
      <c r="E39">
        <f t="shared" si="29"/>
        <v>191883.14600932147</v>
      </c>
      <c r="F39">
        <f t="shared" si="30"/>
        <v>5.4000000000000021</v>
      </c>
      <c r="G39">
        <f t="shared" si="1"/>
        <v>4.6153754300476413E-3</v>
      </c>
      <c r="H39">
        <f t="shared" si="31"/>
        <v>413770.80367931997</v>
      </c>
      <c r="I39" s="6">
        <f t="shared" si="32"/>
        <v>89236748.412056267</v>
      </c>
      <c r="J39">
        <f t="shared" si="6"/>
        <v>82109577.614305526</v>
      </c>
      <c r="K39" s="6">
        <f t="shared" si="7"/>
        <v>435206.3190723806</v>
      </c>
      <c r="L39">
        <f t="shared" si="8"/>
        <v>222380.10603874415</v>
      </c>
      <c r="M39">
        <f t="shared" si="9"/>
        <v>212826.21303363645</v>
      </c>
      <c r="N39">
        <f t="shared" si="10"/>
        <v>13.2</v>
      </c>
      <c r="O39">
        <f t="shared" si="33"/>
        <v>1.1727652339530326E-2</v>
      </c>
      <c r="P39">
        <f t="shared" si="11"/>
        <v>960456.62817105977</v>
      </c>
      <c r="Q39">
        <f t="shared" si="12"/>
        <v>80936294.773100838</v>
      </c>
      <c r="R39">
        <f t="shared" si="3"/>
        <v>605653.94968864322</v>
      </c>
      <c r="T39">
        <f t="shared" si="13"/>
        <v>87236173.31447041</v>
      </c>
      <c r="U39" s="6">
        <f t="shared" si="14"/>
        <v>435206.3190723806</v>
      </c>
      <c r="V39">
        <f t="shared" si="15"/>
        <v>236264.63606002403</v>
      </c>
      <c r="W39">
        <f t="shared" si="16"/>
        <v>198941.68301235657</v>
      </c>
      <c r="X39">
        <f t="shared" si="17"/>
        <v>7.9999999999999964</v>
      </c>
      <c r="Y39">
        <f t="shared" si="18"/>
        <v>6.9243826282994192E-3</v>
      </c>
      <c r="Z39">
        <f t="shared" si="19"/>
        <v>602679.09472414094</v>
      </c>
      <c r="AA39">
        <f t="shared" si="20"/>
        <v>801620.77773649758</v>
      </c>
      <c r="AB39">
        <f t="shared" si="21"/>
        <v>86434552.53673391</v>
      </c>
      <c r="AC39">
        <f t="shared" si="22"/>
        <v>605653.94968864322</v>
      </c>
      <c r="AD39" s="11">
        <f t="shared" si="23"/>
        <v>58846399.372482076</v>
      </c>
      <c r="AE39">
        <f t="shared" si="24"/>
        <v>195966.82804785436</v>
      </c>
      <c r="AF39" s="11">
        <f t="shared" si="25"/>
        <v>27588153.164251808</v>
      </c>
    </row>
    <row r="40" spans="1:32" x14ac:dyDescent="0.3">
      <c r="A40">
        <f t="shared" si="0"/>
        <v>28</v>
      </c>
      <c r="B40" s="6">
        <f t="shared" si="26"/>
        <v>89236748.412056267</v>
      </c>
      <c r="C40" s="6">
        <f t="shared" si="27"/>
        <v>435206.3190723806</v>
      </c>
      <c r="D40">
        <f t="shared" si="28"/>
        <v>241682.8602826524</v>
      </c>
      <c r="E40">
        <f t="shared" si="29"/>
        <v>193523.4587897282</v>
      </c>
      <c r="F40">
        <f t="shared" si="30"/>
        <v>5.6000000000000023</v>
      </c>
      <c r="G40">
        <f t="shared" si="1"/>
        <v>4.7909128594627592E-3</v>
      </c>
      <c r="H40">
        <f t="shared" si="31"/>
        <v>426598.33147663996</v>
      </c>
      <c r="I40" s="6">
        <f t="shared" si="32"/>
        <v>88616626.621789902</v>
      </c>
      <c r="J40">
        <f t="shared" si="6"/>
        <v>80936294.773100838</v>
      </c>
      <c r="K40" s="6">
        <f t="shared" si="7"/>
        <v>435206.3190723806</v>
      </c>
      <c r="L40">
        <f t="shared" si="8"/>
        <v>219202.46501048145</v>
      </c>
      <c r="M40">
        <f t="shared" si="9"/>
        <v>216003.85406189915</v>
      </c>
      <c r="N40">
        <f t="shared" si="10"/>
        <v>13.7</v>
      </c>
      <c r="O40">
        <f t="shared" si="33"/>
        <v>1.2203310556051061E-2</v>
      </c>
      <c r="P40">
        <f t="shared" si="11"/>
        <v>985054.77825982042</v>
      </c>
      <c r="Q40">
        <f t="shared" si="12"/>
        <v>79735236.140779123</v>
      </c>
      <c r="R40">
        <f t="shared" si="3"/>
        <v>620121.79026636481</v>
      </c>
      <c r="T40">
        <f t="shared" si="13"/>
        <v>86434552.53673391</v>
      </c>
      <c r="U40" s="6">
        <f t="shared" si="14"/>
        <v>435206.3190723806</v>
      </c>
      <c r="V40">
        <f t="shared" si="15"/>
        <v>234093.57978698766</v>
      </c>
      <c r="W40">
        <f t="shared" si="16"/>
        <v>201112.73928539295</v>
      </c>
      <c r="X40">
        <f t="shared" si="17"/>
        <v>8.2999999999999972</v>
      </c>
      <c r="Y40">
        <f t="shared" si="18"/>
        <v>7.1946442949124556E-3</v>
      </c>
      <c r="Z40">
        <f t="shared" si="19"/>
        <v>620418.92566938966</v>
      </c>
      <c r="AA40">
        <f t="shared" si="20"/>
        <v>821531.66495478258</v>
      </c>
      <c r="AB40">
        <f t="shared" si="21"/>
        <v>85613020.871779129</v>
      </c>
      <c r="AC40">
        <f t="shared" si="22"/>
        <v>620121.79026636481</v>
      </c>
      <c r="AD40" s="11">
        <f t="shared" si="23"/>
        <v>58226277.582215711</v>
      </c>
      <c r="AE40">
        <f t="shared" si="24"/>
        <v>201409.87468841777</v>
      </c>
      <c r="AF40" s="11">
        <f t="shared" si="25"/>
        <v>27386743.289563391</v>
      </c>
    </row>
    <row r="41" spans="1:32" x14ac:dyDescent="0.3">
      <c r="A41">
        <f t="shared" si="0"/>
        <v>29</v>
      </c>
      <c r="B41" s="6">
        <f t="shared" si="26"/>
        <v>88616626.621789902</v>
      </c>
      <c r="C41" s="6">
        <f t="shared" si="27"/>
        <v>435206.3190723806</v>
      </c>
      <c r="D41">
        <f t="shared" si="28"/>
        <v>240003.36376734765</v>
      </c>
      <c r="E41">
        <f t="shared" si="29"/>
        <v>195202.95530503296</v>
      </c>
      <c r="F41">
        <f t="shared" si="30"/>
        <v>5.8000000000000025</v>
      </c>
      <c r="G41">
        <f t="shared" si="1"/>
        <v>4.9667915300590781E-3</v>
      </c>
      <c r="H41">
        <f t="shared" si="31"/>
        <v>439170.77814246231</v>
      </c>
      <c r="I41" s="6">
        <f t="shared" si="32"/>
        <v>87982252.888342395</v>
      </c>
      <c r="J41">
        <f t="shared" si="6"/>
        <v>79735236.140779123</v>
      </c>
      <c r="K41" s="6">
        <f t="shared" si="7"/>
        <v>435206.3190723806</v>
      </c>
      <c r="L41">
        <f t="shared" si="8"/>
        <v>215949.5978812768</v>
      </c>
      <c r="M41">
        <f t="shared" si="9"/>
        <v>219256.7211911038</v>
      </c>
      <c r="N41">
        <f t="shared" si="10"/>
        <v>14.2</v>
      </c>
      <c r="O41">
        <f t="shared" si="33"/>
        <v>1.268150170129001E-2</v>
      </c>
      <c r="P41">
        <f t="shared" si="11"/>
        <v>1008382.0282892468</v>
      </c>
      <c r="Q41">
        <f t="shared" si="12"/>
        <v>78507597.391298771</v>
      </c>
      <c r="R41">
        <f t="shared" si="3"/>
        <v>634373.73344750702</v>
      </c>
      <c r="T41">
        <f t="shared" si="13"/>
        <v>85613020.871779129</v>
      </c>
      <c r="U41" s="6">
        <f t="shared" si="14"/>
        <v>435206.3190723806</v>
      </c>
      <c r="V41">
        <f t="shared" si="15"/>
        <v>231868.59819440183</v>
      </c>
      <c r="W41">
        <f t="shared" si="16"/>
        <v>203337.72087797878</v>
      </c>
      <c r="X41">
        <f t="shared" si="17"/>
        <v>8.5999999999999979</v>
      </c>
      <c r="Y41">
        <f t="shared" si="18"/>
        <v>7.4657176704255868E-3</v>
      </c>
      <c r="Z41">
        <f t="shared" si="19"/>
        <v>637644.5807251333</v>
      </c>
      <c r="AA41">
        <f t="shared" si="20"/>
        <v>840982.30160311214</v>
      </c>
      <c r="AB41">
        <f t="shared" si="21"/>
        <v>84772038.57017602</v>
      </c>
      <c r="AC41">
        <f t="shared" si="22"/>
        <v>634373.73344750702</v>
      </c>
      <c r="AD41" s="11">
        <f t="shared" si="23"/>
        <v>57591903.848768204</v>
      </c>
      <c r="AE41">
        <f t="shared" si="24"/>
        <v>206608.56815560511</v>
      </c>
      <c r="AF41" s="11">
        <f t="shared" si="25"/>
        <v>27180134.721407786</v>
      </c>
    </row>
    <row r="42" spans="1:32" x14ac:dyDescent="0.3">
      <c r="A42">
        <f t="shared" si="0"/>
        <v>30</v>
      </c>
      <c r="B42" s="6">
        <f t="shared" si="26"/>
        <v>87982252.888342395</v>
      </c>
      <c r="C42" s="6">
        <f t="shared" si="27"/>
        <v>435206.3190723806</v>
      </c>
      <c r="D42">
        <f t="shared" si="28"/>
        <v>238285.26823926065</v>
      </c>
      <c r="E42">
        <f t="shared" si="29"/>
        <v>196921.05083311995</v>
      </c>
      <c r="F42">
        <f t="shared" si="30"/>
        <v>6.0000000000000027</v>
      </c>
      <c r="G42">
        <f t="shared" si="1"/>
        <v>5.1430128318229462E-3</v>
      </c>
      <c r="H42">
        <f t="shared" si="31"/>
        <v>451481.08808614564</v>
      </c>
      <c r="I42" s="6">
        <f t="shared" si="32"/>
        <v>87333850.749423131</v>
      </c>
      <c r="J42">
        <f t="shared" si="6"/>
        <v>78507597.391298771</v>
      </c>
      <c r="K42" s="6">
        <f t="shared" si="7"/>
        <v>435206.3190723806</v>
      </c>
      <c r="L42">
        <f t="shared" si="8"/>
        <v>212624.74293476751</v>
      </c>
      <c r="M42">
        <f t="shared" si="9"/>
        <v>222581.5761376131</v>
      </c>
      <c r="N42">
        <f t="shared" si="10"/>
        <v>14.7</v>
      </c>
      <c r="O42">
        <f t="shared" si="33"/>
        <v>1.3162254142526475E-2</v>
      </c>
      <c r="P42">
        <f t="shared" si="11"/>
        <v>1030407.2737108555</v>
      </c>
      <c r="Q42">
        <f t="shared" si="12"/>
        <v>77254608.541450292</v>
      </c>
      <c r="R42">
        <f t="shared" si="3"/>
        <v>648402.13891926408</v>
      </c>
      <c r="T42">
        <f t="shared" si="13"/>
        <v>84772038.57017602</v>
      </c>
      <c r="U42" s="6">
        <f t="shared" si="14"/>
        <v>435206.3190723806</v>
      </c>
      <c r="V42">
        <f t="shared" si="15"/>
        <v>229590.93779422672</v>
      </c>
      <c r="W42">
        <f t="shared" si="16"/>
        <v>205615.38127815389</v>
      </c>
      <c r="X42">
        <f t="shared" si="17"/>
        <v>8.8999999999999986</v>
      </c>
      <c r="Y42">
        <f t="shared" si="18"/>
        <v>7.7376078690307715E-3</v>
      </c>
      <c r="Z42">
        <f t="shared" si="19"/>
        <v>654341.82152220246</v>
      </c>
      <c r="AA42">
        <f t="shared" si="20"/>
        <v>859957.20280035632</v>
      </c>
      <c r="AB42">
        <f t="shared" si="21"/>
        <v>83912081.367375657</v>
      </c>
      <c r="AC42">
        <f t="shared" si="22"/>
        <v>648402.13891926408</v>
      </c>
      <c r="AD42" s="11">
        <f t="shared" si="23"/>
        <v>56943501.70984894</v>
      </c>
      <c r="AE42">
        <f t="shared" si="24"/>
        <v>211555.06388109224</v>
      </c>
      <c r="AF42" s="11">
        <f t="shared" si="25"/>
        <v>26968579.657526694</v>
      </c>
    </row>
    <row r="43" spans="1:32" x14ac:dyDescent="0.3">
      <c r="A43">
        <f t="shared" si="0"/>
        <v>31</v>
      </c>
      <c r="B43" s="6">
        <f t="shared" si="26"/>
        <v>87333850.749423131</v>
      </c>
      <c r="C43" s="6">
        <f t="shared" si="27"/>
        <v>435206.3190723806</v>
      </c>
      <c r="D43">
        <f t="shared" si="28"/>
        <v>236529.17911302097</v>
      </c>
      <c r="E43">
        <f t="shared" si="29"/>
        <v>198677.13995935963</v>
      </c>
      <c r="F43">
        <f t="shared" si="30"/>
        <v>6.0000000000000027</v>
      </c>
      <c r="G43">
        <f t="shared" si="1"/>
        <v>5.1430128318229462E-3</v>
      </c>
      <c r="H43">
        <f t="shared" si="31"/>
        <v>448137.3159765923</v>
      </c>
      <c r="I43" s="6">
        <f t="shared" si="32"/>
        <v>86687036.293487176</v>
      </c>
      <c r="J43">
        <f t="shared" si="6"/>
        <v>77254608.541450292</v>
      </c>
      <c r="K43" s="6">
        <f t="shared" si="7"/>
        <v>435206.3190723806</v>
      </c>
      <c r="L43">
        <f t="shared" si="8"/>
        <v>209231.23146642788</v>
      </c>
      <c r="M43">
        <f t="shared" si="9"/>
        <v>225975.08760595272</v>
      </c>
      <c r="N43">
        <f t="shared" si="10"/>
        <v>14.7</v>
      </c>
      <c r="O43">
        <f t="shared" si="33"/>
        <v>1.3162254142526475E-2</v>
      </c>
      <c r="P43">
        <f t="shared" si="11"/>
        <v>1013870.449771016</v>
      </c>
      <c r="Q43">
        <f t="shared" si="12"/>
        <v>76014763.004073322</v>
      </c>
      <c r="R43">
        <f t="shared" si="3"/>
        <v>646814.45593595505</v>
      </c>
      <c r="T43">
        <f t="shared" si="13"/>
        <v>83912081.367375657</v>
      </c>
      <c r="U43" s="6">
        <f t="shared" si="14"/>
        <v>435206.3190723806</v>
      </c>
      <c r="V43">
        <f t="shared" si="15"/>
        <v>227261.88703664241</v>
      </c>
      <c r="W43">
        <f t="shared" si="16"/>
        <v>207944.43203573819</v>
      </c>
      <c r="X43">
        <f t="shared" si="17"/>
        <v>8.8999999999999986</v>
      </c>
      <c r="Y43">
        <f t="shared" si="18"/>
        <v>7.7376078690307715E-3</v>
      </c>
      <c r="Z43">
        <f t="shared" si="19"/>
        <v>647669.78862131538</v>
      </c>
      <c r="AA43">
        <f t="shared" si="20"/>
        <v>855614.22065705364</v>
      </c>
      <c r="AB43">
        <f t="shared" si="21"/>
        <v>83056467.146718606</v>
      </c>
      <c r="AC43">
        <f t="shared" si="22"/>
        <v>646814.45593595505</v>
      </c>
      <c r="AD43" s="11">
        <f t="shared" si="23"/>
        <v>56296687.253912985</v>
      </c>
      <c r="AE43">
        <f t="shared" si="24"/>
        <v>208799.76472109859</v>
      </c>
      <c r="AF43" s="11">
        <f t="shared" si="25"/>
        <v>26759779.892805595</v>
      </c>
    </row>
    <row r="44" spans="1:32" x14ac:dyDescent="0.3">
      <c r="A44">
        <f t="shared" si="0"/>
        <v>32</v>
      </c>
      <c r="B44" s="6">
        <f t="shared" si="26"/>
        <v>86687036.293487176</v>
      </c>
      <c r="C44" s="6">
        <f t="shared" si="27"/>
        <v>435206.3190723806</v>
      </c>
      <c r="D44">
        <f t="shared" si="28"/>
        <v>234777.38996152778</v>
      </c>
      <c r="E44">
        <f t="shared" si="29"/>
        <v>200428.92911085283</v>
      </c>
      <c r="F44">
        <f t="shared" si="30"/>
        <v>6.0000000000000027</v>
      </c>
      <c r="G44">
        <f t="shared" si="1"/>
        <v>5.1430128318229462E-3</v>
      </c>
      <c r="H44">
        <f t="shared" si="31"/>
        <v>444801.73145582032</v>
      </c>
      <c r="I44" s="6">
        <f t="shared" si="32"/>
        <v>86041805.632920504</v>
      </c>
      <c r="J44">
        <f t="shared" si="6"/>
        <v>76014763.004073322</v>
      </c>
      <c r="K44" s="6">
        <f t="shared" si="7"/>
        <v>435206.3190723806</v>
      </c>
      <c r="L44">
        <f t="shared" si="8"/>
        <v>205873.31646936527</v>
      </c>
      <c r="M44">
        <f t="shared" si="9"/>
        <v>229333.00260301534</v>
      </c>
      <c r="N44">
        <f t="shared" si="10"/>
        <v>14.7</v>
      </c>
      <c r="O44">
        <f t="shared" si="33"/>
        <v>1.3162254142526475E-2</v>
      </c>
      <c r="P44">
        <f t="shared" si="11"/>
        <v>997507.08998000284</v>
      </c>
      <c r="Q44">
        <f t="shared" si="12"/>
        <v>74787922.911490306</v>
      </c>
      <c r="R44">
        <f t="shared" si="3"/>
        <v>645230.66056667268</v>
      </c>
      <c r="T44">
        <f t="shared" si="13"/>
        <v>83056467.146718606</v>
      </c>
      <c r="U44" s="6">
        <f t="shared" si="14"/>
        <v>435206.3190723806</v>
      </c>
      <c r="V44">
        <f t="shared" si="15"/>
        <v>224944.59852236288</v>
      </c>
      <c r="W44">
        <f t="shared" si="16"/>
        <v>210261.72055001772</v>
      </c>
      <c r="X44">
        <f t="shared" si="17"/>
        <v>8.8999999999999986</v>
      </c>
      <c r="Y44">
        <f t="shared" si="18"/>
        <v>7.7376078690307715E-3</v>
      </c>
      <c r="Z44">
        <f t="shared" si="19"/>
        <v>641031.45102486189</v>
      </c>
      <c r="AA44">
        <f t="shared" si="20"/>
        <v>851293.17157487967</v>
      </c>
      <c r="AB44">
        <f t="shared" si="21"/>
        <v>82205173.975143731</v>
      </c>
      <c r="AC44">
        <f t="shared" si="22"/>
        <v>645230.66056667268</v>
      </c>
      <c r="AD44" s="11">
        <f t="shared" si="23"/>
        <v>55651456.593346313</v>
      </c>
      <c r="AE44">
        <f t="shared" si="24"/>
        <v>206062.51100820699</v>
      </c>
      <c r="AF44" s="11">
        <f t="shared" si="25"/>
        <v>26553717.381797388</v>
      </c>
    </row>
    <row r="45" spans="1:32" x14ac:dyDescent="0.3">
      <c r="A45">
        <f t="shared" si="0"/>
        <v>33</v>
      </c>
      <c r="B45" s="6">
        <f t="shared" si="26"/>
        <v>86041805.632920504</v>
      </c>
      <c r="C45" s="6">
        <f t="shared" si="27"/>
        <v>435206.3190723806</v>
      </c>
      <c r="D45">
        <f t="shared" si="28"/>
        <v>233029.89025582638</v>
      </c>
      <c r="E45">
        <f t="shared" si="29"/>
        <v>202176.42881655422</v>
      </c>
      <c r="F45">
        <f t="shared" si="30"/>
        <v>6.0000000000000027</v>
      </c>
      <c r="G45">
        <f t="shared" si="1"/>
        <v>5.1430128318229462E-3</v>
      </c>
      <c r="H45">
        <f t="shared" si="31"/>
        <v>441474.31447563029</v>
      </c>
      <c r="I45" s="6">
        <f t="shared" si="32"/>
        <v>85398154.889628321</v>
      </c>
      <c r="J45">
        <f t="shared" si="6"/>
        <v>74787922.911490306</v>
      </c>
      <c r="K45" s="6">
        <f t="shared" si="7"/>
        <v>435206.3190723806</v>
      </c>
      <c r="L45">
        <f t="shared" si="8"/>
        <v>202550.62455195293</v>
      </c>
      <c r="M45">
        <f t="shared" si="9"/>
        <v>232655.69452042767</v>
      </c>
      <c r="N45">
        <f t="shared" si="10"/>
        <v>14.7</v>
      </c>
      <c r="O45">
        <f t="shared" si="33"/>
        <v>1.3162254142526475E-2</v>
      </c>
      <c r="P45">
        <f t="shared" si="11"/>
        <v>981315.37477373006</v>
      </c>
      <c r="Q45">
        <f t="shared" si="12"/>
        <v>73573951.842196152</v>
      </c>
      <c r="R45">
        <f t="shared" si="3"/>
        <v>643650.74329218268</v>
      </c>
      <c r="T45">
        <f t="shared" si="13"/>
        <v>82205173.975143731</v>
      </c>
      <c r="U45" s="6">
        <f t="shared" si="14"/>
        <v>435206.3190723806</v>
      </c>
      <c r="V45">
        <f t="shared" si="15"/>
        <v>222639.01284934764</v>
      </c>
      <c r="W45">
        <f t="shared" si="16"/>
        <v>212567.30622303297</v>
      </c>
      <c r="X45">
        <f t="shared" si="17"/>
        <v>8.8999999999999986</v>
      </c>
      <c r="Y45">
        <f t="shared" si="18"/>
        <v>7.7376078690307715E-3</v>
      </c>
      <c r="Z45">
        <f t="shared" si="19"/>
        <v>634426.6385637857</v>
      </c>
      <c r="AA45">
        <f t="shared" si="20"/>
        <v>846993.9447868187</v>
      </c>
      <c r="AB45">
        <f t="shared" si="21"/>
        <v>81358180.030356914</v>
      </c>
      <c r="AC45">
        <f t="shared" si="22"/>
        <v>643650.74329218268</v>
      </c>
      <c r="AD45" s="11">
        <f t="shared" si="23"/>
        <v>55007805.85005413</v>
      </c>
      <c r="AE45">
        <f t="shared" si="24"/>
        <v>203343.20149463601</v>
      </c>
      <c r="AF45" s="11">
        <f t="shared" si="25"/>
        <v>26350374.180302754</v>
      </c>
    </row>
    <row r="46" spans="1:32" x14ac:dyDescent="0.3">
      <c r="A46">
        <f t="shared" si="0"/>
        <v>34</v>
      </c>
      <c r="B46" s="6">
        <f t="shared" si="26"/>
        <v>85398154.889628321</v>
      </c>
      <c r="C46" s="6">
        <f t="shared" si="27"/>
        <v>435206.3190723806</v>
      </c>
      <c r="D46">
        <f t="shared" si="28"/>
        <v>231286.66949274339</v>
      </c>
      <c r="E46">
        <f t="shared" si="29"/>
        <v>203919.64957963722</v>
      </c>
      <c r="F46">
        <f t="shared" si="30"/>
        <v>6.0000000000000027</v>
      </c>
      <c r="G46">
        <f t="shared" si="1"/>
        <v>5.1430128318229462E-3</v>
      </c>
      <c r="H46">
        <f t="shared" si="31"/>
        <v>438155.04503691301</v>
      </c>
      <c r="I46" s="6">
        <f t="shared" si="32"/>
        <v>84756080.195011765</v>
      </c>
      <c r="J46">
        <f t="shared" si="6"/>
        <v>73573951.842196152</v>
      </c>
      <c r="K46" s="6">
        <f t="shared" si="7"/>
        <v>435206.3190723806</v>
      </c>
      <c r="L46">
        <f t="shared" si="8"/>
        <v>199262.78623928124</v>
      </c>
      <c r="M46">
        <f t="shared" si="9"/>
        <v>235943.53283309937</v>
      </c>
      <c r="N46">
        <f t="shared" si="10"/>
        <v>14.7</v>
      </c>
      <c r="O46">
        <f t="shared" si="33"/>
        <v>1.3162254142526475E-2</v>
      </c>
      <c r="P46">
        <f t="shared" si="11"/>
        <v>965293.50367455487</v>
      </c>
      <c r="Q46">
        <f t="shared" si="12"/>
        <v>72372714.8056885</v>
      </c>
      <c r="R46">
        <f t="shared" si="3"/>
        <v>642074.69461655617</v>
      </c>
      <c r="T46">
        <f t="shared" si="13"/>
        <v>81358180.030356914</v>
      </c>
      <c r="U46" s="6">
        <f t="shared" si="14"/>
        <v>435206.3190723806</v>
      </c>
      <c r="V46">
        <f t="shared" si="15"/>
        <v>220345.07091554999</v>
      </c>
      <c r="W46">
        <f t="shared" si="16"/>
        <v>214861.24815683061</v>
      </c>
      <c r="X46">
        <f t="shared" si="17"/>
        <v>8.8999999999999986</v>
      </c>
      <c r="Y46">
        <f t="shared" si="18"/>
        <v>7.7376078690307715E-3</v>
      </c>
      <c r="Z46">
        <f t="shared" si="19"/>
        <v>627855.18192842382</v>
      </c>
      <c r="AA46">
        <f t="shared" si="20"/>
        <v>842716.43008525437</v>
      </c>
      <c r="AB46">
        <f t="shared" si="21"/>
        <v>80515463.600271657</v>
      </c>
      <c r="AC46">
        <f t="shared" si="22"/>
        <v>642074.69461655617</v>
      </c>
      <c r="AD46" s="11">
        <f t="shared" si="23"/>
        <v>54365731.155437574</v>
      </c>
      <c r="AE46">
        <f t="shared" si="24"/>
        <v>200641.7354686982</v>
      </c>
      <c r="AF46" s="11">
        <f t="shared" si="25"/>
        <v>26149732.444834057</v>
      </c>
    </row>
    <row r="47" spans="1:32" x14ac:dyDescent="0.3">
      <c r="A47">
        <f t="shared" si="0"/>
        <v>35</v>
      </c>
      <c r="B47" s="6">
        <f t="shared" si="26"/>
        <v>84756080.195011765</v>
      </c>
      <c r="C47" s="6">
        <f t="shared" si="27"/>
        <v>435206.3190723806</v>
      </c>
      <c r="D47">
        <f t="shared" si="28"/>
        <v>229547.71719482355</v>
      </c>
      <c r="E47">
        <f t="shared" si="29"/>
        <v>205658.60187755706</v>
      </c>
      <c r="F47">
        <f t="shared" si="30"/>
        <v>6.0000000000000027</v>
      </c>
      <c r="G47">
        <f t="shared" si="1"/>
        <v>5.1430128318229462E-3</v>
      </c>
      <c r="H47">
        <f t="shared" si="31"/>
        <v>434843.90318952914</v>
      </c>
      <c r="I47" s="6">
        <f t="shared" si="32"/>
        <v>84115577.689944685</v>
      </c>
      <c r="J47">
        <f t="shared" si="6"/>
        <v>72372714.8056885</v>
      </c>
      <c r="K47" s="6">
        <f t="shared" si="7"/>
        <v>435206.3190723806</v>
      </c>
      <c r="L47">
        <f t="shared" si="8"/>
        <v>196009.43593207301</v>
      </c>
      <c r="M47">
        <f t="shared" si="9"/>
        <v>239196.88314030759</v>
      </c>
      <c r="N47">
        <f t="shared" si="10"/>
        <v>14.7</v>
      </c>
      <c r="O47">
        <f t="shared" si="33"/>
        <v>1.3162254142526475E-2</v>
      </c>
      <c r="P47">
        <f t="shared" si="11"/>
        <v>949439.69509106758</v>
      </c>
      <c r="Q47">
        <f t="shared" si="12"/>
        <v>71184078.227457121</v>
      </c>
      <c r="R47">
        <f t="shared" si="3"/>
        <v>640502.50506708026</v>
      </c>
      <c r="T47">
        <f t="shared" si="13"/>
        <v>80515463.600271657</v>
      </c>
      <c r="U47" s="6">
        <f t="shared" si="14"/>
        <v>435206.3190723806</v>
      </c>
      <c r="V47">
        <f t="shared" si="15"/>
        <v>218062.71391740241</v>
      </c>
      <c r="W47">
        <f t="shared" si="16"/>
        <v>217143.6051549782</v>
      </c>
      <c r="X47">
        <f t="shared" si="17"/>
        <v>8.8999999999999986</v>
      </c>
      <c r="Y47">
        <f t="shared" si="18"/>
        <v>7.7376078690307715E-3</v>
      </c>
      <c r="Z47">
        <f t="shared" si="19"/>
        <v>621316.91266416572</v>
      </c>
      <c r="AA47">
        <f t="shared" si="20"/>
        <v>838460.51781914395</v>
      </c>
      <c r="AB47">
        <f t="shared" si="21"/>
        <v>79677003.082452506</v>
      </c>
      <c r="AC47">
        <f t="shared" si="22"/>
        <v>640502.50506708026</v>
      </c>
      <c r="AD47" s="11">
        <f t="shared" si="23"/>
        <v>53725228.650370494</v>
      </c>
      <c r="AE47">
        <f t="shared" si="24"/>
        <v>197958.01275206369</v>
      </c>
      <c r="AF47" s="11">
        <f t="shared" si="25"/>
        <v>25951774.432081994</v>
      </c>
    </row>
    <row r="48" spans="1:32" x14ac:dyDescent="0.3">
      <c r="A48">
        <f t="shared" si="0"/>
        <v>36</v>
      </c>
      <c r="B48" s="6">
        <f t="shared" si="26"/>
        <v>84115577.689944685</v>
      </c>
      <c r="C48" s="6">
        <f t="shared" si="27"/>
        <v>435206.3190723806</v>
      </c>
      <c r="D48">
        <f t="shared" si="28"/>
        <v>227813.02291026685</v>
      </c>
      <c r="E48">
        <f t="shared" si="29"/>
        <v>207393.29616211375</v>
      </c>
      <c r="F48">
        <f t="shared" si="30"/>
        <v>6.0000000000000027</v>
      </c>
      <c r="G48">
        <f t="shared" si="1"/>
        <v>5.1430128318229462E-3</v>
      </c>
      <c r="H48">
        <f t="shared" si="31"/>
        <v>431540.86903218966</v>
      </c>
      <c r="I48" s="6">
        <f t="shared" si="32"/>
        <v>83476643.524750382</v>
      </c>
      <c r="J48">
        <f t="shared" si="6"/>
        <v>71184078.227457121</v>
      </c>
      <c r="K48" s="6">
        <f t="shared" si="7"/>
        <v>435206.3190723806</v>
      </c>
      <c r="L48">
        <f t="shared" si="8"/>
        <v>192790.21186602971</v>
      </c>
      <c r="M48">
        <f t="shared" si="9"/>
        <v>242416.10720635089</v>
      </c>
      <c r="N48">
        <f t="shared" si="10"/>
        <v>14.7</v>
      </c>
      <c r="O48">
        <f t="shared" si="33"/>
        <v>1.3162254142526475E-2</v>
      </c>
      <c r="P48">
        <f t="shared" si="11"/>
        <v>933752.18611998425</v>
      </c>
      <c r="Q48">
        <f t="shared" si="12"/>
        <v>70007909.934130788</v>
      </c>
      <c r="R48">
        <f t="shared" si="3"/>
        <v>638934.1651943028</v>
      </c>
      <c r="T48">
        <f t="shared" si="13"/>
        <v>79677003.082452506</v>
      </c>
      <c r="U48" s="6">
        <f t="shared" si="14"/>
        <v>435206.3190723806</v>
      </c>
      <c r="V48">
        <f t="shared" si="15"/>
        <v>215791.88334830888</v>
      </c>
      <c r="W48">
        <f t="shared" si="16"/>
        <v>219414.43572407172</v>
      </c>
      <c r="X48">
        <f t="shared" si="17"/>
        <v>8.8999999999999986</v>
      </c>
      <c r="Y48">
        <f t="shared" si="18"/>
        <v>7.7376078690307715E-3</v>
      </c>
      <c r="Z48">
        <f t="shared" si="19"/>
        <v>614811.66316713602</v>
      </c>
      <c r="AA48">
        <f t="shared" si="20"/>
        <v>834226.09889120772</v>
      </c>
      <c r="AB48">
        <f t="shared" si="21"/>
        <v>78842776.983561292</v>
      </c>
      <c r="AC48">
        <f t="shared" si="22"/>
        <v>638934.1651943028</v>
      </c>
      <c r="AD48" s="11">
        <f t="shared" si="23"/>
        <v>53086294.485176191</v>
      </c>
      <c r="AE48">
        <f t="shared" si="24"/>
        <v>195291.93369690492</v>
      </c>
      <c r="AF48" s="11">
        <f t="shared" si="25"/>
        <v>25756482.49838509</v>
      </c>
    </row>
    <row r="49" spans="1:32" x14ac:dyDescent="0.3">
      <c r="A49">
        <f t="shared" si="0"/>
        <v>37</v>
      </c>
      <c r="B49" s="6">
        <f t="shared" si="26"/>
        <v>83476643.524750382</v>
      </c>
      <c r="C49" s="6">
        <f t="shared" si="27"/>
        <v>435206.3190723806</v>
      </c>
      <c r="D49">
        <f t="shared" si="28"/>
        <v>226082.57621286562</v>
      </c>
      <c r="E49">
        <f t="shared" si="29"/>
        <v>209123.74285951498</v>
      </c>
      <c r="F49">
        <f t="shared" si="30"/>
        <v>6.0000000000000027</v>
      </c>
      <c r="G49">
        <f t="shared" si="1"/>
        <v>5.1430128318229462E-3</v>
      </c>
      <c r="H49">
        <f t="shared" si="31"/>
        <v>428245.92271233577</v>
      </c>
      <c r="I49" s="6">
        <f t="shared" si="32"/>
        <v>82839273.859178528</v>
      </c>
      <c r="J49">
        <f t="shared" si="6"/>
        <v>70007909.934130788</v>
      </c>
      <c r="K49" s="6">
        <f t="shared" si="7"/>
        <v>435206.3190723806</v>
      </c>
      <c r="L49">
        <f t="shared" si="8"/>
        <v>189604.75607160424</v>
      </c>
      <c r="M49">
        <f t="shared" si="9"/>
        <v>245601.56300077637</v>
      </c>
      <c r="N49">
        <f t="shared" si="10"/>
        <v>14.7</v>
      </c>
      <c r="O49">
        <f t="shared" si="33"/>
        <v>1.3162254142526475E-2</v>
      </c>
      <c r="P49">
        <f t="shared" si="11"/>
        <v>918229.23235011532</v>
      </c>
      <c r="Q49">
        <f t="shared" si="12"/>
        <v>68844079.138779894</v>
      </c>
      <c r="R49">
        <f t="shared" si="3"/>
        <v>637369.66557185352</v>
      </c>
      <c r="T49">
        <f t="shared" si="13"/>
        <v>78842776.983561292</v>
      </c>
      <c r="U49" s="6">
        <f t="shared" si="14"/>
        <v>435206.3190723806</v>
      </c>
      <c r="V49">
        <f t="shared" si="15"/>
        <v>213532.52099714518</v>
      </c>
      <c r="W49">
        <f t="shared" si="16"/>
        <v>221673.79807523542</v>
      </c>
      <c r="X49">
        <f t="shared" si="17"/>
        <v>8.8999999999999986</v>
      </c>
      <c r="Y49">
        <f t="shared" si="18"/>
        <v>7.7376078690307715E-3</v>
      </c>
      <c r="Z49">
        <f t="shared" si="19"/>
        <v>608339.26667989721</v>
      </c>
      <c r="AA49">
        <f t="shared" si="20"/>
        <v>830013.06475513265</v>
      </c>
      <c r="AB49">
        <f t="shared" si="21"/>
        <v>78012763.918806165</v>
      </c>
      <c r="AC49">
        <f t="shared" si="22"/>
        <v>637369.66557185352</v>
      </c>
      <c r="AD49" s="11">
        <f t="shared" si="23"/>
        <v>52448924.819604337</v>
      </c>
      <c r="AE49">
        <f t="shared" si="24"/>
        <v>192643.39918327914</v>
      </c>
      <c r="AF49" s="11">
        <f t="shared" si="25"/>
        <v>25563839.09920181</v>
      </c>
    </row>
    <row r="50" spans="1:32" x14ac:dyDescent="0.3">
      <c r="A50">
        <f t="shared" si="0"/>
        <v>38</v>
      </c>
      <c r="B50" s="6">
        <f t="shared" si="26"/>
        <v>82839273.859178528</v>
      </c>
      <c r="C50" s="6">
        <f t="shared" si="27"/>
        <v>435206.3190723806</v>
      </c>
      <c r="D50">
        <f t="shared" si="28"/>
        <v>224356.36670194185</v>
      </c>
      <c r="E50">
        <f t="shared" si="29"/>
        <v>210849.95237043875</v>
      </c>
      <c r="F50">
        <f t="shared" si="30"/>
        <v>6.0000000000000027</v>
      </c>
      <c r="G50">
        <f t="shared" si="1"/>
        <v>5.1430128318229462E-3</v>
      </c>
      <c r="H50">
        <f t="shared" si="31"/>
        <v>424959.04442601994</v>
      </c>
      <c r="I50" s="6">
        <f t="shared" si="32"/>
        <v>82203464.862382069</v>
      </c>
      <c r="J50">
        <f t="shared" si="6"/>
        <v>68844079.138779894</v>
      </c>
      <c r="K50" s="6">
        <f t="shared" si="7"/>
        <v>435206.3190723806</v>
      </c>
      <c r="L50">
        <f t="shared" si="8"/>
        <v>186452.71433419554</v>
      </c>
      <c r="M50">
        <f t="shared" si="9"/>
        <v>248753.60473818507</v>
      </c>
      <c r="N50">
        <f t="shared" si="10"/>
        <v>14.7</v>
      </c>
      <c r="O50">
        <f t="shared" si="33"/>
        <v>1.3162254142526475E-2</v>
      </c>
      <c r="P50">
        <f t="shared" si="11"/>
        <v>902869.10766839248</v>
      </c>
      <c r="Q50">
        <f t="shared" si="12"/>
        <v>67692456.426373303</v>
      </c>
      <c r="R50">
        <f t="shared" si="3"/>
        <v>635808.99679645896</v>
      </c>
      <c r="T50">
        <f t="shared" si="13"/>
        <v>78012763.918806165</v>
      </c>
      <c r="U50" s="6">
        <f t="shared" si="14"/>
        <v>435206.3190723806</v>
      </c>
      <c r="V50">
        <f t="shared" si="15"/>
        <v>211284.5689467667</v>
      </c>
      <c r="W50">
        <f t="shared" si="16"/>
        <v>223921.75012561391</v>
      </c>
      <c r="X50">
        <f t="shared" si="17"/>
        <v>8.8999999999999986</v>
      </c>
      <c r="Y50">
        <f t="shared" si="18"/>
        <v>7.7376078690307715E-3</v>
      </c>
      <c r="Z50">
        <f t="shared" si="19"/>
        <v>601899.55728717532</v>
      </c>
      <c r="AA50">
        <f t="shared" si="20"/>
        <v>825821.3074127892</v>
      </c>
      <c r="AB50">
        <f t="shared" si="21"/>
        <v>77186942.611393377</v>
      </c>
      <c r="AC50">
        <f t="shared" si="22"/>
        <v>635808.99679645896</v>
      </c>
      <c r="AD50" s="11">
        <f t="shared" si="23"/>
        <v>51813115.822807878</v>
      </c>
      <c r="AE50">
        <f t="shared" si="24"/>
        <v>190012.31061633024</v>
      </c>
      <c r="AF50" s="11">
        <f t="shared" si="25"/>
        <v>25373826.78858548</v>
      </c>
    </row>
    <row r="51" spans="1:32" x14ac:dyDescent="0.3">
      <c r="A51">
        <f t="shared" si="0"/>
        <v>39</v>
      </c>
      <c r="B51" s="6">
        <f t="shared" si="26"/>
        <v>82203464.862382069</v>
      </c>
      <c r="C51" s="6">
        <f t="shared" si="27"/>
        <v>435206.3190723806</v>
      </c>
      <c r="D51">
        <f t="shared" si="28"/>
        <v>222634.38400228479</v>
      </c>
      <c r="E51">
        <f t="shared" si="29"/>
        <v>212571.93507009582</v>
      </c>
      <c r="F51">
        <f t="shared" si="30"/>
        <v>6.0000000000000027</v>
      </c>
      <c r="G51">
        <f t="shared" si="1"/>
        <v>5.1430128318229462E-3</v>
      </c>
      <c r="H51">
        <f t="shared" si="31"/>
        <v>421680.21441778674</v>
      </c>
      <c r="I51" s="6">
        <f t="shared" si="32"/>
        <v>81569212.712894186</v>
      </c>
      <c r="J51">
        <f t="shared" si="6"/>
        <v>67692456.426373303</v>
      </c>
      <c r="K51" s="6">
        <f t="shared" si="7"/>
        <v>435206.3190723806</v>
      </c>
      <c r="L51">
        <f t="shared" si="8"/>
        <v>183333.73615476105</v>
      </c>
      <c r="M51">
        <f t="shared" si="9"/>
        <v>251872.58291761955</v>
      </c>
      <c r="N51">
        <f t="shared" si="10"/>
        <v>14.7</v>
      </c>
      <c r="O51">
        <f t="shared" si="33"/>
        <v>1.3162254142526475E-2</v>
      </c>
      <c r="P51">
        <f t="shared" si="11"/>
        <v>887670.10406792862</v>
      </c>
      <c r="Q51">
        <f t="shared" si="12"/>
        <v>66552913.739387758</v>
      </c>
      <c r="R51">
        <f t="shared" si="3"/>
        <v>634252.14948788285</v>
      </c>
      <c r="T51">
        <f t="shared" si="13"/>
        <v>77186942.611393377</v>
      </c>
      <c r="U51" s="6">
        <f t="shared" si="14"/>
        <v>435206.3190723806</v>
      </c>
      <c r="V51">
        <f t="shared" si="15"/>
        <v>209047.96957252373</v>
      </c>
      <c r="W51">
        <f t="shared" si="16"/>
        <v>226158.34949985688</v>
      </c>
      <c r="X51">
        <f t="shared" si="17"/>
        <v>8.8999999999999986</v>
      </c>
      <c r="Y51">
        <f t="shared" si="18"/>
        <v>7.7376078690307715E-3</v>
      </c>
      <c r="Z51">
        <f t="shared" si="19"/>
        <v>595492.36991160689</v>
      </c>
      <c r="AA51">
        <f t="shared" si="20"/>
        <v>821650.71941146371</v>
      </c>
      <c r="AB51">
        <f t="shared" si="21"/>
        <v>76365291.891981915</v>
      </c>
      <c r="AC51">
        <f t="shared" si="22"/>
        <v>634252.14948788285</v>
      </c>
      <c r="AD51" s="11">
        <f t="shared" si="23"/>
        <v>51178863.673319995</v>
      </c>
      <c r="AE51">
        <f t="shared" si="24"/>
        <v>187398.56992358086</v>
      </c>
      <c r="AF51" s="11">
        <f t="shared" si="25"/>
        <v>25186428.218661901</v>
      </c>
    </row>
    <row r="52" spans="1:32" x14ac:dyDescent="0.3">
      <c r="A52">
        <f t="shared" si="0"/>
        <v>40</v>
      </c>
      <c r="B52" s="6">
        <f t="shared" si="26"/>
        <v>81569212.712894186</v>
      </c>
      <c r="C52" s="6">
        <f t="shared" si="27"/>
        <v>435206.3190723806</v>
      </c>
      <c r="D52">
        <f t="shared" si="28"/>
        <v>220916.61776408844</v>
      </c>
      <c r="E52">
        <f t="shared" si="29"/>
        <v>214289.70130829216</v>
      </c>
      <c r="F52">
        <f t="shared" si="30"/>
        <v>6.0000000000000027</v>
      </c>
      <c r="G52">
        <f t="shared" si="1"/>
        <v>5.1430128318229462E-3</v>
      </c>
      <c r="H52">
        <f t="shared" si="31"/>
        <v>418409.4129805541</v>
      </c>
      <c r="I52" s="6">
        <f t="shared" si="32"/>
        <v>80936513.598605335</v>
      </c>
      <c r="J52">
        <f t="shared" si="6"/>
        <v>66552913.739387758</v>
      </c>
      <c r="K52" s="6">
        <f t="shared" si="7"/>
        <v>435206.3190723806</v>
      </c>
      <c r="L52">
        <f t="shared" si="8"/>
        <v>180247.47471084184</v>
      </c>
      <c r="M52">
        <f t="shared" si="9"/>
        <v>254958.84436153877</v>
      </c>
      <c r="N52">
        <f t="shared" si="10"/>
        <v>14.7</v>
      </c>
      <c r="O52">
        <f t="shared" si="33"/>
        <v>1.3162254142526475E-2</v>
      </c>
      <c r="P52">
        <f t="shared" si="11"/>
        <v>872630.53145809227</v>
      </c>
      <c r="Q52">
        <f t="shared" si="12"/>
        <v>65425324.363568127</v>
      </c>
      <c r="R52">
        <f t="shared" si="3"/>
        <v>632699.11428885162</v>
      </c>
      <c r="T52">
        <f t="shared" si="13"/>
        <v>76365291.891981915</v>
      </c>
      <c r="U52" s="6">
        <f t="shared" si="14"/>
        <v>435206.3190723806</v>
      </c>
      <c r="V52">
        <f t="shared" si="15"/>
        <v>206822.66554078436</v>
      </c>
      <c r="W52">
        <f t="shared" si="16"/>
        <v>228383.65353159624</v>
      </c>
      <c r="X52">
        <f t="shared" si="17"/>
        <v>8.8999999999999986</v>
      </c>
      <c r="Y52">
        <f t="shared" si="18"/>
        <v>7.7376078690307715E-3</v>
      </c>
      <c r="Z52">
        <f t="shared" si="19"/>
        <v>589117.54030950693</v>
      </c>
      <c r="AA52">
        <f t="shared" si="20"/>
        <v>817501.19384110323</v>
      </c>
      <c r="AB52">
        <f t="shared" si="21"/>
        <v>75547790.698140815</v>
      </c>
      <c r="AC52">
        <f t="shared" si="22"/>
        <v>632699.11428885162</v>
      </c>
      <c r="AD52" s="11">
        <f t="shared" si="23"/>
        <v>50546164.559031144</v>
      </c>
      <c r="AE52">
        <f t="shared" si="24"/>
        <v>184802.07955225161</v>
      </c>
      <c r="AF52" s="11">
        <f t="shared" si="25"/>
        <v>25001626.139109649</v>
      </c>
    </row>
    <row r="53" spans="1:32" x14ac:dyDescent="0.3">
      <c r="A53">
        <f t="shared" si="0"/>
        <v>41</v>
      </c>
      <c r="B53" s="6">
        <f t="shared" si="26"/>
        <v>80936513.598605335</v>
      </c>
      <c r="C53" s="6">
        <f t="shared" si="27"/>
        <v>435206.3190723806</v>
      </c>
      <c r="D53">
        <f t="shared" si="28"/>
        <v>219203.05766288945</v>
      </c>
      <c r="E53">
        <f t="shared" si="29"/>
        <v>216003.26140949116</v>
      </c>
      <c r="F53">
        <f t="shared" si="30"/>
        <v>6.0000000000000027</v>
      </c>
      <c r="G53">
        <f t="shared" si="1"/>
        <v>5.1430128318229462E-3</v>
      </c>
      <c r="H53">
        <f t="shared" si="31"/>
        <v>415146.62045549502</v>
      </c>
      <c r="I53" s="6">
        <f t="shared" si="32"/>
        <v>80305363.716740355</v>
      </c>
      <c r="J53">
        <f t="shared" si="6"/>
        <v>65425324.363568127</v>
      </c>
      <c r="K53" s="6">
        <f t="shared" si="7"/>
        <v>435206.3190723806</v>
      </c>
      <c r="L53">
        <f t="shared" si="8"/>
        <v>177193.58681799701</v>
      </c>
      <c r="M53">
        <f t="shared" si="9"/>
        <v>258012.73225438359</v>
      </c>
      <c r="N53">
        <f t="shared" si="10"/>
        <v>14.7</v>
      </c>
      <c r="O53">
        <f t="shared" si="33"/>
        <v>1.3162254142526475E-2</v>
      </c>
      <c r="P53">
        <f t="shared" si="11"/>
        <v>857748.71747657307</v>
      </c>
      <c r="Q53">
        <f t="shared" si="12"/>
        <v>64309562.913837165</v>
      </c>
      <c r="R53">
        <f t="shared" si="3"/>
        <v>631149.88186497986</v>
      </c>
      <c r="T53">
        <f t="shared" si="13"/>
        <v>75547790.698140815</v>
      </c>
      <c r="U53" s="6">
        <f t="shared" si="14"/>
        <v>435206.3190723806</v>
      </c>
      <c r="V53">
        <f t="shared" si="15"/>
        <v>204608.59980746472</v>
      </c>
      <c r="W53">
        <f t="shared" si="16"/>
        <v>230597.71926491588</v>
      </c>
      <c r="X53">
        <f t="shared" si="17"/>
        <v>8.8999999999999986</v>
      </c>
      <c r="Y53">
        <f t="shared" si="18"/>
        <v>7.7376078690307715E-3</v>
      </c>
      <c r="Z53">
        <f t="shared" si="19"/>
        <v>582774.90506665932</v>
      </c>
      <c r="AA53">
        <f t="shared" si="20"/>
        <v>813372.62433157524</v>
      </c>
      <c r="AB53">
        <f t="shared" si="21"/>
        <v>74734418.073809236</v>
      </c>
      <c r="AC53">
        <f t="shared" si="22"/>
        <v>631149.88186497986</v>
      </c>
      <c r="AD53" s="11">
        <f t="shared" si="23"/>
        <v>49915014.677166164</v>
      </c>
      <c r="AE53">
        <f t="shared" si="24"/>
        <v>182222.74246659537</v>
      </c>
      <c r="AF53" s="11">
        <f t="shared" si="25"/>
        <v>24819403.396643054</v>
      </c>
    </row>
    <row r="54" spans="1:32" x14ac:dyDescent="0.3">
      <c r="A54">
        <f t="shared" si="0"/>
        <v>42</v>
      </c>
      <c r="B54" s="6">
        <f t="shared" si="26"/>
        <v>80305363.716740355</v>
      </c>
      <c r="C54" s="6">
        <f t="shared" si="27"/>
        <v>435206.3190723806</v>
      </c>
      <c r="D54">
        <f t="shared" si="28"/>
        <v>217493.69339950514</v>
      </c>
      <c r="E54">
        <f t="shared" si="29"/>
        <v>217712.62567287547</v>
      </c>
      <c r="F54">
        <f t="shared" si="30"/>
        <v>6.0000000000000027</v>
      </c>
      <c r="G54">
        <f t="shared" si="1"/>
        <v>5.1430128318229462E-3</v>
      </c>
      <c r="H54">
        <f t="shared" si="31"/>
        <v>411891.81723191903</v>
      </c>
      <c r="I54" s="6">
        <f t="shared" si="32"/>
        <v>79675759.273835555</v>
      </c>
      <c r="J54">
        <f t="shared" si="6"/>
        <v>64309562.913837165</v>
      </c>
      <c r="K54" s="6">
        <f t="shared" si="7"/>
        <v>435206.3190723806</v>
      </c>
      <c r="L54">
        <f t="shared" si="8"/>
        <v>174171.73289164231</v>
      </c>
      <c r="M54">
        <f t="shared" si="9"/>
        <v>261034.58618073829</v>
      </c>
      <c r="N54">
        <f t="shared" si="10"/>
        <v>14.7</v>
      </c>
      <c r="O54">
        <f t="shared" si="33"/>
        <v>1.3162254142526475E-2</v>
      </c>
      <c r="P54">
        <f t="shared" si="11"/>
        <v>843023.00730342011</v>
      </c>
      <c r="Q54">
        <f t="shared" si="12"/>
        <v>63205505.320353009</v>
      </c>
      <c r="R54">
        <f t="shared" si="3"/>
        <v>629604.44290480018</v>
      </c>
      <c r="T54">
        <f t="shared" si="13"/>
        <v>74734418.073809236</v>
      </c>
      <c r="U54" s="6">
        <f t="shared" si="14"/>
        <v>435206.3190723806</v>
      </c>
      <c r="V54">
        <f t="shared" si="15"/>
        <v>202405.71561656668</v>
      </c>
      <c r="W54">
        <f t="shared" si="16"/>
        <v>232800.60345581392</v>
      </c>
      <c r="X54">
        <f t="shared" si="17"/>
        <v>8.8999999999999986</v>
      </c>
      <c r="Y54">
        <f t="shared" si="18"/>
        <v>7.7376078690307715E-3</v>
      </c>
      <c r="Z54">
        <f t="shared" si="19"/>
        <v>576464.30159412709</v>
      </c>
      <c r="AA54">
        <f t="shared" si="20"/>
        <v>809264.90504994104</v>
      </c>
      <c r="AB54">
        <f t="shared" si="21"/>
        <v>73925153.168759301</v>
      </c>
      <c r="AC54">
        <f t="shared" si="22"/>
        <v>629604.44290480018</v>
      </c>
      <c r="AD54" s="11">
        <f t="shared" si="23"/>
        <v>49285410.234261364</v>
      </c>
      <c r="AE54">
        <f t="shared" si="24"/>
        <v>179660.46214514086</v>
      </c>
      <c r="AF54" s="11">
        <f t="shared" si="25"/>
        <v>24639742.934497911</v>
      </c>
    </row>
    <row r="55" spans="1:32" x14ac:dyDescent="0.3">
      <c r="A55">
        <f t="shared" si="0"/>
        <v>43</v>
      </c>
      <c r="B55" s="6">
        <f t="shared" si="26"/>
        <v>79675759.273835555</v>
      </c>
      <c r="C55" s="6">
        <f t="shared" si="27"/>
        <v>435206.3190723806</v>
      </c>
      <c r="D55">
        <f t="shared" si="28"/>
        <v>215788.5146999713</v>
      </c>
      <c r="E55">
        <f t="shared" si="29"/>
        <v>219417.8043724093</v>
      </c>
      <c r="F55">
        <f t="shared" si="30"/>
        <v>6.0000000000000027</v>
      </c>
      <c r="G55">
        <f t="shared" si="1"/>
        <v>5.1430128318229462E-3</v>
      </c>
      <c r="H55">
        <f t="shared" si="31"/>
        <v>408644.98374715459</v>
      </c>
      <c r="I55" s="6">
        <f t="shared" si="32"/>
        <v>79047696.485715985</v>
      </c>
      <c r="J55">
        <f t="shared" si="6"/>
        <v>63205505.320353009</v>
      </c>
      <c r="K55" s="6">
        <f t="shared" si="7"/>
        <v>435206.3190723806</v>
      </c>
      <c r="L55">
        <f t="shared" si="8"/>
        <v>171181.5769092894</v>
      </c>
      <c r="M55">
        <f t="shared" si="9"/>
        <v>264024.7421630912</v>
      </c>
      <c r="N55">
        <f t="shared" si="10"/>
        <v>14.7</v>
      </c>
      <c r="O55">
        <f t="shared" si="33"/>
        <v>1.3162254142526475E-2</v>
      </c>
      <c r="P55">
        <f t="shared" si="11"/>
        <v>828451.76347702986</v>
      </c>
      <c r="Q55">
        <f t="shared" si="12"/>
        <v>62113028.814712889</v>
      </c>
      <c r="R55">
        <f t="shared" si="3"/>
        <v>628062.78811956942</v>
      </c>
      <c r="T55">
        <f t="shared" si="13"/>
        <v>73925153.168759301</v>
      </c>
      <c r="U55" s="6">
        <f t="shared" si="14"/>
        <v>435206.3190723806</v>
      </c>
      <c r="V55">
        <f t="shared" si="15"/>
        <v>200213.95649872313</v>
      </c>
      <c r="W55">
        <f t="shared" si="16"/>
        <v>234992.36257365748</v>
      </c>
      <c r="X55">
        <f t="shared" si="17"/>
        <v>8.8999999999999986</v>
      </c>
      <c r="Y55">
        <f t="shared" si="18"/>
        <v>7.7376078690307715E-3</v>
      </c>
      <c r="Z55">
        <f t="shared" si="19"/>
        <v>570185.56812408497</v>
      </c>
      <c r="AA55">
        <f t="shared" si="20"/>
        <v>805177.93069774238</v>
      </c>
      <c r="AB55">
        <f t="shared" si="21"/>
        <v>73119975.238061562</v>
      </c>
      <c r="AC55">
        <f t="shared" si="22"/>
        <v>628062.78811956942</v>
      </c>
      <c r="AD55" s="11">
        <f t="shared" si="23"/>
        <v>48657347.446141794</v>
      </c>
      <c r="AE55">
        <f t="shared" si="24"/>
        <v>177115.14257817296</v>
      </c>
      <c r="AF55" s="11">
        <f t="shared" si="25"/>
        <v>24462627.791919738</v>
      </c>
    </row>
    <row r="56" spans="1:32" x14ac:dyDescent="0.3">
      <c r="A56">
        <f t="shared" si="0"/>
        <v>44</v>
      </c>
      <c r="B56" s="6">
        <f t="shared" si="26"/>
        <v>79047696.485715985</v>
      </c>
      <c r="C56" s="6">
        <f t="shared" si="27"/>
        <v>435206.3190723806</v>
      </c>
      <c r="D56">
        <f t="shared" si="28"/>
        <v>214087.51131548081</v>
      </c>
      <c r="E56">
        <f t="shared" si="29"/>
        <v>221118.8077568998</v>
      </c>
      <c r="F56">
        <f t="shared" si="30"/>
        <v>6.0000000000000027</v>
      </c>
      <c r="G56">
        <f t="shared" si="1"/>
        <v>5.1430128318229462E-3</v>
      </c>
      <c r="H56">
        <f t="shared" si="31"/>
        <v>405406.10048643179</v>
      </c>
      <c r="I56" s="6">
        <f t="shared" si="32"/>
        <v>78421171.577472657</v>
      </c>
      <c r="J56">
        <f t="shared" si="6"/>
        <v>62113028.814712889</v>
      </c>
      <c r="K56" s="6">
        <f t="shared" si="7"/>
        <v>435206.3190723806</v>
      </c>
      <c r="L56">
        <f t="shared" si="8"/>
        <v>168222.78637318074</v>
      </c>
      <c r="M56">
        <f t="shared" si="9"/>
        <v>266983.53269919986</v>
      </c>
      <c r="N56">
        <f t="shared" si="10"/>
        <v>14.7</v>
      </c>
      <c r="O56">
        <f t="shared" si="33"/>
        <v>1.3162254142526475E-2</v>
      </c>
      <c r="P56">
        <f t="shared" si="11"/>
        <v>814033.36571206467</v>
      </c>
      <c r="Q56">
        <f t="shared" si="12"/>
        <v>61032011.91630163</v>
      </c>
      <c r="R56">
        <f t="shared" si="3"/>
        <v>626524.90824332833</v>
      </c>
      <c r="T56">
        <f t="shared" si="13"/>
        <v>73119975.238061562</v>
      </c>
      <c r="U56" s="6">
        <f t="shared" si="14"/>
        <v>435206.3190723806</v>
      </c>
      <c r="V56">
        <f t="shared" si="15"/>
        <v>198033.26626975008</v>
      </c>
      <c r="W56">
        <f t="shared" si="16"/>
        <v>237173.05280263053</v>
      </c>
      <c r="X56">
        <f t="shared" si="17"/>
        <v>8.8999999999999986</v>
      </c>
      <c r="Y56">
        <f t="shared" si="18"/>
        <v>7.7376078690307715E-3</v>
      </c>
      <c r="Z56">
        <f t="shared" si="19"/>
        <v>563938.54370567261</v>
      </c>
      <c r="AA56">
        <f t="shared" si="20"/>
        <v>801111.59650830319</v>
      </c>
      <c r="AB56">
        <f t="shared" si="21"/>
        <v>72318863.641553253</v>
      </c>
      <c r="AC56">
        <f t="shared" si="22"/>
        <v>626524.90824332833</v>
      </c>
      <c r="AD56" s="11">
        <f t="shared" si="23"/>
        <v>48030822.537898466</v>
      </c>
      <c r="AE56">
        <f t="shared" si="24"/>
        <v>174586.68826497486</v>
      </c>
      <c r="AF56" s="11">
        <f t="shared" si="25"/>
        <v>24288041.103654765</v>
      </c>
    </row>
    <row r="57" spans="1:32" x14ac:dyDescent="0.3">
      <c r="A57">
        <f t="shared" si="0"/>
        <v>45</v>
      </c>
      <c r="B57" s="6">
        <f t="shared" si="26"/>
        <v>78421171.577472657</v>
      </c>
      <c r="C57" s="6">
        <f t="shared" si="27"/>
        <v>435206.3190723806</v>
      </c>
      <c r="D57">
        <f t="shared" si="28"/>
        <v>212390.67302232177</v>
      </c>
      <c r="E57">
        <f t="shared" si="29"/>
        <v>222815.64605005883</v>
      </c>
      <c r="F57">
        <f t="shared" si="30"/>
        <v>6.0000000000000027</v>
      </c>
      <c r="G57">
        <f t="shared" si="1"/>
        <v>5.1430128318229462E-3</v>
      </c>
      <c r="H57">
        <f t="shared" si="31"/>
        <v>402175.14798276441</v>
      </c>
      <c r="I57" s="6">
        <f t="shared" si="32"/>
        <v>77796180.78343983</v>
      </c>
      <c r="J57">
        <f t="shared" si="6"/>
        <v>61032011.91630163</v>
      </c>
      <c r="K57" s="6">
        <f t="shared" si="7"/>
        <v>435206.3190723806</v>
      </c>
      <c r="L57">
        <f t="shared" si="8"/>
        <v>165295.03227331693</v>
      </c>
      <c r="M57">
        <f t="shared" si="9"/>
        <v>269911.28679906367</v>
      </c>
      <c r="N57">
        <f t="shared" si="10"/>
        <v>14.7</v>
      </c>
      <c r="O57">
        <f t="shared" si="33"/>
        <v>1.3162254142526475E-2</v>
      </c>
      <c r="P57">
        <f t="shared" si="11"/>
        <v>799766.21071928064</v>
      </c>
      <c r="Q57">
        <f t="shared" si="12"/>
        <v>59962334.418783285</v>
      </c>
      <c r="R57">
        <f t="shared" si="3"/>
        <v>624990.79403282702</v>
      </c>
      <c r="T57">
        <f t="shared" si="13"/>
        <v>72318863.641553253</v>
      </c>
      <c r="U57" s="6">
        <f t="shared" si="14"/>
        <v>435206.3190723806</v>
      </c>
      <c r="V57">
        <f t="shared" si="15"/>
        <v>195863.58902920675</v>
      </c>
      <c r="W57">
        <f t="shared" si="16"/>
        <v>239342.73004317385</v>
      </c>
      <c r="X57">
        <f t="shared" si="17"/>
        <v>8.8999999999999986</v>
      </c>
      <c r="Y57">
        <f t="shared" si="18"/>
        <v>7.7376078690307715E-3</v>
      </c>
      <c r="Z57">
        <f t="shared" si="19"/>
        <v>557723.06820086844</v>
      </c>
      <c r="AA57">
        <f t="shared" si="20"/>
        <v>797065.79824404232</v>
      </c>
      <c r="AB57">
        <f t="shared" si="21"/>
        <v>71521797.843309209</v>
      </c>
      <c r="AC57">
        <f t="shared" si="22"/>
        <v>624990.79403282702</v>
      </c>
      <c r="AD57" s="11">
        <f t="shared" si="23"/>
        <v>47405831.743865639</v>
      </c>
      <c r="AE57">
        <f t="shared" si="24"/>
        <v>172075.0042112153</v>
      </c>
      <c r="AF57" s="11">
        <f t="shared" si="25"/>
        <v>24115966.099443547</v>
      </c>
    </row>
    <row r="58" spans="1:32" x14ac:dyDescent="0.3">
      <c r="A58">
        <f t="shared" si="0"/>
        <v>46</v>
      </c>
      <c r="B58" s="6">
        <f t="shared" si="26"/>
        <v>77796180.78343983</v>
      </c>
      <c r="C58" s="6">
        <f t="shared" si="27"/>
        <v>435206.3190723806</v>
      </c>
      <c r="D58">
        <f t="shared" si="28"/>
        <v>210697.9896218162</v>
      </c>
      <c r="E58">
        <f t="shared" si="29"/>
        <v>224508.3294505644</v>
      </c>
      <c r="F58">
        <f t="shared" si="30"/>
        <v>6.0000000000000027</v>
      </c>
      <c r="G58">
        <f t="shared" si="1"/>
        <v>5.1430128318229462E-3</v>
      </c>
      <c r="H58">
        <f t="shared" si="31"/>
        <v>398952.10681683337</v>
      </c>
      <c r="I58" s="6">
        <f t="shared" si="32"/>
        <v>77172720.347172439</v>
      </c>
      <c r="J58">
        <f t="shared" si="6"/>
        <v>59962334.418783285</v>
      </c>
      <c r="K58" s="6">
        <f t="shared" si="7"/>
        <v>435206.3190723806</v>
      </c>
      <c r="L58">
        <f t="shared" si="8"/>
        <v>162397.9890508714</v>
      </c>
      <c r="M58">
        <f t="shared" si="9"/>
        <v>272808.3300215092</v>
      </c>
      <c r="N58">
        <f t="shared" si="10"/>
        <v>14.7</v>
      </c>
      <c r="O58">
        <f t="shared" si="33"/>
        <v>1.3162254142526475E-2</v>
      </c>
      <c r="P58">
        <f t="shared" si="11"/>
        <v>785648.71202724683</v>
      </c>
      <c r="Q58">
        <f t="shared" si="12"/>
        <v>58903877.376734532</v>
      </c>
      <c r="R58">
        <f t="shared" si="3"/>
        <v>623460.43626739085</v>
      </c>
      <c r="T58">
        <f t="shared" si="13"/>
        <v>71521797.843309209</v>
      </c>
      <c r="U58" s="6">
        <f t="shared" si="14"/>
        <v>435206.3190723806</v>
      </c>
      <c r="V58">
        <f t="shared" si="15"/>
        <v>193704.86915896242</v>
      </c>
      <c r="W58">
        <f t="shared" si="16"/>
        <v>241501.44991341818</v>
      </c>
      <c r="X58">
        <f t="shared" si="17"/>
        <v>8.8999999999999986</v>
      </c>
      <c r="Y58">
        <f t="shared" si="18"/>
        <v>7.7376078690307715E-3</v>
      </c>
      <c r="Z58">
        <f t="shared" si="19"/>
        <v>551538.98228038498</v>
      </c>
      <c r="AA58">
        <f t="shared" si="20"/>
        <v>793040.43219380314</v>
      </c>
      <c r="AB58">
        <f t="shared" si="21"/>
        <v>70728757.411115408</v>
      </c>
      <c r="AC58">
        <f t="shared" si="22"/>
        <v>623460.43626739085</v>
      </c>
      <c r="AD58" s="11">
        <f t="shared" si="23"/>
        <v>46782371.307598248</v>
      </c>
      <c r="AE58">
        <f t="shared" si="24"/>
        <v>169579.99592641229</v>
      </c>
      <c r="AF58" s="11">
        <f t="shared" si="25"/>
        <v>23946386.103517134</v>
      </c>
    </row>
    <row r="59" spans="1:32" x14ac:dyDescent="0.3">
      <c r="A59">
        <f t="shared" si="0"/>
        <v>47</v>
      </c>
      <c r="B59" s="6">
        <f t="shared" si="26"/>
        <v>77172720.347172439</v>
      </c>
      <c r="C59" s="6">
        <f t="shared" si="27"/>
        <v>435206.3190723806</v>
      </c>
      <c r="D59">
        <f t="shared" si="28"/>
        <v>209009.45094025868</v>
      </c>
      <c r="E59">
        <f t="shared" si="29"/>
        <v>226196.86813212192</v>
      </c>
      <c r="F59">
        <f t="shared" si="30"/>
        <v>6.0000000000000027</v>
      </c>
      <c r="G59">
        <f t="shared" si="1"/>
        <v>5.1430128318229462E-3</v>
      </c>
      <c r="H59">
        <f t="shared" si="31"/>
        <v>395736.95761686994</v>
      </c>
      <c r="I59" s="6">
        <f t="shared" si="32"/>
        <v>76550786.521423444</v>
      </c>
      <c r="J59">
        <f t="shared" si="6"/>
        <v>58903877.376734532</v>
      </c>
      <c r="K59" s="6">
        <f t="shared" si="7"/>
        <v>435206.3190723806</v>
      </c>
      <c r="L59">
        <f t="shared" si="8"/>
        <v>159531.33456198935</v>
      </c>
      <c r="M59">
        <f t="shared" si="9"/>
        <v>275674.98451039125</v>
      </c>
      <c r="N59">
        <f t="shared" si="10"/>
        <v>14.7</v>
      </c>
      <c r="O59">
        <f t="shared" si="33"/>
        <v>1.3162254142526475E-2</v>
      </c>
      <c r="P59">
        <f t="shared" si="11"/>
        <v>771679.29980593279</v>
      </c>
      <c r="Q59">
        <f t="shared" si="12"/>
        <v>57856523.092418209</v>
      </c>
      <c r="R59">
        <f t="shared" si="3"/>
        <v>621933.82574899495</v>
      </c>
      <c r="T59">
        <f t="shared" si="13"/>
        <v>70728757.411115408</v>
      </c>
      <c r="U59" s="6">
        <f t="shared" si="14"/>
        <v>435206.3190723806</v>
      </c>
      <c r="V59">
        <f t="shared" si="15"/>
        <v>191557.05132177091</v>
      </c>
      <c r="W59">
        <f t="shared" si="16"/>
        <v>243649.2677506097</v>
      </c>
      <c r="X59">
        <f t="shared" si="17"/>
        <v>8.8999999999999986</v>
      </c>
      <c r="Y59">
        <f t="shared" si="18"/>
        <v>7.7376078690307715E-3</v>
      </c>
      <c r="Z59">
        <f t="shared" si="19"/>
        <v>545386.12741958443</v>
      </c>
      <c r="AA59">
        <f t="shared" si="20"/>
        <v>789035.3951701941</v>
      </c>
      <c r="AB59">
        <f t="shared" si="21"/>
        <v>69939722.015945211</v>
      </c>
      <c r="AC59">
        <f t="shared" si="22"/>
        <v>621933.82574899495</v>
      </c>
      <c r="AD59" s="11">
        <f t="shared" si="23"/>
        <v>46160437.481849253</v>
      </c>
      <c r="AE59">
        <f t="shared" si="24"/>
        <v>167101.56942119915</v>
      </c>
      <c r="AF59" s="11">
        <f t="shared" si="25"/>
        <v>23779284.534095936</v>
      </c>
    </row>
    <row r="60" spans="1:32" x14ac:dyDescent="0.3">
      <c r="A60">
        <f t="shared" si="0"/>
        <v>48</v>
      </c>
      <c r="B60" s="6">
        <f t="shared" si="26"/>
        <v>76550786.521423444</v>
      </c>
      <c r="C60" s="6">
        <f t="shared" si="27"/>
        <v>435206.3190723806</v>
      </c>
      <c r="D60">
        <f t="shared" si="28"/>
        <v>207325.04682885518</v>
      </c>
      <c r="E60">
        <f t="shared" si="29"/>
        <v>227881.27224352543</v>
      </c>
      <c r="F60">
        <f t="shared" si="30"/>
        <v>6.0000000000000027</v>
      </c>
      <c r="G60">
        <f t="shared" si="1"/>
        <v>5.1430128318229462E-3</v>
      </c>
      <c r="H60">
        <f t="shared" si="31"/>
        <v>392529.68105853919</v>
      </c>
      <c r="I60" s="6">
        <f t="shared" si="32"/>
        <v>75930375.568121374</v>
      </c>
      <c r="J60">
        <f t="shared" si="6"/>
        <v>57856523.092418209</v>
      </c>
      <c r="K60" s="6">
        <f t="shared" si="7"/>
        <v>435206.3190723806</v>
      </c>
      <c r="L60">
        <f t="shared" si="8"/>
        <v>156694.75004196598</v>
      </c>
      <c r="M60">
        <f t="shared" si="9"/>
        <v>278511.56903041463</v>
      </c>
      <c r="N60">
        <f t="shared" si="10"/>
        <v>14.7</v>
      </c>
      <c r="O60">
        <f t="shared" si="33"/>
        <v>1.3162254142526475E-2</v>
      </c>
      <c r="P60">
        <f t="shared" si="11"/>
        <v>757856.42069214815</v>
      </c>
      <c r="Q60">
        <f t="shared" si="12"/>
        <v>56820155.102695651</v>
      </c>
      <c r="R60">
        <f t="shared" si="3"/>
        <v>620410.9533020705</v>
      </c>
      <c r="T60">
        <f t="shared" si="13"/>
        <v>69939722.015945211</v>
      </c>
      <c r="U60" s="6">
        <f t="shared" si="14"/>
        <v>435206.3190723806</v>
      </c>
      <c r="V60">
        <f t="shared" si="15"/>
        <v>189420.08045985163</v>
      </c>
      <c r="W60">
        <f t="shared" si="16"/>
        <v>245786.23861252898</v>
      </c>
      <c r="X60">
        <f t="shared" si="17"/>
        <v>8.8999999999999986</v>
      </c>
      <c r="Y60">
        <f t="shared" si="18"/>
        <v>7.7376078690307715E-3</v>
      </c>
      <c r="Z60">
        <f t="shared" si="19"/>
        <v>539264.34589441458</v>
      </c>
      <c r="AA60">
        <f t="shared" si="20"/>
        <v>785050.58450694359</v>
      </c>
      <c r="AB60">
        <f t="shared" si="21"/>
        <v>69154671.431438267</v>
      </c>
      <c r="AC60">
        <f t="shared" si="22"/>
        <v>620410.9533020705</v>
      </c>
      <c r="AD60" s="11">
        <f t="shared" si="23"/>
        <v>45540026.528547183</v>
      </c>
      <c r="AE60">
        <f t="shared" si="24"/>
        <v>164639.63120487309</v>
      </c>
      <c r="AF60" s="11">
        <f t="shared" si="25"/>
        <v>23614644.902891062</v>
      </c>
    </row>
    <row r="61" spans="1:32" x14ac:dyDescent="0.3">
      <c r="A61">
        <f t="shared" si="0"/>
        <v>49</v>
      </c>
      <c r="B61" s="6">
        <f t="shared" si="26"/>
        <v>75930375.568121374</v>
      </c>
      <c r="C61" s="6">
        <f t="shared" si="27"/>
        <v>435206.3190723806</v>
      </c>
      <c r="D61">
        <f t="shared" si="28"/>
        <v>205644.76716366207</v>
      </c>
      <c r="E61">
        <f t="shared" si="29"/>
        <v>229561.55190871854</v>
      </c>
      <c r="F61">
        <f t="shared" si="30"/>
        <v>6.0000000000000027</v>
      </c>
      <c r="G61">
        <f t="shared" si="1"/>
        <v>5.1430128318229462E-3</v>
      </c>
      <c r="H61">
        <f t="shared" si="31"/>
        <v>389330.25786482403</v>
      </c>
      <c r="I61" s="6">
        <f t="shared" si="32"/>
        <v>75311483.758347839</v>
      </c>
      <c r="J61">
        <f t="shared" si="6"/>
        <v>56820155.102695651</v>
      </c>
      <c r="K61" s="6">
        <f t="shared" si="7"/>
        <v>435206.3190723806</v>
      </c>
      <c r="L61">
        <f t="shared" si="8"/>
        <v>153887.92006980072</v>
      </c>
      <c r="M61">
        <f t="shared" si="9"/>
        <v>281318.39900257986</v>
      </c>
      <c r="N61">
        <f t="shared" si="10"/>
        <v>14.7</v>
      </c>
      <c r="O61">
        <f t="shared" si="33"/>
        <v>1.3162254142526475E-2</v>
      </c>
      <c r="P61">
        <f t="shared" si="11"/>
        <v>744178.53761681204</v>
      </c>
      <c r="Q61">
        <f t="shared" si="12"/>
        <v>55794658.166076258</v>
      </c>
      <c r="R61">
        <f t="shared" si="3"/>
        <v>618891.80977353454</v>
      </c>
      <c r="T61">
        <f t="shared" si="13"/>
        <v>69154671.431438267</v>
      </c>
      <c r="U61" s="6">
        <f t="shared" si="14"/>
        <v>435206.3190723806</v>
      </c>
      <c r="V61">
        <f t="shared" si="15"/>
        <v>187293.90179347864</v>
      </c>
      <c r="W61">
        <f t="shared" si="16"/>
        <v>247912.41727890196</v>
      </c>
      <c r="X61">
        <f t="shared" si="17"/>
        <v>8.8999999999999986</v>
      </c>
      <c r="Y61">
        <f t="shared" si="18"/>
        <v>7.7376078690307715E-3</v>
      </c>
      <c r="Z61">
        <f t="shared" si="19"/>
        <v>533173.48077736655</v>
      </c>
      <c r="AA61">
        <f t="shared" si="20"/>
        <v>781085.89805626846</v>
      </c>
      <c r="AB61">
        <f t="shared" si="21"/>
        <v>68373585.533381999</v>
      </c>
      <c r="AC61">
        <f t="shared" si="22"/>
        <v>618891.80977353454</v>
      </c>
      <c r="AD61" s="11">
        <f t="shared" si="23"/>
        <v>44921134.718773648</v>
      </c>
      <c r="AE61">
        <f t="shared" si="24"/>
        <v>162194.08828273392</v>
      </c>
      <c r="AF61" s="11">
        <f t="shared" si="25"/>
        <v>23452450.814608328</v>
      </c>
    </row>
    <row r="62" spans="1:32" x14ac:dyDescent="0.3">
      <c r="A62">
        <f t="shared" si="0"/>
        <v>50</v>
      </c>
      <c r="B62" s="6">
        <f t="shared" si="26"/>
        <v>75311483.758347839</v>
      </c>
      <c r="C62" s="6">
        <f t="shared" si="27"/>
        <v>435206.3190723806</v>
      </c>
      <c r="D62">
        <f t="shared" si="28"/>
        <v>203968.60184552541</v>
      </c>
      <c r="E62">
        <f t="shared" si="29"/>
        <v>231237.71722685519</v>
      </c>
      <c r="F62">
        <f t="shared" si="30"/>
        <v>6.0000000000000027</v>
      </c>
      <c r="G62">
        <f t="shared" si="1"/>
        <v>5.1430128318229462E-3</v>
      </c>
      <c r="H62">
        <f t="shared" si="31"/>
        <v>386138.66880590923</v>
      </c>
      <c r="I62" s="6">
        <f t="shared" si="32"/>
        <v>74694107.372315079</v>
      </c>
      <c r="J62">
        <f t="shared" si="6"/>
        <v>55794658.166076258</v>
      </c>
      <c r="K62" s="6">
        <f t="shared" si="7"/>
        <v>435206.3190723806</v>
      </c>
      <c r="L62">
        <f t="shared" si="8"/>
        <v>151110.53253312322</v>
      </c>
      <c r="M62">
        <f t="shared" si="9"/>
        <v>284095.78653925739</v>
      </c>
      <c r="N62">
        <f t="shared" si="10"/>
        <v>14.7</v>
      </c>
      <c r="O62">
        <f t="shared" si="33"/>
        <v>1.3162254142526475E-2</v>
      </c>
      <c r="P62">
        <f t="shared" si="11"/>
        <v>730644.12963403517</v>
      </c>
      <c r="Q62">
        <f t="shared" si="12"/>
        <v>54779918.249902964</v>
      </c>
      <c r="R62">
        <f t="shared" si="3"/>
        <v>617376.38603276014</v>
      </c>
      <c r="T62">
        <f t="shared" si="13"/>
        <v>68373585.533381999</v>
      </c>
      <c r="U62" s="6">
        <f t="shared" si="14"/>
        <v>435206.3190723806</v>
      </c>
      <c r="V62">
        <f t="shared" si="15"/>
        <v>185178.46081957626</v>
      </c>
      <c r="W62">
        <f t="shared" si="16"/>
        <v>250027.85825280435</v>
      </c>
      <c r="X62">
        <f t="shared" si="17"/>
        <v>8.8999999999999986</v>
      </c>
      <c r="Y62">
        <f t="shared" si="18"/>
        <v>7.7376078690307715E-3</v>
      </c>
      <c r="Z62">
        <f t="shared" si="19"/>
        <v>527113.37593345123</v>
      </c>
      <c r="AA62">
        <f t="shared" si="20"/>
        <v>777141.23418625561</v>
      </c>
      <c r="AB62">
        <f t="shared" si="21"/>
        <v>67596444.299195737</v>
      </c>
      <c r="AC62">
        <f t="shared" si="22"/>
        <v>617376.38603276014</v>
      </c>
      <c r="AD62" s="11">
        <f t="shared" si="23"/>
        <v>44303758.332740888</v>
      </c>
      <c r="AE62">
        <f t="shared" si="24"/>
        <v>159764.84815349546</v>
      </c>
      <c r="AF62" s="11">
        <f t="shared" si="25"/>
        <v>23292685.966454834</v>
      </c>
    </row>
    <row r="63" spans="1:32" x14ac:dyDescent="0.3">
      <c r="A63">
        <f t="shared" si="0"/>
        <v>51</v>
      </c>
      <c r="B63" s="6">
        <f t="shared" si="26"/>
        <v>74694107.372315079</v>
      </c>
      <c r="C63" s="6">
        <f t="shared" si="27"/>
        <v>435206.3190723806</v>
      </c>
      <c r="D63">
        <f t="shared" si="28"/>
        <v>202296.54080002001</v>
      </c>
      <c r="E63">
        <f t="shared" si="29"/>
        <v>232909.77827236059</v>
      </c>
      <c r="F63">
        <f t="shared" si="30"/>
        <v>6.0000000000000027</v>
      </c>
      <c r="G63">
        <f t="shared" si="1"/>
        <v>5.1430128318229462E-3</v>
      </c>
      <c r="H63">
        <f t="shared" si="31"/>
        <v>382954.8946990656</v>
      </c>
      <c r="I63" s="6">
        <f t="shared" si="32"/>
        <v>74078242.699343652</v>
      </c>
      <c r="J63">
        <f t="shared" si="6"/>
        <v>54779918.249902964</v>
      </c>
      <c r="K63" s="6">
        <f t="shared" si="7"/>
        <v>435206.3190723806</v>
      </c>
      <c r="L63">
        <f t="shared" si="8"/>
        <v>148362.27859348719</v>
      </c>
      <c r="M63">
        <f t="shared" si="9"/>
        <v>286844.04047889344</v>
      </c>
      <c r="N63">
        <f t="shared" si="10"/>
        <v>14.7</v>
      </c>
      <c r="O63">
        <f t="shared" si="33"/>
        <v>1.3162254142526475E-2</v>
      </c>
      <c r="P63">
        <f t="shared" si="11"/>
        <v>717251.69175199454</v>
      </c>
      <c r="Q63">
        <f t="shared" si="12"/>
        <v>53775822.517672077</v>
      </c>
      <c r="R63">
        <f t="shared" si="3"/>
        <v>615864.67297142744</v>
      </c>
      <c r="T63">
        <f t="shared" si="13"/>
        <v>67596444.299195737</v>
      </c>
      <c r="U63" s="6">
        <f t="shared" si="14"/>
        <v>435206.3190723806</v>
      </c>
      <c r="V63">
        <f t="shared" si="15"/>
        <v>183073.70331032178</v>
      </c>
      <c r="W63">
        <f t="shared" si="16"/>
        <v>252132.61576205882</v>
      </c>
      <c r="X63">
        <f t="shared" si="17"/>
        <v>8.8999999999999986</v>
      </c>
      <c r="Y63">
        <f t="shared" si="18"/>
        <v>7.7376078690307715E-3</v>
      </c>
      <c r="Z63">
        <f t="shared" si="19"/>
        <v>521083.87601619738</v>
      </c>
      <c r="AA63">
        <f t="shared" si="20"/>
        <v>773216.49177825614</v>
      </c>
      <c r="AB63">
        <f t="shared" si="21"/>
        <v>66823227.807417482</v>
      </c>
      <c r="AC63">
        <f t="shared" si="22"/>
        <v>615864.67297142744</v>
      </c>
      <c r="AD63" s="11">
        <f t="shared" si="23"/>
        <v>43687893.659769461</v>
      </c>
      <c r="AE63">
        <f t="shared" si="24"/>
        <v>157351.8188068287</v>
      </c>
      <c r="AF63" s="11">
        <f t="shared" si="25"/>
        <v>23135334.147648007</v>
      </c>
    </row>
    <row r="64" spans="1:32" x14ac:dyDescent="0.3">
      <c r="A64">
        <f t="shared" si="0"/>
        <v>52</v>
      </c>
      <c r="B64" s="6">
        <f t="shared" si="26"/>
        <v>74078242.699343652</v>
      </c>
      <c r="C64" s="6">
        <f t="shared" si="27"/>
        <v>435206.3190723806</v>
      </c>
      <c r="D64">
        <f t="shared" si="28"/>
        <v>200628.57397738905</v>
      </c>
      <c r="E64">
        <f t="shared" si="29"/>
        <v>234577.74509499155</v>
      </c>
      <c r="F64">
        <f t="shared" si="30"/>
        <v>6.0000000000000027</v>
      </c>
      <c r="G64">
        <f t="shared" si="1"/>
        <v>5.1430128318229462E-3</v>
      </c>
      <c r="H64">
        <f t="shared" si="31"/>
        <v>379778.91640853527</v>
      </c>
      <c r="I64" s="6">
        <f t="shared" si="32"/>
        <v>73463886.037840128</v>
      </c>
      <c r="J64">
        <f t="shared" si="6"/>
        <v>53775822.517672077</v>
      </c>
      <c r="K64" s="6">
        <f t="shared" si="7"/>
        <v>435206.3190723806</v>
      </c>
      <c r="L64">
        <f t="shared" si="8"/>
        <v>145642.85265202855</v>
      </c>
      <c r="M64">
        <f t="shared" si="9"/>
        <v>289563.46642035205</v>
      </c>
      <c r="N64">
        <f t="shared" si="10"/>
        <v>14.7</v>
      </c>
      <c r="O64">
        <f t="shared" si="33"/>
        <v>1.3162254142526475E-2</v>
      </c>
      <c r="P64">
        <f t="shared" si="11"/>
        <v>703999.73476558214</v>
      </c>
      <c r="Q64">
        <f t="shared" si="12"/>
        <v>52782259.316486143</v>
      </c>
      <c r="R64">
        <f t="shared" si="3"/>
        <v>614356.66150352359</v>
      </c>
      <c r="T64">
        <f t="shared" si="13"/>
        <v>66823227.807417482</v>
      </c>
      <c r="U64" s="6">
        <f t="shared" si="14"/>
        <v>435206.3190723806</v>
      </c>
      <c r="V64">
        <f t="shared" si="15"/>
        <v>180979.57531175567</v>
      </c>
      <c r="W64">
        <f t="shared" si="16"/>
        <v>254226.74376062493</v>
      </c>
      <c r="X64">
        <f t="shared" si="17"/>
        <v>8.8999999999999986</v>
      </c>
      <c r="Y64">
        <f t="shared" si="18"/>
        <v>7.7376078690307715E-3</v>
      </c>
      <c r="Z64">
        <f t="shared" si="19"/>
        <v>515084.82646366913</v>
      </c>
      <c r="AA64">
        <f t="shared" si="20"/>
        <v>769311.57022429409</v>
      </c>
      <c r="AB64">
        <f t="shared" si="21"/>
        <v>66053916.23719319</v>
      </c>
      <c r="AC64">
        <f t="shared" si="22"/>
        <v>614356.66150352359</v>
      </c>
      <c r="AD64" s="11">
        <f t="shared" si="23"/>
        <v>43073536.998265937</v>
      </c>
      <c r="AE64">
        <f t="shared" si="24"/>
        <v>154954.9087207705</v>
      </c>
      <c r="AF64" s="11">
        <f t="shared" si="25"/>
        <v>22980379.238927238</v>
      </c>
    </row>
    <row r="65" spans="1:32" x14ac:dyDescent="0.3">
      <c r="A65">
        <f t="shared" si="0"/>
        <v>53</v>
      </c>
      <c r="B65" s="6">
        <f t="shared" si="26"/>
        <v>73463886.037840128</v>
      </c>
      <c r="C65" s="6">
        <f t="shared" si="27"/>
        <v>435206.3190723806</v>
      </c>
      <c r="D65">
        <f t="shared" si="28"/>
        <v>198964.6913524837</v>
      </c>
      <c r="E65">
        <f t="shared" si="29"/>
        <v>236241.6277198969</v>
      </c>
      <c r="F65">
        <f t="shared" si="30"/>
        <v>6.0000000000000027</v>
      </c>
      <c r="G65">
        <f t="shared" si="1"/>
        <v>5.1430128318229462E-3</v>
      </c>
      <c r="H65">
        <f t="shared" si="31"/>
        <v>376610.71484541619</v>
      </c>
      <c r="I65" s="6">
        <f t="shared" si="32"/>
        <v>72851033.695274815</v>
      </c>
      <c r="J65">
        <f t="shared" si="6"/>
        <v>52782259.316486143</v>
      </c>
      <c r="K65" s="6">
        <f t="shared" si="7"/>
        <v>435206.3190723806</v>
      </c>
      <c r="L65">
        <f t="shared" si="8"/>
        <v>142951.9523154833</v>
      </c>
      <c r="M65">
        <f t="shared" si="9"/>
        <v>292254.3667568973</v>
      </c>
      <c r="N65">
        <f t="shared" si="10"/>
        <v>14.7</v>
      </c>
      <c r="O65">
        <f t="shared" si="33"/>
        <v>1.3162254142526475E-2</v>
      </c>
      <c r="P65">
        <f t="shared" si="11"/>
        <v>690886.78509080899</v>
      </c>
      <c r="Q65">
        <f t="shared" si="12"/>
        <v>51799118.164638437</v>
      </c>
      <c r="R65">
        <f t="shared" si="3"/>
        <v>612852.34256531298</v>
      </c>
      <c r="T65">
        <f t="shared" si="13"/>
        <v>66053916.23719319</v>
      </c>
      <c r="U65" s="6">
        <f t="shared" si="14"/>
        <v>435206.3190723806</v>
      </c>
      <c r="V65">
        <f t="shared" si="15"/>
        <v>178896.02314239822</v>
      </c>
      <c r="W65">
        <f t="shared" si="16"/>
        <v>256310.29592998239</v>
      </c>
      <c r="X65">
        <f t="shared" si="17"/>
        <v>8.8999999999999986</v>
      </c>
      <c r="Y65">
        <f t="shared" si="18"/>
        <v>7.7376078690307715E-3</v>
      </c>
      <c r="Z65">
        <f t="shared" si="19"/>
        <v>509116.07349450403</v>
      </c>
      <c r="AA65">
        <f t="shared" si="20"/>
        <v>765426.36942448642</v>
      </c>
      <c r="AB65">
        <f t="shared" si="21"/>
        <v>65288489.867768705</v>
      </c>
      <c r="AC65">
        <f t="shared" si="22"/>
        <v>612852.34256531298</v>
      </c>
      <c r="AD65" s="11">
        <f t="shared" si="23"/>
        <v>42460684.655700624</v>
      </c>
      <c r="AE65">
        <f t="shared" si="24"/>
        <v>152574.02685917343</v>
      </c>
      <c r="AF65" s="11">
        <f t="shared" si="25"/>
        <v>22827805.212068066</v>
      </c>
    </row>
    <row r="66" spans="1:32" x14ac:dyDescent="0.3">
      <c r="A66">
        <f t="shared" si="0"/>
        <v>54</v>
      </c>
      <c r="B66" s="6">
        <f t="shared" si="26"/>
        <v>72851033.695274815</v>
      </c>
      <c r="C66" s="6">
        <f t="shared" si="27"/>
        <v>435206.3190723806</v>
      </c>
      <c r="D66">
        <f t="shared" si="28"/>
        <v>197304.88292470263</v>
      </c>
      <c r="E66">
        <f t="shared" si="29"/>
        <v>237901.43614767797</v>
      </c>
      <c r="F66">
        <f t="shared" si="30"/>
        <v>6.0000000000000027</v>
      </c>
      <c r="G66">
        <f t="shared" si="1"/>
        <v>5.1430128318229462E-3</v>
      </c>
      <c r="H66">
        <f t="shared" si="31"/>
        <v>373450.27096754761</v>
      </c>
      <c r="I66" s="6">
        <f t="shared" si="32"/>
        <v>72239681.988159597</v>
      </c>
      <c r="J66">
        <f t="shared" si="6"/>
        <v>51799118.164638437</v>
      </c>
      <c r="K66" s="6">
        <f t="shared" si="7"/>
        <v>435206.3190723806</v>
      </c>
      <c r="L66">
        <f t="shared" si="8"/>
        <v>140289.27836256244</v>
      </c>
      <c r="M66">
        <f t="shared" si="9"/>
        <v>294917.04070981813</v>
      </c>
      <c r="N66">
        <f t="shared" si="10"/>
        <v>14.7</v>
      </c>
      <c r="O66">
        <f t="shared" si="33"/>
        <v>1.3162254142526475E-2</v>
      </c>
      <c r="P66">
        <f t="shared" si="11"/>
        <v>677911.38460094621</v>
      </c>
      <c r="Q66">
        <f t="shared" si="12"/>
        <v>50826289.739327677</v>
      </c>
      <c r="R66">
        <f t="shared" si="3"/>
        <v>611351.70711521804</v>
      </c>
      <c r="T66">
        <f t="shared" si="13"/>
        <v>65288489.867768705</v>
      </c>
      <c r="U66" s="6">
        <f t="shared" si="14"/>
        <v>435206.3190723806</v>
      </c>
      <c r="V66">
        <f t="shared" si="15"/>
        <v>176822.99339187358</v>
      </c>
      <c r="W66">
        <f t="shared" si="16"/>
        <v>258383.32568050703</v>
      </c>
      <c r="X66">
        <f t="shared" si="17"/>
        <v>8.8999999999999986</v>
      </c>
      <c r="Y66">
        <f t="shared" si="18"/>
        <v>7.7376078690307715E-3</v>
      </c>
      <c r="Z66">
        <f t="shared" si="19"/>
        <v>503177.46410397108</v>
      </c>
      <c r="AA66">
        <f t="shared" si="20"/>
        <v>761560.78978447814</v>
      </c>
      <c r="AB66">
        <f t="shared" si="21"/>
        <v>64526929.077984229</v>
      </c>
      <c r="AC66">
        <f t="shared" si="22"/>
        <v>611351.70711521804</v>
      </c>
      <c r="AD66" s="11">
        <f t="shared" si="23"/>
        <v>41849332.948585406</v>
      </c>
      <c r="AE66">
        <f t="shared" si="24"/>
        <v>150209.0826692601</v>
      </c>
      <c r="AF66" s="11">
        <f t="shared" si="25"/>
        <v>22677596.129398804</v>
      </c>
    </row>
    <row r="67" spans="1:32" x14ac:dyDescent="0.3">
      <c r="A67">
        <f t="shared" si="0"/>
        <v>55</v>
      </c>
      <c r="B67" s="6">
        <f t="shared" si="26"/>
        <v>72239681.988159597</v>
      </c>
      <c r="C67" s="6">
        <f t="shared" si="27"/>
        <v>435206.3190723806</v>
      </c>
      <c r="D67">
        <f t="shared" si="28"/>
        <v>195649.13871793225</v>
      </c>
      <c r="E67">
        <f t="shared" si="29"/>
        <v>239557.18035444836</v>
      </c>
      <c r="F67">
        <f t="shared" si="30"/>
        <v>6.0000000000000027</v>
      </c>
      <c r="G67">
        <f t="shared" si="1"/>
        <v>5.1430128318229462E-3</v>
      </c>
      <c r="H67">
        <f t="shared" si="31"/>
        <v>370297.56577939552</v>
      </c>
      <c r="I67" s="6">
        <f t="shared" si="32"/>
        <v>71629827.242025748</v>
      </c>
      <c r="J67">
        <f t="shared" si="6"/>
        <v>50826289.739327677</v>
      </c>
      <c r="K67" s="6">
        <f t="shared" si="7"/>
        <v>435206.3190723806</v>
      </c>
      <c r="L67">
        <f t="shared" si="8"/>
        <v>137654.53471067912</v>
      </c>
      <c r="M67">
        <f t="shared" si="9"/>
        <v>297551.78436170146</v>
      </c>
      <c r="N67">
        <f t="shared" si="10"/>
        <v>14.7</v>
      </c>
      <c r="O67">
        <f t="shared" si="33"/>
        <v>1.3162254142526475E-2</v>
      </c>
      <c r="P67">
        <f t="shared" si="11"/>
        <v>665072.09046438569</v>
      </c>
      <c r="Q67">
        <f t="shared" si="12"/>
        <v>49863665.864501595</v>
      </c>
      <c r="R67">
        <f t="shared" si="3"/>
        <v>609854.74613384902</v>
      </c>
      <c r="T67">
        <f t="shared" si="13"/>
        <v>64526929.077984229</v>
      </c>
      <c r="U67" s="6">
        <f t="shared" si="14"/>
        <v>435206.3190723806</v>
      </c>
      <c r="V67">
        <f t="shared" si="15"/>
        <v>174760.43291954062</v>
      </c>
      <c r="W67">
        <f t="shared" si="16"/>
        <v>260445.88615283999</v>
      </c>
      <c r="X67">
        <f t="shared" si="17"/>
        <v>8.8999999999999986</v>
      </c>
      <c r="Y67">
        <f t="shared" si="18"/>
        <v>7.7376078690307715E-3</v>
      </c>
      <c r="Z67">
        <f t="shared" si="19"/>
        <v>497268.84606004838</v>
      </c>
      <c r="AA67">
        <f t="shared" si="20"/>
        <v>757714.73221288831</v>
      </c>
      <c r="AB67">
        <f t="shared" si="21"/>
        <v>63769214.345771343</v>
      </c>
      <c r="AC67">
        <f t="shared" si="22"/>
        <v>609854.74613384902</v>
      </c>
      <c r="AD67" s="11">
        <f t="shared" si="23"/>
        <v>41239478.202451557</v>
      </c>
      <c r="AE67">
        <f t="shared" si="24"/>
        <v>147859.98607903928</v>
      </c>
      <c r="AF67" s="11">
        <f t="shared" si="25"/>
        <v>22529736.143319763</v>
      </c>
    </row>
    <row r="68" spans="1:32" x14ac:dyDescent="0.3">
      <c r="A68">
        <f t="shared" si="0"/>
        <v>56</v>
      </c>
      <c r="B68" s="6">
        <f t="shared" si="26"/>
        <v>71629827.242025748</v>
      </c>
      <c r="C68" s="6">
        <f t="shared" si="27"/>
        <v>435206.3190723806</v>
      </c>
      <c r="D68">
        <f t="shared" si="28"/>
        <v>193997.44878048642</v>
      </c>
      <c r="E68">
        <f t="shared" si="29"/>
        <v>241208.87029189419</v>
      </c>
      <c r="F68">
        <f t="shared" si="30"/>
        <v>6.0000000000000027</v>
      </c>
      <c r="G68">
        <f t="shared" si="1"/>
        <v>5.1430128318229462E-3</v>
      </c>
      <c r="H68">
        <f t="shared" si="31"/>
        <v>367152.58033193857</v>
      </c>
      <c r="I68" s="6">
        <f t="shared" si="32"/>
        <v>71021465.791401923</v>
      </c>
      <c r="J68">
        <f t="shared" si="6"/>
        <v>49863665.864501595</v>
      </c>
      <c r="K68" s="6">
        <f t="shared" si="7"/>
        <v>435206.3190723806</v>
      </c>
      <c r="L68">
        <f t="shared" si="8"/>
        <v>135047.42838302517</v>
      </c>
      <c r="M68">
        <f t="shared" si="9"/>
        <v>300158.89068935544</v>
      </c>
      <c r="N68">
        <f t="shared" si="10"/>
        <v>14.7</v>
      </c>
      <c r="O68">
        <f t="shared" si="33"/>
        <v>1.3162254142526475E-2</v>
      </c>
      <c r="P68">
        <f t="shared" si="11"/>
        <v>652367.47498419997</v>
      </c>
      <c r="Q68">
        <f t="shared" si="12"/>
        <v>48911139.498828039</v>
      </c>
      <c r="R68">
        <f t="shared" si="3"/>
        <v>608361.45062382519</v>
      </c>
      <c r="T68">
        <f t="shared" si="13"/>
        <v>63769214.345771343</v>
      </c>
      <c r="U68" s="6">
        <f t="shared" si="14"/>
        <v>435206.3190723806</v>
      </c>
      <c r="V68">
        <f t="shared" si="15"/>
        <v>172708.28885313074</v>
      </c>
      <c r="W68">
        <f t="shared" si="16"/>
        <v>262498.03021924989</v>
      </c>
      <c r="X68">
        <f t="shared" si="17"/>
        <v>8.8999999999999986</v>
      </c>
      <c r="Y68">
        <f t="shared" si="18"/>
        <v>7.7376078690307715E-3</v>
      </c>
      <c r="Z68">
        <f t="shared" si="19"/>
        <v>491390.06789952074</v>
      </c>
      <c r="AA68">
        <f t="shared" si="20"/>
        <v>753888.09811877063</v>
      </c>
      <c r="AB68">
        <f t="shared" si="21"/>
        <v>63015326.247652575</v>
      </c>
      <c r="AC68">
        <f t="shared" si="22"/>
        <v>608361.45062382519</v>
      </c>
      <c r="AD68" s="11">
        <f t="shared" si="23"/>
        <v>40631116.751827732</v>
      </c>
      <c r="AE68">
        <f t="shared" si="24"/>
        <v>145526.64749494544</v>
      </c>
      <c r="AF68" s="11">
        <f t="shared" si="25"/>
        <v>22384209.495824818</v>
      </c>
    </row>
    <row r="69" spans="1:32" x14ac:dyDescent="0.3">
      <c r="A69">
        <f t="shared" si="0"/>
        <v>57</v>
      </c>
      <c r="B69" s="6">
        <f t="shared" si="26"/>
        <v>71021465.791401923</v>
      </c>
      <c r="C69" s="6">
        <f t="shared" si="27"/>
        <v>435206.3190723806</v>
      </c>
      <c r="D69">
        <f t="shared" si="28"/>
        <v>192349.80318504688</v>
      </c>
      <c r="E69">
        <f t="shared" si="29"/>
        <v>242856.51588733372</v>
      </c>
      <c r="F69">
        <f t="shared" si="30"/>
        <v>6.0000000000000027</v>
      </c>
      <c r="G69">
        <f t="shared" si="1"/>
        <v>5.1430128318229462E-3</v>
      </c>
      <c r="H69">
        <f t="shared" si="31"/>
        <v>364015.29572255415</v>
      </c>
      <c r="I69" s="6">
        <f t="shared" si="32"/>
        <v>70414593.979792029</v>
      </c>
      <c r="J69">
        <f t="shared" si="6"/>
        <v>48911139.498828039</v>
      </c>
      <c r="K69" s="6">
        <f t="shared" si="7"/>
        <v>435206.3190723806</v>
      </c>
      <c r="L69">
        <f t="shared" si="8"/>
        <v>132467.66947599262</v>
      </c>
      <c r="M69">
        <f t="shared" si="9"/>
        <v>302738.64959638799</v>
      </c>
      <c r="N69">
        <f t="shared" si="10"/>
        <v>14.7</v>
      </c>
      <c r="O69">
        <f t="shared" si="33"/>
        <v>1.3162254142526475E-2</v>
      </c>
      <c r="P69">
        <f t="shared" si="11"/>
        <v>639796.1254393867</v>
      </c>
      <c r="Q69">
        <f t="shared" si="12"/>
        <v>47968604.72379227</v>
      </c>
      <c r="R69">
        <f t="shared" si="3"/>
        <v>606871.81160989404</v>
      </c>
      <c r="T69">
        <f t="shared" si="13"/>
        <v>63015326.247652575</v>
      </c>
      <c r="U69" s="6">
        <f t="shared" si="14"/>
        <v>435206.3190723806</v>
      </c>
      <c r="V69">
        <f t="shared" si="15"/>
        <v>170666.5085873924</v>
      </c>
      <c r="W69">
        <f t="shared" si="16"/>
        <v>264539.81048498821</v>
      </c>
      <c r="X69">
        <f t="shared" si="17"/>
        <v>8.8999999999999986</v>
      </c>
      <c r="Y69">
        <f t="shared" si="18"/>
        <v>7.7376078690307715E-3</v>
      </c>
      <c r="Z69">
        <f t="shared" si="19"/>
        <v>485540.97892409732</v>
      </c>
      <c r="AA69">
        <f t="shared" si="20"/>
        <v>750080.78940908553</v>
      </c>
      <c r="AB69">
        <f t="shared" si="21"/>
        <v>62265245.458243489</v>
      </c>
      <c r="AC69">
        <f t="shared" si="22"/>
        <v>606871.81160989404</v>
      </c>
      <c r="AD69" s="11">
        <f t="shared" si="23"/>
        <v>40024244.940217838</v>
      </c>
      <c r="AE69">
        <f t="shared" si="24"/>
        <v>143208.97779919149</v>
      </c>
      <c r="AF69" s="11">
        <f t="shared" si="25"/>
        <v>22241000.518025625</v>
      </c>
    </row>
    <row r="70" spans="1:32" x14ac:dyDescent="0.3">
      <c r="A70">
        <f t="shared" si="0"/>
        <v>58</v>
      </c>
      <c r="B70" s="6">
        <f t="shared" si="26"/>
        <v>70414593.979792029</v>
      </c>
      <c r="C70" s="6">
        <f t="shared" si="27"/>
        <v>435206.3190723806</v>
      </c>
      <c r="D70">
        <f t="shared" si="28"/>
        <v>190706.19202860343</v>
      </c>
      <c r="E70">
        <f t="shared" si="29"/>
        <v>244500.12704377717</v>
      </c>
      <c r="F70">
        <f t="shared" si="30"/>
        <v>6.0000000000000027</v>
      </c>
      <c r="G70">
        <f t="shared" si="1"/>
        <v>5.1430128318229462E-3</v>
      </c>
      <c r="H70">
        <f t="shared" si="31"/>
        <v>360885.69309490465</v>
      </c>
      <c r="I70" s="6">
        <f t="shared" si="32"/>
        <v>69809208.159653336</v>
      </c>
      <c r="J70">
        <f t="shared" si="6"/>
        <v>47968604.72379227</v>
      </c>
      <c r="K70" s="6">
        <f t="shared" si="7"/>
        <v>435206.3190723806</v>
      </c>
      <c r="L70">
        <f t="shared" si="8"/>
        <v>129914.97112693739</v>
      </c>
      <c r="M70">
        <f t="shared" si="9"/>
        <v>305291.34794544324</v>
      </c>
      <c r="N70">
        <f t="shared" si="10"/>
        <v>14.7</v>
      </c>
      <c r="O70">
        <f t="shared" si="33"/>
        <v>1.3162254142526475E-2</v>
      </c>
      <c r="P70">
        <f t="shared" si="11"/>
        <v>627356.64392777742</v>
      </c>
      <c r="Q70">
        <f t="shared" si="12"/>
        <v>47035956.73191905</v>
      </c>
      <c r="R70">
        <f t="shared" si="3"/>
        <v>605385.82013869286</v>
      </c>
      <c r="T70">
        <f t="shared" si="13"/>
        <v>62265245.458243489</v>
      </c>
      <c r="U70" s="6">
        <f t="shared" si="14"/>
        <v>435206.3190723806</v>
      </c>
      <c r="V70">
        <f t="shared" si="15"/>
        <v>168635.0397827428</v>
      </c>
      <c r="W70">
        <f t="shared" si="16"/>
        <v>266571.27928963781</v>
      </c>
      <c r="X70">
        <f t="shared" si="17"/>
        <v>8.8999999999999986</v>
      </c>
      <c r="Y70">
        <f t="shared" si="18"/>
        <v>7.7376078690307715E-3</v>
      </c>
      <c r="Z70">
        <f t="shared" si="19"/>
        <v>479721.42919654818</v>
      </c>
      <c r="AA70">
        <f t="shared" si="20"/>
        <v>746292.70848618599</v>
      </c>
      <c r="AB70">
        <f t="shared" si="21"/>
        <v>61518952.749757305</v>
      </c>
      <c r="AC70">
        <f t="shared" si="22"/>
        <v>605385.82013869286</v>
      </c>
      <c r="AD70" s="11">
        <f t="shared" si="23"/>
        <v>39418859.120079145</v>
      </c>
      <c r="AE70">
        <f t="shared" si="24"/>
        <v>140906.88834749314</v>
      </c>
      <c r="AF70" s="11">
        <f t="shared" si="25"/>
        <v>22100093.629678134</v>
      </c>
    </row>
    <row r="71" spans="1:32" x14ac:dyDescent="0.3">
      <c r="A71">
        <f t="shared" si="0"/>
        <v>59</v>
      </c>
      <c r="B71" s="6">
        <f t="shared" si="26"/>
        <v>69809208.159653336</v>
      </c>
      <c r="C71" s="6">
        <f t="shared" si="27"/>
        <v>435206.3190723806</v>
      </c>
      <c r="D71">
        <f t="shared" si="28"/>
        <v>189066.60543239446</v>
      </c>
      <c r="E71">
        <f t="shared" si="29"/>
        <v>246139.71363998615</v>
      </c>
      <c r="F71">
        <f t="shared" si="30"/>
        <v>6.0000000000000027</v>
      </c>
      <c r="G71">
        <f t="shared" si="1"/>
        <v>5.1430128318229462E-3</v>
      </c>
      <c r="H71">
        <f t="shared" si="31"/>
        <v>357763.75363882451</v>
      </c>
      <c r="I71" s="6">
        <f t="shared" si="32"/>
        <v>69205304.692374527</v>
      </c>
      <c r="J71">
        <f t="shared" si="6"/>
        <v>47035956.73191905</v>
      </c>
      <c r="K71" s="6">
        <f t="shared" si="7"/>
        <v>435206.3190723806</v>
      </c>
      <c r="L71">
        <f t="shared" si="8"/>
        <v>127389.04948228077</v>
      </c>
      <c r="M71">
        <f t="shared" si="9"/>
        <v>307817.26959009981</v>
      </c>
      <c r="N71">
        <f t="shared" si="10"/>
        <v>14.7</v>
      </c>
      <c r="O71">
        <f t="shared" si="33"/>
        <v>1.3162254142526475E-2</v>
      </c>
      <c r="P71">
        <f t="shared" si="11"/>
        <v>615047.64721059403</v>
      </c>
      <c r="Q71">
        <f t="shared" si="12"/>
        <v>46113091.815118358</v>
      </c>
      <c r="R71">
        <f t="shared" si="3"/>
        <v>603903.46727880836</v>
      </c>
      <c r="T71">
        <f t="shared" si="13"/>
        <v>61518952.749757305</v>
      </c>
      <c r="U71" s="6">
        <f t="shared" si="14"/>
        <v>435206.3190723806</v>
      </c>
      <c r="V71">
        <f t="shared" si="15"/>
        <v>166613.83036392604</v>
      </c>
      <c r="W71">
        <f t="shared" si="16"/>
        <v>268592.48870845453</v>
      </c>
      <c r="X71">
        <f t="shared" si="17"/>
        <v>8.8999999999999986</v>
      </c>
      <c r="Y71">
        <f t="shared" si="18"/>
        <v>7.7376078690307715E-3</v>
      </c>
      <c r="Z71">
        <f t="shared" si="19"/>
        <v>473931.26953686128</v>
      </c>
      <c r="AA71">
        <f t="shared" si="20"/>
        <v>742523.75824531587</v>
      </c>
      <c r="AB71">
        <f t="shared" si="21"/>
        <v>60776428.991511986</v>
      </c>
      <c r="AC71">
        <f t="shared" si="22"/>
        <v>603903.46727880836</v>
      </c>
      <c r="AD71" s="11">
        <f t="shared" si="23"/>
        <v>38814955.652800336</v>
      </c>
      <c r="AE71">
        <f t="shared" si="24"/>
        <v>138620.29096650751</v>
      </c>
      <c r="AF71" s="11">
        <f t="shared" si="25"/>
        <v>21961473.338711627</v>
      </c>
    </row>
    <row r="72" spans="1:32" x14ac:dyDescent="0.3">
      <c r="A72">
        <f t="shared" si="0"/>
        <v>60</v>
      </c>
      <c r="B72" s="6">
        <f t="shared" si="26"/>
        <v>69205304.692374527</v>
      </c>
      <c r="C72" s="6">
        <f t="shared" si="27"/>
        <v>435206.3190723806</v>
      </c>
      <c r="D72">
        <f t="shared" si="28"/>
        <v>187431.03354184769</v>
      </c>
      <c r="E72">
        <f t="shared" si="29"/>
        <v>247775.28553053291</v>
      </c>
      <c r="F72">
        <f t="shared" si="30"/>
        <v>6.0000000000000027</v>
      </c>
      <c r="G72">
        <f t="shared" si="1"/>
        <v>5.1430128318229462E-3</v>
      </c>
      <c r="H72">
        <f t="shared" si="31"/>
        <v>354649.45859020681</v>
      </c>
      <c r="I72" s="6">
        <f t="shared" si="32"/>
        <v>68602879.948253781</v>
      </c>
      <c r="J72">
        <f t="shared" si="6"/>
        <v>46113091.815118358</v>
      </c>
      <c r="K72" s="6">
        <f t="shared" si="7"/>
        <v>435206.3190723806</v>
      </c>
      <c r="L72">
        <f t="shared" si="8"/>
        <v>124889.62366594556</v>
      </c>
      <c r="M72">
        <f t="shared" si="9"/>
        <v>310316.69540643506</v>
      </c>
      <c r="N72">
        <f t="shared" si="10"/>
        <v>14.7</v>
      </c>
      <c r="O72">
        <f t="shared" si="33"/>
        <v>1.3162254142526475E-2</v>
      </c>
      <c r="P72">
        <f t="shared" si="11"/>
        <v>602867.76655863679</v>
      </c>
      <c r="Q72">
        <f t="shared" si="12"/>
        <v>45199907.353153281</v>
      </c>
      <c r="R72">
        <f t="shared" si="3"/>
        <v>602424.74412074685</v>
      </c>
      <c r="T72">
        <f t="shared" si="13"/>
        <v>60776428.991511986</v>
      </c>
      <c r="U72" s="6">
        <f t="shared" si="14"/>
        <v>435206.3190723806</v>
      </c>
      <c r="V72">
        <f t="shared" si="15"/>
        <v>164602.82851867829</v>
      </c>
      <c r="W72">
        <f t="shared" si="16"/>
        <v>270603.49055370234</v>
      </c>
      <c r="X72">
        <f t="shared" si="17"/>
        <v>8.8999999999999986</v>
      </c>
      <c r="Y72">
        <f t="shared" si="18"/>
        <v>7.7376078690307715E-3</v>
      </c>
      <c r="Z72">
        <f t="shared" si="19"/>
        <v>468170.35151841753</v>
      </c>
      <c r="AA72">
        <f t="shared" si="20"/>
        <v>738773.84207211994</v>
      </c>
      <c r="AB72">
        <f t="shared" si="21"/>
        <v>60037655.149439864</v>
      </c>
      <c r="AC72">
        <f t="shared" si="22"/>
        <v>602424.74412074685</v>
      </c>
      <c r="AD72" s="11">
        <f t="shared" si="23"/>
        <v>38212530.90867959</v>
      </c>
      <c r="AE72">
        <f t="shared" si="24"/>
        <v>136349.09795137309</v>
      </c>
      <c r="AF72" s="11">
        <f t="shared" si="25"/>
        <v>21825124.240760252</v>
      </c>
    </row>
    <row r="73" spans="1:32" x14ac:dyDescent="0.3">
      <c r="A73">
        <f t="shared" si="0"/>
        <v>61</v>
      </c>
      <c r="B73" s="6">
        <f t="shared" si="26"/>
        <v>68602879.948253781</v>
      </c>
      <c r="C73" s="6">
        <f t="shared" si="27"/>
        <v>435206.3190723806</v>
      </c>
      <c r="D73">
        <f t="shared" si="28"/>
        <v>185799.46652652067</v>
      </c>
      <c r="E73">
        <f t="shared" si="29"/>
        <v>249406.85254585993</v>
      </c>
      <c r="F73">
        <f t="shared" si="30"/>
        <v>6.0000000000000027</v>
      </c>
      <c r="G73">
        <f t="shared" si="1"/>
        <v>5.1430128318229462E-3</v>
      </c>
      <c r="H73">
        <f t="shared" si="31"/>
        <v>351542.7892308904</v>
      </c>
      <c r="I73" s="6">
        <f t="shared" si="32"/>
        <v>68001930.30647704</v>
      </c>
      <c r="J73">
        <f t="shared" si="6"/>
        <v>45199907.353153281</v>
      </c>
      <c r="K73" s="6">
        <f t="shared" si="7"/>
        <v>435206.3190723806</v>
      </c>
      <c r="L73">
        <f t="shared" si="8"/>
        <v>122416.41574812347</v>
      </c>
      <c r="M73">
        <f t="shared" si="9"/>
        <v>312789.90332425712</v>
      </c>
      <c r="N73">
        <f t="shared" si="10"/>
        <v>14.7</v>
      </c>
      <c r="O73">
        <f t="shared" si="33"/>
        <v>1.3162254142526475E-2</v>
      </c>
      <c r="P73">
        <f t="shared" si="11"/>
        <v>590815.64760008454</v>
      </c>
      <c r="Q73">
        <f t="shared" si="12"/>
        <v>44296301.802228943</v>
      </c>
      <c r="R73">
        <f t="shared" si="3"/>
        <v>600949.64177674055</v>
      </c>
      <c r="T73">
        <f t="shared" si="13"/>
        <v>60037655.149439864</v>
      </c>
      <c r="U73" s="6">
        <f t="shared" si="14"/>
        <v>435206.3190723806</v>
      </c>
      <c r="V73">
        <f t="shared" si="15"/>
        <v>162601.98269639965</v>
      </c>
      <c r="W73">
        <f t="shared" si="16"/>
        <v>272604.33637598099</v>
      </c>
      <c r="X73">
        <f t="shared" si="17"/>
        <v>8.8999999999999986</v>
      </c>
      <c r="Y73">
        <f t="shared" si="18"/>
        <v>7.7376078690307715E-3</v>
      </c>
      <c r="Z73">
        <f t="shared" si="19"/>
        <v>462438.52746418701</v>
      </c>
      <c r="AA73">
        <f t="shared" si="20"/>
        <v>735042.86384016799</v>
      </c>
      <c r="AB73">
        <f t="shared" si="21"/>
        <v>59302612.285599694</v>
      </c>
      <c r="AC73">
        <f t="shared" si="22"/>
        <v>600949.64177674055</v>
      </c>
      <c r="AD73" s="11">
        <f t="shared" si="23"/>
        <v>37611581.266902849</v>
      </c>
      <c r="AE73">
        <f t="shared" si="24"/>
        <v>134093.22206342744</v>
      </c>
      <c r="AF73" s="11">
        <f t="shared" si="25"/>
        <v>21691031.018696826</v>
      </c>
    </row>
    <row r="74" spans="1:32" x14ac:dyDescent="0.3">
      <c r="A74">
        <f t="shared" si="0"/>
        <v>62</v>
      </c>
      <c r="B74" s="6">
        <f t="shared" si="26"/>
        <v>68001930.30647704</v>
      </c>
      <c r="C74" s="6">
        <f t="shared" si="27"/>
        <v>435206.3190723806</v>
      </c>
      <c r="D74">
        <f t="shared" si="28"/>
        <v>184171.89458004199</v>
      </c>
      <c r="E74">
        <f t="shared" si="29"/>
        <v>251034.42449233861</v>
      </c>
      <c r="F74">
        <f t="shared" si="30"/>
        <v>6.0000000000000027</v>
      </c>
      <c r="G74">
        <f t="shared" si="1"/>
        <v>5.1430128318229462E-3</v>
      </c>
      <c r="H74">
        <f t="shared" si="31"/>
        <v>348443.72688854771</v>
      </c>
      <c r="I74" s="6">
        <f t="shared" si="32"/>
        <v>67402452.155096143</v>
      </c>
      <c r="J74">
        <f t="shared" si="6"/>
        <v>44296301.802228943</v>
      </c>
      <c r="K74" s="6">
        <f t="shared" si="7"/>
        <v>435206.3190723806</v>
      </c>
      <c r="L74">
        <f t="shared" si="8"/>
        <v>119969.15071437006</v>
      </c>
      <c r="M74">
        <f t="shared" si="9"/>
        <v>315237.16835801053</v>
      </c>
      <c r="N74">
        <f t="shared" si="10"/>
        <v>14.7</v>
      </c>
      <c r="O74">
        <f t="shared" si="33"/>
        <v>1.3162254142526475E-2</v>
      </c>
      <c r="P74">
        <f t="shared" si="11"/>
        <v>578889.95016989228</v>
      </c>
      <c r="Q74">
        <f t="shared" si="12"/>
        <v>43402174.683701038</v>
      </c>
      <c r="R74">
        <f t="shared" si="3"/>
        <v>599478.15138089657</v>
      </c>
      <c r="T74">
        <f t="shared" si="13"/>
        <v>59302612.285599694</v>
      </c>
      <c r="U74" s="6">
        <f t="shared" si="14"/>
        <v>435206.3190723806</v>
      </c>
      <c r="V74">
        <f t="shared" si="15"/>
        <v>160611.24160683251</v>
      </c>
      <c r="W74">
        <f t="shared" si="16"/>
        <v>274595.07746554806</v>
      </c>
      <c r="X74">
        <f t="shared" si="17"/>
        <v>8.8999999999999986</v>
      </c>
      <c r="Y74">
        <f t="shared" si="18"/>
        <v>7.7376078690307715E-3</v>
      </c>
      <c r="Z74">
        <f t="shared" si="19"/>
        <v>456735.65044294257</v>
      </c>
      <c r="AA74">
        <f t="shared" si="20"/>
        <v>731330.72790849069</v>
      </c>
      <c r="AB74">
        <f t="shared" si="21"/>
        <v>58571281.557691202</v>
      </c>
      <c r="AC74">
        <f t="shared" si="22"/>
        <v>599478.15138089657</v>
      </c>
      <c r="AD74" s="11">
        <f t="shared" si="23"/>
        <v>37012103.115521953</v>
      </c>
      <c r="AE74">
        <f t="shared" si="24"/>
        <v>131852.57652759412</v>
      </c>
      <c r="AF74" s="11">
        <f t="shared" si="25"/>
        <v>21559178.44216923</v>
      </c>
    </row>
    <row r="75" spans="1:32" x14ac:dyDescent="0.3">
      <c r="A75">
        <f t="shared" si="0"/>
        <v>63</v>
      </c>
      <c r="B75" s="6">
        <f t="shared" si="26"/>
        <v>67402452.155096143</v>
      </c>
      <c r="C75" s="6">
        <f t="shared" si="27"/>
        <v>435206.3190723806</v>
      </c>
      <c r="D75">
        <f t="shared" si="28"/>
        <v>182548.30792005206</v>
      </c>
      <c r="E75">
        <f t="shared" si="29"/>
        <v>252658.01115232854</v>
      </c>
      <c r="F75">
        <f t="shared" si="30"/>
        <v>6.0000000000000027</v>
      </c>
      <c r="G75">
        <f t="shared" si="1"/>
        <v>5.1430128318229462E-3</v>
      </c>
      <c r="H75">
        <f t="shared" si="31"/>
        <v>345352.25293657236</v>
      </c>
      <c r="I75" s="6">
        <f t="shared" si="32"/>
        <v>66804441.891007245</v>
      </c>
      <c r="J75">
        <f t="shared" si="6"/>
        <v>43402174.683701038</v>
      </c>
      <c r="K75" s="6">
        <f t="shared" si="7"/>
        <v>435206.3190723806</v>
      </c>
      <c r="L75">
        <f t="shared" si="8"/>
        <v>117547.55643502365</v>
      </c>
      <c r="M75">
        <f t="shared" si="9"/>
        <v>317658.76263735694</v>
      </c>
      <c r="N75">
        <f t="shared" si="10"/>
        <v>14.7</v>
      </c>
      <c r="O75">
        <f t="shared" si="33"/>
        <v>1.3162254142526475E-2</v>
      </c>
      <c r="P75">
        <f t="shared" si="11"/>
        <v>567089.34816076839</v>
      </c>
      <c r="Q75">
        <f t="shared" si="12"/>
        <v>42517426.572902918</v>
      </c>
      <c r="R75">
        <f t="shared" si="3"/>
        <v>598010.2640888989</v>
      </c>
      <c r="T75">
        <f t="shared" si="13"/>
        <v>58571281.557691202</v>
      </c>
      <c r="U75" s="6">
        <f t="shared" si="14"/>
        <v>435206.3190723806</v>
      </c>
      <c r="V75">
        <f t="shared" si="15"/>
        <v>158630.55421874701</v>
      </c>
      <c r="W75">
        <f t="shared" si="16"/>
        <v>276575.76485363359</v>
      </c>
      <c r="X75">
        <f t="shared" si="17"/>
        <v>8.8999999999999986</v>
      </c>
      <c r="Y75">
        <f t="shared" si="18"/>
        <v>7.7376078690307715E-3</v>
      </c>
      <c r="Z75">
        <f t="shared" si="19"/>
        <v>451061.57426549366</v>
      </c>
      <c r="AA75">
        <f t="shared" si="20"/>
        <v>727637.33911912725</v>
      </c>
      <c r="AB75">
        <f t="shared" si="21"/>
        <v>57843644.218572073</v>
      </c>
      <c r="AC75">
        <f t="shared" si="22"/>
        <v>598010.2640888989</v>
      </c>
      <c r="AD75" s="11">
        <f t="shared" si="23"/>
        <v>36414092.851433054</v>
      </c>
      <c r="AE75">
        <f t="shared" si="24"/>
        <v>129627.07503022836</v>
      </c>
      <c r="AF75" s="11">
        <f t="shared" si="25"/>
        <v>21429551.367139</v>
      </c>
    </row>
    <row r="76" spans="1:32" x14ac:dyDescent="0.3">
      <c r="A76">
        <f t="shared" si="0"/>
        <v>64</v>
      </c>
      <c r="B76" s="6">
        <f t="shared" si="26"/>
        <v>66804441.891007245</v>
      </c>
      <c r="C76" s="6">
        <f t="shared" si="27"/>
        <v>435206.3190723806</v>
      </c>
      <c r="D76">
        <f t="shared" si="28"/>
        <v>180928.69678814462</v>
      </c>
      <c r="E76">
        <f t="shared" si="29"/>
        <v>254277.62228423599</v>
      </c>
      <c r="F76">
        <f t="shared" si="30"/>
        <v>6.0000000000000027</v>
      </c>
      <c r="G76">
        <f t="shared" si="1"/>
        <v>5.1430128318229462E-3</v>
      </c>
      <c r="H76">
        <f t="shared" si="31"/>
        <v>342268.34879396739</v>
      </c>
      <c r="I76" s="6">
        <f t="shared" si="32"/>
        <v>66207895.919929042</v>
      </c>
      <c r="J76">
        <f t="shared" si="6"/>
        <v>42517426.572902918</v>
      </c>
      <c r="K76" s="6">
        <f t="shared" si="7"/>
        <v>435206.3190723806</v>
      </c>
      <c r="L76">
        <f t="shared" si="8"/>
        <v>115151.3636349454</v>
      </c>
      <c r="M76">
        <f t="shared" si="9"/>
        <v>320054.95543743519</v>
      </c>
      <c r="N76">
        <f t="shared" si="10"/>
        <v>14.7</v>
      </c>
      <c r="O76">
        <f t="shared" si="33"/>
        <v>1.3162254142526475E-2</v>
      </c>
      <c r="P76">
        <f t="shared" si="11"/>
        <v>555412.52937571413</v>
      </c>
      <c r="Q76">
        <f t="shared" si="12"/>
        <v>41641959.088089764</v>
      </c>
      <c r="R76">
        <f t="shared" si="3"/>
        <v>596545.97107820213</v>
      </c>
      <c r="T76">
        <f t="shared" si="13"/>
        <v>57843644.218572073</v>
      </c>
      <c r="U76" s="6">
        <f t="shared" si="14"/>
        <v>435206.3190723806</v>
      </c>
      <c r="V76">
        <f t="shared" si="15"/>
        <v>156659.8697586327</v>
      </c>
      <c r="W76">
        <f t="shared" si="16"/>
        <v>278546.44931374793</v>
      </c>
      <c r="X76">
        <f t="shared" si="17"/>
        <v>8.8999999999999986</v>
      </c>
      <c r="Y76">
        <f t="shared" si="18"/>
        <v>7.7376078690307715E-3</v>
      </c>
      <c r="Z76">
        <f t="shared" si="19"/>
        <v>445416.15348093893</v>
      </c>
      <c r="AA76">
        <f t="shared" si="20"/>
        <v>723962.6027946868</v>
      </c>
      <c r="AB76">
        <f t="shared" si="21"/>
        <v>57119681.615777388</v>
      </c>
      <c r="AC76">
        <f t="shared" si="22"/>
        <v>596545.97107820213</v>
      </c>
      <c r="AD76" s="11">
        <f t="shared" si="23"/>
        <v>35817546.880354851</v>
      </c>
      <c r="AE76">
        <f t="shared" si="24"/>
        <v>127416.63171648467</v>
      </c>
      <c r="AF76" s="11">
        <f t="shared" si="25"/>
        <v>21302134.735422514</v>
      </c>
    </row>
    <row r="77" spans="1:32" x14ac:dyDescent="0.3">
      <c r="A77">
        <f t="shared" si="0"/>
        <v>65</v>
      </c>
      <c r="B77" s="6">
        <f t="shared" si="26"/>
        <v>66207895.919929042</v>
      </c>
      <c r="C77" s="6">
        <f t="shared" si="27"/>
        <v>435206.3190723806</v>
      </c>
      <c r="D77">
        <f t="shared" si="28"/>
        <v>179313.05144980783</v>
      </c>
      <c r="E77">
        <f t="shared" si="29"/>
        <v>255893.26762257278</v>
      </c>
      <c r="F77">
        <f t="shared" si="30"/>
        <v>6.0000000000000027</v>
      </c>
      <c r="G77">
        <f t="shared" si="1"/>
        <v>5.1430128318229462E-3</v>
      </c>
      <c r="H77">
        <f t="shared" si="31"/>
        <v>339191.99592523312</v>
      </c>
      <c r="I77" s="6">
        <f t="shared" si="32"/>
        <v>65612810.656381235</v>
      </c>
      <c r="J77">
        <f t="shared" si="6"/>
        <v>41641959.088089764</v>
      </c>
      <c r="K77" s="6">
        <f t="shared" si="7"/>
        <v>435206.3190723806</v>
      </c>
      <c r="L77">
        <f t="shared" si="8"/>
        <v>112780.30586357645</v>
      </c>
      <c r="M77">
        <f t="shared" si="9"/>
        <v>322426.01320880419</v>
      </c>
      <c r="N77">
        <f t="shared" si="10"/>
        <v>14.7</v>
      </c>
      <c r="O77">
        <f t="shared" si="33"/>
        <v>1.3162254142526475E-2</v>
      </c>
      <c r="P77">
        <f t="shared" si="11"/>
        <v>543858.19538211159</v>
      </c>
      <c r="Q77">
        <f t="shared" si="12"/>
        <v>40775674.879498847</v>
      </c>
      <c r="R77">
        <f t="shared" si="3"/>
        <v>595085.26354780793</v>
      </c>
      <c r="T77">
        <f t="shared" si="13"/>
        <v>57119681.615777388</v>
      </c>
      <c r="U77" s="6">
        <f t="shared" si="14"/>
        <v>435206.3190723806</v>
      </c>
      <c r="V77">
        <f t="shared" si="15"/>
        <v>154699.1377093971</v>
      </c>
      <c r="W77">
        <f t="shared" si="16"/>
        <v>280507.18136298354</v>
      </c>
      <c r="X77">
        <f t="shared" si="17"/>
        <v>8.8999999999999986</v>
      </c>
      <c r="Y77">
        <f t="shared" si="18"/>
        <v>7.7376078690307715E-3</v>
      </c>
      <c r="Z77">
        <f t="shared" si="19"/>
        <v>439799.24337293755</v>
      </c>
      <c r="AA77">
        <f t="shared" si="20"/>
        <v>720306.42473592109</v>
      </c>
      <c r="AB77">
        <f t="shared" si="21"/>
        <v>56399375.19104147</v>
      </c>
      <c r="AC77">
        <f t="shared" si="22"/>
        <v>595085.26354780793</v>
      </c>
      <c r="AD77" s="11">
        <f t="shared" si="23"/>
        <v>35222461.616807044</v>
      </c>
      <c r="AE77">
        <f t="shared" si="24"/>
        <v>125221.16118811315</v>
      </c>
      <c r="AF77" s="11">
        <f t="shared" si="25"/>
        <v>21176913.5742344</v>
      </c>
    </row>
    <row r="78" spans="1:32" x14ac:dyDescent="0.3">
      <c r="A78">
        <f t="shared" ref="A78:A141" si="34">IF($B$4&gt;A77,A77+1, "")</f>
        <v>66</v>
      </c>
      <c r="B78" s="6">
        <f t="shared" si="26"/>
        <v>65612810.656381235</v>
      </c>
      <c r="C78" s="6">
        <f t="shared" si="27"/>
        <v>435206.3190723806</v>
      </c>
      <c r="D78">
        <f t="shared" si="28"/>
        <v>177701.36219436585</v>
      </c>
      <c r="E78">
        <f t="shared" si="29"/>
        <v>257504.95687801475</v>
      </c>
      <c r="F78">
        <f t="shared" si="30"/>
        <v>6.0000000000000027</v>
      </c>
      <c r="G78">
        <f t="shared" ref="G78:G141" si="35">IF(A78="","",(1-((1-(F78/100))^(1/12))))</f>
        <v>5.1430128318229462E-3</v>
      </c>
      <c r="H78">
        <f t="shared" si="31"/>
        <v>336123.17584025639</v>
      </c>
      <c r="I78" s="6">
        <f t="shared" si="32"/>
        <v>65019182.523662962</v>
      </c>
      <c r="J78">
        <f t="shared" si="6"/>
        <v>40775674.879498847</v>
      </c>
      <c r="K78" s="6">
        <f t="shared" si="7"/>
        <v>435206.3190723806</v>
      </c>
      <c r="L78">
        <f t="shared" si="8"/>
        <v>110434.11946530938</v>
      </c>
      <c r="M78">
        <f t="shared" si="9"/>
        <v>324772.19960707123</v>
      </c>
      <c r="N78">
        <f t="shared" si="10"/>
        <v>14.7</v>
      </c>
      <c r="O78">
        <f t="shared" si="33"/>
        <v>1.3162254142526475E-2</v>
      </c>
      <c r="P78">
        <f t="shared" si="11"/>
        <v>532425.06136734074</v>
      </c>
      <c r="Q78">
        <f t="shared" si="12"/>
        <v>39918477.618524432</v>
      </c>
      <c r="R78">
        <f t="shared" ref="R78:R141" si="36">IF(A78="","",MIN((J78-Q78),(B78-I78)))</f>
        <v>593628.13271827251</v>
      </c>
      <c r="T78">
        <f t="shared" si="13"/>
        <v>56399375.19104147</v>
      </c>
      <c r="U78" s="6">
        <f t="shared" si="14"/>
        <v>435206.3190723806</v>
      </c>
      <c r="V78">
        <f t="shared" si="15"/>
        <v>152748.30780907065</v>
      </c>
      <c r="W78">
        <f t="shared" si="16"/>
        <v>282458.01126330998</v>
      </c>
      <c r="X78">
        <f t="shared" si="17"/>
        <v>8.8999999999999986</v>
      </c>
      <c r="Y78">
        <f t="shared" si="18"/>
        <v>7.7376078690307715E-3</v>
      </c>
      <c r="Z78">
        <f t="shared" si="19"/>
        <v>434210.69995599956</v>
      </c>
      <c r="AA78">
        <f t="shared" si="20"/>
        <v>716668.7112193096</v>
      </c>
      <c r="AB78">
        <f t="shared" si="21"/>
        <v>55682706.479822159</v>
      </c>
      <c r="AC78">
        <f t="shared" si="22"/>
        <v>593628.13271827251</v>
      </c>
      <c r="AD78" s="11">
        <f t="shared" si="23"/>
        <v>34628833.484088771</v>
      </c>
      <c r="AE78">
        <f t="shared" si="24"/>
        <v>123040.57850103709</v>
      </c>
      <c r="AF78" s="11">
        <f t="shared" si="25"/>
        <v>21053872.995733362</v>
      </c>
    </row>
    <row r="79" spans="1:32" x14ac:dyDescent="0.3">
      <c r="A79">
        <f t="shared" si="34"/>
        <v>67</v>
      </c>
      <c r="B79" s="6">
        <f t="shared" si="26"/>
        <v>65019182.523662962</v>
      </c>
      <c r="C79" s="6">
        <f t="shared" si="27"/>
        <v>435206.3190723806</v>
      </c>
      <c r="D79">
        <f t="shared" si="28"/>
        <v>176093.61933492054</v>
      </c>
      <c r="E79">
        <f t="shared" si="29"/>
        <v>259112.69973746006</v>
      </c>
      <c r="F79">
        <f t="shared" si="30"/>
        <v>6.0000000000000027</v>
      </c>
      <c r="G79">
        <f t="shared" si="35"/>
        <v>5.1430128318229462E-3</v>
      </c>
      <c r="H79">
        <f t="shared" si="31"/>
        <v>333061.87009419885</v>
      </c>
      <c r="I79" s="6">
        <f t="shared" si="32"/>
        <v>64427007.9538313</v>
      </c>
      <c r="J79">
        <f t="shared" si="6"/>
        <v>39918477.618524432</v>
      </c>
      <c r="K79" s="6">
        <f t="shared" si="7"/>
        <v>435206.3190723806</v>
      </c>
      <c r="L79">
        <f t="shared" si="8"/>
        <v>108112.54355017035</v>
      </c>
      <c r="M79">
        <f t="shared" si="9"/>
        <v>327093.77552221029</v>
      </c>
      <c r="N79">
        <f t="shared" si="10"/>
        <v>14.7</v>
      </c>
      <c r="O79">
        <f t="shared" si="33"/>
        <v>1.3162254142526475E-2</v>
      </c>
      <c r="P79">
        <f t="shared" si="11"/>
        <v>521111.85599591176</v>
      </c>
      <c r="Q79">
        <f t="shared" si="12"/>
        <v>39070271.987006314</v>
      </c>
      <c r="R79">
        <f t="shared" si="36"/>
        <v>592174.56983166188</v>
      </c>
      <c r="T79">
        <f t="shared" si="13"/>
        <v>55682706.479822159</v>
      </c>
      <c r="U79" s="6">
        <f t="shared" si="14"/>
        <v>435206.3190723806</v>
      </c>
      <c r="V79">
        <f t="shared" si="15"/>
        <v>150807.33004951835</v>
      </c>
      <c r="W79">
        <f t="shared" si="16"/>
        <v>284398.98902286228</v>
      </c>
      <c r="X79">
        <f t="shared" si="17"/>
        <v>8.8999999999999986</v>
      </c>
      <c r="Y79">
        <f t="shared" si="18"/>
        <v>7.7376078690307715E-3</v>
      </c>
      <c r="Z79">
        <f t="shared" si="19"/>
        <v>428650.37997179496</v>
      </c>
      <c r="AA79">
        <f t="shared" si="20"/>
        <v>713049.36899465718</v>
      </c>
      <c r="AB79">
        <f t="shared" si="21"/>
        <v>54969657.110827498</v>
      </c>
      <c r="AC79">
        <f t="shared" si="22"/>
        <v>592174.56983166188</v>
      </c>
      <c r="AD79" s="11">
        <f t="shared" si="23"/>
        <v>34036658.914257109</v>
      </c>
      <c r="AE79">
        <f t="shared" si="24"/>
        <v>120874.7991629953</v>
      </c>
      <c r="AF79" s="11">
        <f t="shared" si="25"/>
        <v>20932998.196570367</v>
      </c>
    </row>
    <row r="80" spans="1:32" x14ac:dyDescent="0.3">
      <c r="A80">
        <f t="shared" si="34"/>
        <v>68</v>
      </c>
      <c r="B80" s="6">
        <f t="shared" si="26"/>
        <v>64427007.9538313</v>
      </c>
      <c r="C80" s="6">
        <f t="shared" si="27"/>
        <v>435206.3190723806</v>
      </c>
      <c r="D80">
        <f t="shared" si="28"/>
        <v>174489.81320829311</v>
      </c>
      <c r="E80">
        <f t="shared" si="29"/>
        <v>260716.50586408749</v>
      </c>
      <c r="F80">
        <f t="shared" si="30"/>
        <v>6.0000000000000027</v>
      </c>
      <c r="G80">
        <f t="shared" si="35"/>
        <v>5.1430128318229462E-3</v>
      </c>
      <c r="H80">
        <f t="shared" si="31"/>
        <v>330008.06028738635</v>
      </c>
      <c r="I80" s="6">
        <f t="shared" si="32"/>
        <v>63836283.38767983</v>
      </c>
      <c r="J80">
        <f t="shared" ref="J80:J143" si="37">IF(A80="","",IF(Q79&gt;0,Q79,0))</f>
        <v>39070271.987006314</v>
      </c>
      <c r="K80" s="6">
        <f t="shared" ref="K80:K143" si="38">IF(A80="","",$F$1)</f>
        <v>435206.3190723806</v>
      </c>
      <c r="L80">
        <f t="shared" ref="L80:L143" si="39">IF(A80="","",($B$2/12)*J80)</f>
        <v>105815.31996480878</v>
      </c>
      <c r="M80">
        <f t="shared" ref="M80:M143" si="40">IF(A80="","",IF((1+($B$2/12))*J80&gt;K80,(K80-L80),J80))</f>
        <v>329390.99910757184</v>
      </c>
      <c r="N80">
        <f t="shared" ref="N80:N143" si="41">IF(A80="", "", IF(A80&lt;=30,(N79+(($B$6)*0.2/100)),N79))</f>
        <v>14.7</v>
      </c>
      <c r="O80">
        <f t="shared" si="33"/>
        <v>1.3162254142526475E-2</v>
      </c>
      <c r="P80">
        <f t="shared" ref="P80:P143" si="42">IF(A80="","",(J80-M80)*O80)</f>
        <v>509917.3212680954</v>
      </c>
      <c r="Q80">
        <f t="shared" ref="Q80:Q143" si="43">IF(A80="","",J80-M80-P80)</f>
        <v>38230963.666630648</v>
      </c>
      <c r="R80">
        <f t="shared" si="36"/>
        <v>590724.56615146995</v>
      </c>
      <c r="T80">
        <f t="shared" ref="T80:T143" si="44">IF(A80="","",AB79)</f>
        <v>54969657.110827498</v>
      </c>
      <c r="U80" s="6">
        <f t="shared" ref="U80:U143" si="45">IF(K80="","",$F$1)</f>
        <v>435206.3190723806</v>
      </c>
      <c r="V80">
        <f t="shared" ref="V80:V143" si="46">IF(A80="","",(T80*($B$2)/12))</f>
        <v>148876.15467515783</v>
      </c>
      <c r="W80">
        <f t="shared" ref="W80:W143" si="47">IF(A80="","",MIN((U80-V80),T80))</f>
        <v>286330.1643972228</v>
      </c>
      <c r="X80">
        <f t="shared" ref="X80:X143" si="48">IF(A80="", "", IF(A80&lt;=30,(X79+(($B$7)*0.2/100)),X79))</f>
        <v>8.8999999999999986</v>
      </c>
      <c r="Y80">
        <f t="shared" ref="Y80:Y143" si="49">IF(A80="","",(1-((1-(X80/100))^(1/12))))</f>
        <v>7.7376078690307715E-3</v>
      </c>
      <c r="Z80">
        <f t="shared" ref="Z80:Z143" si="50">IF(A80="","",((T80-W80)*Y80))</f>
        <v>423118.14088548132</v>
      </c>
      <c r="AA80">
        <f t="shared" ref="AA80:AA143" si="51">IF(A80="","",W80+Z80)</f>
        <v>709448.30528270407</v>
      </c>
      <c r="AB80">
        <f t="shared" ref="AB80:AB143" si="52">IF(A80="","",T80-AA80)</f>
        <v>54260208.805544794</v>
      </c>
      <c r="AC80">
        <f t="shared" ref="AC80:AC143" si="53">IF(A80="","",IF(AA80&gt;=R80, R80, AA80))</f>
        <v>590724.56615146995</v>
      </c>
      <c r="AD80" s="11">
        <f t="shared" ref="AD80:AD143" si="54">IF(A80="","",AD79-AC80)</f>
        <v>33445934.348105639</v>
      </c>
      <c r="AE80">
        <f t="shared" ref="AE80:AE143" si="55">IF(A80="","",IF(AA80&gt;R80,(AA80-R80),0))</f>
        <v>118723.73913123412</v>
      </c>
      <c r="AF80" s="11">
        <f t="shared" ref="AF80:AF143" si="56">IF(A80="","",AF79-AE80)</f>
        <v>20814274.457439132</v>
      </c>
    </row>
    <row r="81" spans="1:32" x14ac:dyDescent="0.3">
      <c r="A81">
        <f t="shared" si="34"/>
        <v>69</v>
      </c>
      <c r="B81" s="6">
        <f t="shared" ref="B81:B144" si="57">IF(A81="","",IF(I80&gt;0,I80,0))</f>
        <v>63836283.38767983</v>
      </c>
      <c r="C81" s="6">
        <f t="shared" ref="C81:C144" si="58">IF(A81="","",$F$1)</f>
        <v>435206.3190723806</v>
      </c>
      <c r="D81">
        <f t="shared" ref="D81:D144" si="59">IF(A81="","",($B$2/12)*B81)</f>
        <v>172889.93417496621</v>
      </c>
      <c r="E81">
        <f t="shared" ref="E81:E144" si="60">IF(A81="","",IF((1+($B$2/12))*B81&gt;C81,(C81-D81),B81))</f>
        <v>262316.38489741436</v>
      </c>
      <c r="F81">
        <f t="shared" ref="F81:F144" si="61">IF(A81="", "", IF(A81&lt;=30,(F80+(($B$5)*0.2/100)),F80))</f>
        <v>6.0000000000000027</v>
      </c>
      <c r="G81">
        <f t="shared" si="35"/>
        <v>5.1430128318229462E-3</v>
      </c>
      <c r="H81">
        <f t="shared" ref="H81:H144" si="62">IF(A81="","",(B81-E81)*G81)</f>
        <v>326961.72806519858</v>
      </c>
      <c r="I81" s="6">
        <f t="shared" ref="I81:I144" si="63">IF(A81="","",B81-E81-H81)</f>
        <v>63247005.274717219</v>
      </c>
      <c r="J81">
        <f t="shared" si="37"/>
        <v>38230963.666630648</v>
      </c>
      <c r="K81" s="6">
        <f t="shared" si="38"/>
        <v>435206.3190723806</v>
      </c>
      <c r="L81">
        <f t="shared" si="39"/>
        <v>103542.19326379134</v>
      </c>
      <c r="M81">
        <f t="shared" si="40"/>
        <v>331664.12580858928</v>
      </c>
      <c r="N81">
        <f t="shared" si="41"/>
        <v>14.7</v>
      </c>
      <c r="O81">
        <f t="shared" ref="O81:O144" si="64">IF(A81="","",(1-((1-(N81/100))^(1/12))))</f>
        <v>1.3162254142526475E-2</v>
      </c>
      <c r="P81">
        <f t="shared" si="42"/>
        <v>498840.21238003689</v>
      </c>
      <c r="Q81">
        <f t="shared" si="43"/>
        <v>37400459.328442022</v>
      </c>
      <c r="R81">
        <f t="shared" si="36"/>
        <v>589278.11296261102</v>
      </c>
      <c r="T81">
        <f t="shared" si="44"/>
        <v>54260208.805544794</v>
      </c>
      <c r="U81" s="6">
        <f t="shared" si="45"/>
        <v>435206.3190723806</v>
      </c>
      <c r="V81">
        <f t="shared" si="46"/>
        <v>146954.73218168382</v>
      </c>
      <c r="W81">
        <f t="shared" si="47"/>
        <v>288251.58689069678</v>
      </c>
      <c r="X81">
        <f t="shared" si="48"/>
        <v>8.8999999999999986</v>
      </c>
      <c r="Y81">
        <f t="shared" si="49"/>
        <v>7.7376078690307715E-3</v>
      </c>
      <c r="Z81">
        <f t="shared" si="50"/>
        <v>417613.84088205011</v>
      </c>
      <c r="AA81">
        <f t="shared" si="51"/>
        <v>705865.42777274689</v>
      </c>
      <c r="AB81">
        <f t="shared" si="52"/>
        <v>53554343.377772048</v>
      </c>
      <c r="AC81">
        <f t="shared" si="53"/>
        <v>589278.11296261102</v>
      </c>
      <c r="AD81" s="11">
        <f t="shared" si="54"/>
        <v>32856656.235143028</v>
      </c>
      <c r="AE81">
        <f t="shared" si="55"/>
        <v>116587.31481013587</v>
      </c>
      <c r="AF81" s="11">
        <f t="shared" si="56"/>
        <v>20697687.142628998</v>
      </c>
    </row>
    <row r="82" spans="1:32" x14ac:dyDescent="0.3">
      <c r="A82">
        <f t="shared" si="34"/>
        <v>70</v>
      </c>
      <c r="B82" s="6">
        <f t="shared" si="57"/>
        <v>63247005.274717219</v>
      </c>
      <c r="C82" s="6">
        <f t="shared" si="58"/>
        <v>435206.3190723806</v>
      </c>
      <c r="D82">
        <f t="shared" si="59"/>
        <v>171293.97261902579</v>
      </c>
      <c r="E82">
        <f t="shared" si="60"/>
        <v>263912.34645335481</v>
      </c>
      <c r="F82">
        <f t="shared" si="61"/>
        <v>6.0000000000000027</v>
      </c>
      <c r="G82">
        <f t="shared" si="35"/>
        <v>5.1430128318229462E-3</v>
      </c>
      <c r="H82">
        <f t="shared" si="62"/>
        <v>323922.8551179581</v>
      </c>
      <c r="I82" s="6">
        <f t="shared" si="63"/>
        <v>62659170.073145904</v>
      </c>
      <c r="J82">
        <f t="shared" si="37"/>
        <v>37400459.328442022</v>
      </c>
      <c r="K82" s="6">
        <f t="shared" si="38"/>
        <v>435206.3190723806</v>
      </c>
      <c r="L82">
        <f t="shared" si="39"/>
        <v>101292.91068119714</v>
      </c>
      <c r="M82">
        <f t="shared" si="40"/>
        <v>333913.40839118348</v>
      </c>
      <c r="N82">
        <f t="shared" si="41"/>
        <v>14.7</v>
      </c>
      <c r="O82">
        <f t="shared" si="64"/>
        <v>1.3162254142526475E-2</v>
      </c>
      <c r="P82">
        <f t="shared" si="42"/>
        <v>487879.29758533696</v>
      </c>
      <c r="Q82">
        <f t="shared" si="43"/>
        <v>36578666.622465499</v>
      </c>
      <c r="R82">
        <f t="shared" si="36"/>
        <v>587835.20157131553</v>
      </c>
      <c r="T82">
        <f t="shared" si="44"/>
        <v>53554343.377772048</v>
      </c>
      <c r="U82" s="6">
        <f t="shared" si="45"/>
        <v>435206.3190723806</v>
      </c>
      <c r="V82">
        <f t="shared" si="46"/>
        <v>145043.01331479932</v>
      </c>
      <c r="W82">
        <f t="shared" si="47"/>
        <v>290163.30575758126</v>
      </c>
      <c r="X82">
        <f t="shared" si="48"/>
        <v>8.8999999999999986</v>
      </c>
      <c r="Y82">
        <f t="shared" si="49"/>
        <v>7.7376078690307715E-3</v>
      </c>
      <c r="Z82">
        <f t="shared" si="50"/>
        <v>412137.33886269113</v>
      </c>
      <c r="AA82">
        <f t="shared" si="51"/>
        <v>702300.64462027233</v>
      </c>
      <c r="AB82">
        <f t="shared" si="52"/>
        <v>52852042.733151779</v>
      </c>
      <c r="AC82">
        <f t="shared" si="53"/>
        <v>587835.20157131553</v>
      </c>
      <c r="AD82" s="11">
        <f t="shared" si="54"/>
        <v>32268821.033571713</v>
      </c>
      <c r="AE82">
        <f t="shared" si="55"/>
        <v>114465.4430489568</v>
      </c>
      <c r="AF82" s="11">
        <f t="shared" si="56"/>
        <v>20583221.69958004</v>
      </c>
    </row>
    <row r="83" spans="1:32" x14ac:dyDescent="0.3">
      <c r="A83">
        <f t="shared" si="34"/>
        <v>71</v>
      </c>
      <c r="B83" s="6">
        <f t="shared" si="57"/>
        <v>62659170.073145904</v>
      </c>
      <c r="C83" s="6">
        <f t="shared" si="58"/>
        <v>435206.3190723806</v>
      </c>
      <c r="D83">
        <f t="shared" si="59"/>
        <v>169701.9189481035</v>
      </c>
      <c r="E83">
        <f t="shared" si="60"/>
        <v>265504.4001242771</v>
      </c>
      <c r="F83">
        <f t="shared" si="61"/>
        <v>6.0000000000000027</v>
      </c>
      <c r="G83">
        <f t="shared" si="35"/>
        <v>5.1430128318229462E-3</v>
      </c>
      <c r="H83">
        <f t="shared" si="62"/>
        <v>320891.42318082112</v>
      </c>
      <c r="I83" s="6">
        <f t="shared" si="63"/>
        <v>62072774.249840811</v>
      </c>
      <c r="J83">
        <f t="shared" si="37"/>
        <v>36578666.622465499</v>
      </c>
      <c r="K83" s="6">
        <f t="shared" si="38"/>
        <v>435206.3190723806</v>
      </c>
      <c r="L83">
        <f t="shared" si="39"/>
        <v>99067.222102510728</v>
      </c>
      <c r="M83">
        <f t="shared" si="40"/>
        <v>336139.09696986986</v>
      </c>
      <c r="N83">
        <f t="shared" si="41"/>
        <v>14.7</v>
      </c>
      <c r="O83">
        <f t="shared" si="64"/>
        <v>1.3162254142526475E-2</v>
      </c>
      <c r="P83">
        <f t="shared" si="42"/>
        <v>477033.35805808462</v>
      </c>
      <c r="Q83">
        <f t="shared" si="43"/>
        <v>35765494.167437539</v>
      </c>
      <c r="R83">
        <f t="shared" si="36"/>
        <v>586395.82330509275</v>
      </c>
      <c r="T83">
        <f t="shared" si="44"/>
        <v>52852042.733151779</v>
      </c>
      <c r="U83" s="6">
        <f t="shared" si="45"/>
        <v>435206.3190723806</v>
      </c>
      <c r="V83">
        <f t="shared" si="46"/>
        <v>143140.94906895273</v>
      </c>
      <c r="W83">
        <f t="shared" si="47"/>
        <v>292065.37000342784</v>
      </c>
      <c r="X83">
        <f t="shared" si="48"/>
        <v>8.8999999999999986</v>
      </c>
      <c r="Y83">
        <f t="shared" si="49"/>
        <v>7.7376078690307715E-3</v>
      </c>
      <c r="Z83">
        <f t="shared" si="50"/>
        <v>406688.49444117595</v>
      </c>
      <c r="AA83">
        <f t="shared" si="51"/>
        <v>698753.86444460379</v>
      </c>
      <c r="AB83">
        <f t="shared" si="52"/>
        <v>52153288.868707173</v>
      </c>
      <c r="AC83">
        <f t="shared" si="53"/>
        <v>586395.82330509275</v>
      </c>
      <c r="AD83" s="11">
        <f t="shared" si="54"/>
        <v>31682425.21026662</v>
      </c>
      <c r="AE83">
        <f t="shared" si="55"/>
        <v>112358.04113951104</v>
      </c>
      <c r="AF83" s="11">
        <f t="shared" si="56"/>
        <v>20470863.65844053</v>
      </c>
    </row>
    <row r="84" spans="1:32" x14ac:dyDescent="0.3">
      <c r="A84">
        <f t="shared" si="34"/>
        <v>72</v>
      </c>
      <c r="B84" s="6">
        <f t="shared" si="57"/>
        <v>62072774.249840811</v>
      </c>
      <c r="C84" s="6">
        <f t="shared" si="58"/>
        <v>435206.3190723806</v>
      </c>
      <c r="D84">
        <f t="shared" si="59"/>
        <v>168113.76359331887</v>
      </c>
      <c r="E84">
        <f t="shared" si="60"/>
        <v>267092.55547906173</v>
      </c>
      <c r="F84">
        <f t="shared" si="61"/>
        <v>6.0000000000000027</v>
      </c>
      <c r="G84">
        <f t="shared" si="35"/>
        <v>5.1430128318229462E-3</v>
      </c>
      <c r="H84">
        <f t="shared" si="62"/>
        <v>317867.41403366701</v>
      </c>
      <c r="I84" s="6">
        <f t="shared" si="63"/>
        <v>61487814.28032808</v>
      </c>
      <c r="J84">
        <f t="shared" si="37"/>
        <v>35765494.167437539</v>
      </c>
      <c r="K84" s="6">
        <f t="shared" si="38"/>
        <v>435206.3190723806</v>
      </c>
      <c r="L84">
        <f t="shared" si="39"/>
        <v>96864.880036810006</v>
      </c>
      <c r="M84">
        <f t="shared" si="40"/>
        <v>338341.4390355706</v>
      </c>
      <c r="N84">
        <f t="shared" si="41"/>
        <v>14.7</v>
      </c>
      <c r="O84">
        <f t="shared" si="64"/>
        <v>1.3162254142526475E-2</v>
      </c>
      <c r="P84">
        <f t="shared" si="42"/>
        <v>466301.18775732687</v>
      </c>
      <c r="Q84">
        <f t="shared" si="43"/>
        <v>34960851.540644638</v>
      </c>
      <c r="R84">
        <f t="shared" si="36"/>
        <v>584959.96951273084</v>
      </c>
      <c r="T84">
        <f t="shared" si="44"/>
        <v>52153288.868707173</v>
      </c>
      <c r="U84" s="6">
        <f t="shared" si="45"/>
        <v>435206.3190723806</v>
      </c>
      <c r="V84">
        <f t="shared" si="46"/>
        <v>141248.49068608193</v>
      </c>
      <c r="W84">
        <f t="shared" si="47"/>
        <v>293957.82838629867</v>
      </c>
      <c r="X84">
        <f t="shared" si="48"/>
        <v>8.8999999999999986</v>
      </c>
      <c r="Y84">
        <f t="shared" si="49"/>
        <v>7.7376078690307715E-3</v>
      </c>
      <c r="Z84">
        <f t="shared" si="50"/>
        <v>401267.16794025851</v>
      </c>
      <c r="AA84">
        <f t="shared" si="51"/>
        <v>695224.99632655713</v>
      </c>
      <c r="AB84">
        <f t="shared" si="52"/>
        <v>51458063.872380614</v>
      </c>
      <c r="AC84">
        <f t="shared" si="53"/>
        <v>584959.96951273084</v>
      </c>
      <c r="AD84" s="11">
        <f t="shared" si="54"/>
        <v>31097465.240753889</v>
      </c>
      <c r="AE84">
        <f t="shared" si="55"/>
        <v>110265.02681382629</v>
      </c>
      <c r="AF84" s="11">
        <f t="shared" si="56"/>
        <v>20360598.631626703</v>
      </c>
    </row>
    <row r="85" spans="1:32" x14ac:dyDescent="0.3">
      <c r="A85">
        <f t="shared" si="34"/>
        <v>73</v>
      </c>
      <c r="B85" s="6">
        <f t="shared" si="57"/>
        <v>61487814.28032808</v>
      </c>
      <c r="C85" s="6">
        <f t="shared" si="58"/>
        <v>435206.3190723806</v>
      </c>
      <c r="D85">
        <f t="shared" si="59"/>
        <v>166529.4970092219</v>
      </c>
      <c r="E85">
        <f t="shared" si="60"/>
        <v>268676.82206315873</v>
      </c>
      <c r="F85">
        <f t="shared" si="61"/>
        <v>6.0000000000000027</v>
      </c>
      <c r="G85">
        <f t="shared" si="35"/>
        <v>5.1430128318229462E-3</v>
      </c>
      <c r="H85">
        <f t="shared" si="62"/>
        <v>314850.80950098927</v>
      </c>
      <c r="I85" s="6">
        <f t="shared" si="63"/>
        <v>60904286.648763932</v>
      </c>
      <c r="J85">
        <f t="shared" si="37"/>
        <v>34960851.540644638</v>
      </c>
      <c r="K85" s="6">
        <f t="shared" si="38"/>
        <v>435206.3190723806</v>
      </c>
      <c r="L85">
        <f t="shared" si="39"/>
        <v>94685.639589245897</v>
      </c>
      <c r="M85">
        <f t="shared" si="40"/>
        <v>340520.67948313471</v>
      </c>
      <c r="N85">
        <f t="shared" si="41"/>
        <v>14.7</v>
      </c>
      <c r="O85">
        <f t="shared" si="64"/>
        <v>1.3162254142526475E-2</v>
      </c>
      <c r="P85">
        <f t="shared" si="42"/>
        <v>455681.59329296014</v>
      </c>
      <c r="Q85">
        <f t="shared" si="43"/>
        <v>34164649.267868541</v>
      </c>
      <c r="R85">
        <f t="shared" si="36"/>
        <v>583527.63156414777</v>
      </c>
      <c r="T85">
        <f t="shared" si="44"/>
        <v>51458063.872380614</v>
      </c>
      <c r="U85" s="6">
        <f t="shared" si="45"/>
        <v>435206.3190723806</v>
      </c>
      <c r="V85">
        <f t="shared" si="46"/>
        <v>139365.58965436419</v>
      </c>
      <c r="W85">
        <f t="shared" si="47"/>
        <v>295840.72941801639</v>
      </c>
      <c r="X85">
        <f t="shared" si="48"/>
        <v>8.8999999999999986</v>
      </c>
      <c r="Y85">
        <f t="shared" si="49"/>
        <v>7.7376078690307715E-3</v>
      </c>
      <c r="Z85">
        <f t="shared" si="50"/>
        <v>395873.22038809565</v>
      </c>
      <c r="AA85">
        <f t="shared" si="51"/>
        <v>691713.9498061121</v>
      </c>
      <c r="AB85">
        <f t="shared" si="52"/>
        <v>50766349.922574505</v>
      </c>
      <c r="AC85">
        <f t="shared" si="53"/>
        <v>583527.63156414777</v>
      </c>
      <c r="AD85" s="11">
        <f t="shared" si="54"/>
        <v>30513937.609189741</v>
      </c>
      <c r="AE85">
        <f t="shared" si="55"/>
        <v>108186.31824196433</v>
      </c>
      <c r="AF85" s="11">
        <f t="shared" si="56"/>
        <v>20252412.313384738</v>
      </c>
    </row>
    <row r="86" spans="1:32" x14ac:dyDescent="0.3">
      <c r="A86">
        <f t="shared" si="34"/>
        <v>74</v>
      </c>
      <c r="B86" s="6">
        <f t="shared" si="57"/>
        <v>60904286.648763932</v>
      </c>
      <c r="C86" s="6">
        <f t="shared" si="58"/>
        <v>435206.3190723806</v>
      </c>
      <c r="D86">
        <f t="shared" si="59"/>
        <v>164949.10967373566</v>
      </c>
      <c r="E86">
        <f t="shared" si="60"/>
        <v>270257.20939864498</v>
      </c>
      <c r="F86">
        <f t="shared" si="61"/>
        <v>6.0000000000000027</v>
      </c>
      <c r="G86">
        <f t="shared" si="35"/>
        <v>5.1430128318229462E-3</v>
      </c>
      <c r="H86">
        <f t="shared" si="62"/>
        <v>311841.59145178599</v>
      </c>
      <c r="I86" s="6">
        <f t="shared" si="63"/>
        <v>60322187.847913504</v>
      </c>
      <c r="J86">
        <f t="shared" si="37"/>
        <v>34164649.267868541</v>
      </c>
      <c r="K86" s="6">
        <f t="shared" si="38"/>
        <v>435206.3190723806</v>
      </c>
      <c r="L86">
        <f t="shared" si="39"/>
        <v>92529.258433810639</v>
      </c>
      <c r="M86">
        <f t="shared" si="40"/>
        <v>342677.06063856999</v>
      </c>
      <c r="N86">
        <f t="shared" si="41"/>
        <v>14.7</v>
      </c>
      <c r="O86">
        <f t="shared" si="64"/>
        <v>1.3162254142526475E-2</v>
      </c>
      <c r="P86">
        <f t="shared" si="42"/>
        <v>445173.39379302802</v>
      </c>
      <c r="Q86">
        <f t="shared" si="43"/>
        <v>33376798.813436944</v>
      </c>
      <c r="R86">
        <f t="shared" si="36"/>
        <v>582098.80085042864</v>
      </c>
      <c r="T86">
        <f t="shared" si="44"/>
        <v>50766349.922574505</v>
      </c>
      <c r="U86" s="6">
        <f t="shared" si="45"/>
        <v>435206.3190723806</v>
      </c>
      <c r="V86">
        <f t="shared" si="46"/>
        <v>137492.19770697263</v>
      </c>
      <c r="W86">
        <f t="shared" si="47"/>
        <v>297714.12136540795</v>
      </c>
      <c r="X86">
        <f t="shared" si="48"/>
        <v>8.8999999999999986</v>
      </c>
      <c r="Y86">
        <f t="shared" si="49"/>
        <v>7.7376078690307715E-3</v>
      </c>
      <c r="Z86">
        <f t="shared" si="50"/>
        <v>390506.51351468364</v>
      </c>
      <c r="AA86">
        <f t="shared" si="51"/>
        <v>688220.63488009153</v>
      </c>
      <c r="AB86">
        <f t="shared" si="52"/>
        <v>50078129.287694417</v>
      </c>
      <c r="AC86">
        <f t="shared" si="53"/>
        <v>582098.80085042864</v>
      </c>
      <c r="AD86" s="11">
        <f t="shared" si="54"/>
        <v>29931838.808339313</v>
      </c>
      <c r="AE86">
        <f t="shared" si="55"/>
        <v>106121.83402966289</v>
      </c>
      <c r="AF86" s="11">
        <f t="shared" si="56"/>
        <v>20146290.479355074</v>
      </c>
    </row>
    <row r="87" spans="1:32" x14ac:dyDescent="0.3">
      <c r="A87">
        <f t="shared" si="34"/>
        <v>75</v>
      </c>
      <c r="B87" s="6">
        <f t="shared" si="57"/>
        <v>60322187.847913504</v>
      </c>
      <c r="C87" s="6">
        <f t="shared" si="58"/>
        <v>435206.3190723806</v>
      </c>
      <c r="D87">
        <f t="shared" si="59"/>
        <v>163372.59208809907</v>
      </c>
      <c r="E87">
        <f t="shared" si="60"/>
        <v>271833.72698428156</v>
      </c>
      <c r="F87">
        <f t="shared" si="61"/>
        <v>6.0000000000000027</v>
      </c>
      <c r="G87">
        <f t="shared" si="35"/>
        <v>5.1430128318229462E-3</v>
      </c>
      <c r="H87">
        <f t="shared" si="62"/>
        <v>308839.74179945089</v>
      </c>
      <c r="I87" s="6">
        <f t="shared" si="63"/>
        <v>59741514.379129767</v>
      </c>
      <c r="J87">
        <f t="shared" si="37"/>
        <v>33376798.813436944</v>
      </c>
      <c r="K87" s="6">
        <f t="shared" si="38"/>
        <v>435206.3190723806</v>
      </c>
      <c r="L87">
        <f t="shared" si="39"/>
        <v>90395.496786391726</v>
      </c>
      <c r="M87">
        <f t="shared" si="40"/>
        <v>344810.82228598889</v>
      </c>
      <c r="N87">
        <f t="shared" si="41"/>
        <v>14.7</v>
      </c>
      <c r="O87">
        <f t="shared" si="64"/>
        <v>1.3162254142526475E-2</v>
      </c>
      <c r="P87">
        <f t="shared" si="42"/>
        <v>434775.42077241145</v>
      </c>
      <c r="Q87">
        <f t="shared" si="43"/>
        <v>32597212.570378546</v>
      </c>
      <c r="R87">
        <f t="shared" si="36"/>
        <v>580673.46878373623</v>
      </c>
      <c r="T87">
        <f t="shared" si="44"/>
        <v>50078129.287694417</v>
      </c>
      <c r="U87" s="6">
        <f t="shared" si="45"/>
        <v>435206.3190723806</v>
      </c>
      <c r="V87">
        <f t="shared" si="46"/>
        <v>135628.26682083905</v>
      </c>
      <c r="W87">
        <f t="shared" si="47"/>
        <v>299578.05225154152</v>
      </c>
      <c r="X87">
        <f t="shared" si="48"/>
        <v>8.8999999999999986</v>
      </c>
      <c r="Y87">
        <f t="shared" si="49"/>
        <v>7.7376078690307715E-3</v>
      </c>
      <c r="Z87">
        <f t="shared" si="50"/>
        <v>385166.90974831424</v>
      </c>
      <c r="AA87">
        <f t="shared" si="51"/>
        <v>684744.9619998557</v>
      </c>
      <c r="AB87">
        <f t="shared" si="52"/>
        <v>49393384.325694561</v>
      </c>
      <c r="AC87">
        <f t="shared" si="53"/>
        <v>580673.46878373623</v>
      </c>
      <c r="AD87" s="11">
        <f t="shared" si="54"/>
        <v>29351165.339555576</v>
      </c>
      <c r="AE87">
        <f t="shared" si="55"/>
        <v>104071.49321611947</v>
      </c>
      <c r="AF87" s="11">
        <f t="shared" si="56"/>
        <v>20042218.986138955</v>
      </c>
    </row>
    <row r="88" spans="1:32" x14ac:dyDescent="0.3">
      <c r="A88">
        <f t="shared" si="34"/>
        <v>76</v>
      </c>
      <c r="B88" s="6">
        <f t="shared" si="57"/>
        <v>59741514.379129767</v>
      </c>
      <c r="C88" s="6">
        <f t="shared" si="58"/>
        <v>435206.3190723806</v>
      </c>
      <c r="D88">
        <f t="shared" si="59"/>
        <v>161799.93477680979</v>
      </c>
      <c r="E88">
        <f t="shared" si="60"/>
        <v>273406.38429557078</v>
      </c>
      <c r="F88">
        <f t="shared" si="61"/>
        <v>6.0000000000000027</v>
      </c>
      <c r="G88">
        <f t="shared" si="35"/>
        <v>5.1430128318229462E-3</v>
      </c>
      <c r="H88">
        <f t="shared" si="62"/>
        <v>305845.24250166502</v>
      </c>
      <c r="I88" s="6">
        <f t="shared" si="63"/>
        <v>59162262.752332531</v>
      </c>
      <c r="J88">
        <f t="shared" si="37"/>
        <v>32597212.570378546</v>
      </c>
      <c r="K88" s="6">
        <f t="shared" si="38"/>
        <v>435206.3190723806</v>
      </c>
      <c r="L88">
        <f t="shared" si="39"/>
        <v>88284.117378108567</v>
      </c>
      <c r="M88">
        <f t="shared" si="40"/>
        <v>346922.20169427205</v>
      </c>
      <c r="N88">
        <f t="shared" si="41"/>
        <v>14.7</v>
      </c>
      <c r="O88">
        <f t="shared" si="64"/>
        <v>1.3162254142526475E-2</v>
      </c>
      <c r="P88">
        <f t="shared" si="42"/>
        <v>424486.51800289628</v>
      </c>
      <c r="Q88">
        <f t="shared" si="43"/>
        <v>31825803.850681376</v>
      </c>
      <c r="R88">
        <f t="shared" si="36"/>
        <v>579251.6267972365</v>
      </c>
      <c r="T88">
        <f t="shared" si="44"/>
        <v>49393384.325694561</v>
      </c>
      <c r="U88" s="6">
        <f t="shared" si="45"/>
        <v>435206.3190723806</v>
      </c>
      <c r="V88">
        <f t="shared" si="46"/>
        <v>133773.74921542278</v>
      </c>
      <c r="W88">
        <f t="shared" si="47"/>
        <v>301432.56985695782</v>
      </c>
      <c r="X88">
        <f t="shared" si="48"/>
        <v>8.8999999999999986</v>
      </c>
      <c r="Y88">
        <f t="shared" si="49"/>
        <v>7.7376078690307715E-3</v>
      </c>
      <c r="Z88">
        <f t="shared" si="50"/>
        <v>379854.27221204806</v>
      </c>
      <c r="AA88">
        <f t="shared" si="51"/>
        <v>681286.84206900583</v>
      </c>
      <c r="AB88">
        <f t="shared" si="52"/>
        <v>48712097.483625554</v>
      </c>
      <c r="AC88">
        <f t="shared" si="53"/>
        <v>579251.6267972365</v>
      </c>
      <c r="AD88" s="11">
        <f t="shared" si="54"/>
        <v>28771913.71275834</v>
      </c>
      <c r="AE88">
        <f t="shared" si="55"/>
        <v>102035.21527176932</v>
      </c>
      <c r="AF88" s="11">
        <f t="shared" si="56"/>
        <v>19940183.770867184</v>
      </c>
    </row>
    <row r="89" spans="1:32" x14ac:dyDescent="0.3">
      <c r="A89">
        <f t="shared" si="34"/>
        <v>77</v>
      </c>
      <c r="B89" s="6">
        <f t="shared" si="57"/>
        <v>59162262.752332531</v>
      </c>
      <c r="C89" s="6">
        <f t="shared" si="58"/>
        <v>435206.3190723806</v>
      </c>
      <c r="D89">
        <f t="shared" si="59"/>
        <v>160231.12828756726</v>
      </c>
      <c r="E89">
        <f t="shared" si="60"/>
        <v>274975.19078481337</v>
      </c>
      <c r="F89">
        <f t="shared" si="61"/>
        <v>6.0000000000000027</v>
      </c>
      <c r="G89">
        <f t="shared" si="35"/>
        <v>5.1430128318229462E-3</v>
      </c>
      <c r="H89">
        <f t="shared" si="62"/>
        <v>302858.07556028769</v>
      </c>
      <c r="I89" s="6">
        <f t="shared" si="63"/>
        <v>58584429.485987432</v>
      </c>
      <c r="J89">
        <f t="shared" si="37"/>
        <v>31825803.850681376</v>
      </c>
      <c r="K89" s="6">
        <f t="shared" si="38"/>
        <v>435206.3190723806</v>
      </c>
      <c r="L89">
        <f t="shared" si="39"/>
        <v>86194.885428928726</v>
      </c>
      <c r="M89">
        <f t="shared" si="40"/>
        <v>349011.43364345189</v>
      </c>
      <c r="N89">
        <f t="shared" si="41"/>
        <v>14.7</v>
      </c>
      <c r="O89">
        <f t="shared" si="64"/>
        <v>1.3162254142526475E-2</v>
      </c>
      <c r="P89">
        <f t="shared" si="42"/>
        <v>414305.54138460336</v>
      </c>
      <c r="Q89">
        <f t="shared" si="43"/>
        <v>31062486.875653319</v>
      </c>
      <c r="R89">
        <f t="shared" si="36"/>
        <v>577833.26634509861</v>
      </c>
      <c r="T89">
        <f t="shared" si="44"/>
        <v>48712097.483625554</v>
      </c>
      <c r="U89" s="6">
        <f t="shared" si="45"/>
        <v>435206.3190723806</v>
      </c>
      <c r="V89">
        <f t="shared" si="46"/>
        <v>131928.59735148589</v>
      </c>
      <c r="W89">
        <f t="shared" si="47"/>
        <v>303277.72172089468</v>
      </c>
      <c r="X89">
        <f t="shared" si="48"/>
        <v>8.8999999999999986</v>
      </c>
      <c r="Y89">
        <f t="shared" si="49"/>
        <v>7.7376078690307715E-3</v>
      </c>
      <c r="Z89">
        <f t="shared" si="50"/>
        <v>374568.46472020581</v>
      </c>
      <c r="AA89">
        <f t="shared" si="51"/>
        <v>677846.18644110044</v>
      </c>
      <c r="AB89">
        <f t="shared" si="52"/>
        <v>48034251.297184452</v>
      </c>
      <c r="AC89">
        <f t="shared" si="53"/>
        <v>577833.26634509861</v>
      </c>
      <c r="AD89" s="11">
        <f t="shared" si="54"/>
        <v>28194080.446413241</v>
      </c>
      <c r="AE89">
        <f t="shared" si="55"/>
        <v>100012.92009600182</v>
      </c>
      <c r="AF89" s="11">
        <f t="shared" si="56"/>
        <v>19840170.850771181</v>
      </c>
    </row>
    <row r="90" spans="1:32" x14ac:dyDescent="0.3">
      <c r="A90">
        <f t="shared" si="34"/>
        <v>78</v>
      </c>
      <c r="B90" s="6">
        <f t="shared" si="57"/>
        <v>58584429.485987432</v>
      </c>
      <c r="C90" s="6">
        <f t="shared" si="58"/>
        <v>435206.3190723806</v>
      </c>
      <c r="D90">
        <f t="shared" si="59"/>
        <v>158666.16319121598</v>
      </c>
      <c r="E90">
        <f t="shared" si="60"/>
        <v>276540.1558811646</v>
      </c>
      <c r="F90">
        <f t="shared" si="61"/>
        <v>6.0000000000000027</v>
      </c>
      <c r="G90">
        <f t="shared" si="35"/>
        <v>5.1430128318229462E-3</v>
      </c>
      <c r="H90">
        <f t="shared" si="62"/>
        <v>299878.22302124876</v>
      </c>
      <c r="I90" s="6">
        <f t="shared" si="63"/>
        <v>58008011.107085019</v>
      </c>
      <c r="J90">
        <f t="shared" si="37"/>
        <v>31062486.875653319</v>
      </c>
      <c r="K90" s="6">
        <f t="shared" si="38"/>
        <v>435206.3190723806</v>
      </c>
      <c r="L90">
        <f t="shared" si="39"/>
        <v>84127.568621561077</v>
      </c>
      <c r="M90">
        <f t="shared" si="40"/>
        <v>351078.7504508195</v>
      </c>
      <c r="N90">
        <f t="shared" si="41"/>
        <v>14.7</v>
      </c>
      <c r="O90">
        <f t="shared" si="64"/>
        <v>1.3162254142526475E-2</v>
      </c>
      <c r="P90">
        <f t="shared" si="42"/>
        <v>404231.35881876783</v>
      </c>
      <c r="Q90">
        <f t="shared" si="43"/>
        <v>30307176.76638373</v>
      </c>
      <c r="R90">
        <f t="shared" si="36"/>
        <v>576418.37890241295</v>
      </c>
      <c r="T90">
        <f t="shared" si="44"/>
        <v>48034251.297184452</v>
      </c>
      <c r="U90" s="6">
        <f t="shared" si="45"/>
        <v>435206.3190723806</v>
      </c>
      <c r="V90">
        <f t="shared" si="46"/>
        <v>130092.76392987456</v>
      </c>
      <c r="W90">
        <f t="shared" si="47"/>
        <v>305113.55514250603</v>
      </c>
      <c r="X90">
        <f t="shared" si="48"/>
        <v>8.8999999999999986</v>
      </c>
      <c r="Y90">
        <f t="shared" si="49"/>
        <v>7.7376078690307715E-3</v>
      </c>
      <c r="Z90">
        <f t="shared" si="50"/>
        <v>369309.35177487734</v>
      </c>
      <c r="AA90">
        <f t="shared" si="51"/>
        <v>674422.90691738343</v>
      </c>
      <c r="AB90">
        <f t="shared" si="52"/>
        <v>47359828.390267067</v>
      </c>
      <c r="AC90">
        <f t="shared" si="53"/>
        <v>576418.37890241295</v>
      </c>
      <c r="AD90" s="11">
        <f t="shared" si="54"/>
        <v>27617662.067510828</v>
      </c>
      <c r="AE90">
        <f t="shared" si="55"/>
        <v>98004.528014970478</v>
      </c>
      <c r="AF90" s="11">
        <f t="shared" si="56"/>
        <v>19742166.322756212</v>
      </c>
    </row>
    <row r="91" spans="1:32" x14ac:dyDescent="0.3">
      <c r="A91">
        <f t="shared" si="34"/>
        <v>79</v>
      </c>
      <c r="B91" s="6">
        <f t="shared" si="57"/>
        <v>58008011.107085019</v>
      </c>
      <c r="C91" s="6">
        <f t="shared" si="58"/>
        <v>435206.3190723806</v>
      </c>
      <c r="D91">
        <f t="shared" si="59"/>
        <v>157105.0300816886</v>
      </c>
      <c r="E91">
        <f t="shared" si="60"/>
        <v>278101.288990692</v>
      </c>
      <c r="F91">
        <f t="shared" si="61"/>
        <v>6.0000000000000027</v>
      </c>
      <c r="G91">
        <f t="shared" si="35"/>
        <v>5.1430128318229462E-3</v>
      </c>
      <c r="H91">
        <f t="shared" si="62"/>
        <v>296905.66697444062</v>
      </c>
      <c r="I91" s="6">
        <f t="shared" si="63"/>
        <v>57433004.151119888</v>
      </c>
      <c r="J91">
        <f t="shared" si="37"/>
        <v>30307176.76638373</v>
      </c>
      <c r="K91" s="6">
        <f t="shared" si="38"/>
        <v>435206.3190723806</v>
      </c>
      <c r="L91">
        <f t="shared" si="39"/>
        <v>82081.937075622598</v>
      </c>
      <c r="M91">
        <f t="shared" si="40"/>
        <v>353124.38199675799</v>
      </c>
      <c r="N91">
        <f t="shared" si="41"/>
        <v>14.7</v>
      </c>
      <c r="O91">
        <f t="shared" si="64"/>
        <v>1.3162254142526475E-2</v>
      </c>
      <c r="P91">
        <f t="shared" si="42"/>
        <v>394262.85008185246</v>
      </c>
      <c r="Q91">
        <f t="shared" si="43"/>
        <v>29559789.534305118</v>
      </c>
      <c r="R91">
        <f t="shared" si="36"/>
        <v>575006.95596513152</v>
      </c>
      <c r="T91">
        <f t="shared" si="44"/>
        <v>47359828.390267067</v>
      </c>
      <c r="U91" s="6">
        <f t="shared" si="45"/>
        <v>435206.3190723806</v>
      </c>
      <c r="V91">
        <f t="shared" si="46"/>
        <v>128266.20189030665</v>
      </c>
      <c r="W91">
        <f t="shared" si="47"/>
        <v>306940.11718207394</v>
      </c>
      <c r="X91">
        <f t="shared" si="48"/>
        <v>8.8999999999999986</v>
      </c>
      <c r="Y91">
        <f t="shared" si="49"/>
        <v>7.7376078690307715E-3</v>
      </c>
      <c r="Z91">
        <f t="shared" si="50"/>
        <v>364076.79856244812</v>
      </c>
      <c r="AA91">
        <f t="shared" si="51"/>
        <v>671016.91574452212</v>
      </c>
      <c r="AB91">
        <f t="shared" si="52"/>
        <v>46688811.474522546</v>
      </c>
      <c r="AC91">
        <f t="shared" si="53"/>
        <v>575006.95596513152</v>
      </c>
      <c r="AD91" s="11">
        <f t="shared" si="54"/>
        <v>27042655.111545697</v>
      </c>
      <c r="AE91">
        <f t="shared" si="55"/>
        <v>96009.9597793906</v>
      </c>
      <c r="AF91" s="11">
        <f t="shared" si="56"/>
        <v>19646156.362976823</v>
      </c>
    </row>
    <row r="92" spans="1:32" x14ac:dyDescent="0.3">
      <c r="A92">
        <f t="shared" si="34"/>
        <v>80</v>
      </c>
      <c r="B92" s="6">
        <f t="shared" si="57"/>
        <v>57433004.151119888</v>
      </c>
      <c r="C92" s="6">
        <f t="shared" si="58"/>
        <v>435206.3190723806</v>
      </c>
      <c r="D92">
        <f t="shared" si="59"/>
        <v>155547.71957594971</v>
      </c>
      <c r="E92">
        <f t="shared" si="60"/>
        <v>279658.59949643089</v>
      </c>
      <c r="F92">
        <f t="shared" si="61"/>
        <v>6.0000000000000027</v>
      </c>
      <c r="G92">
        <f t="shared" si="35"/>
        <v>5.1430128318229462E-3</v>
      </c>
      <c r="H92">
        <f t="shared" si="62"/>
        <v>293940.38955361035</v>
      </c>
      <c r="I92" s="6">
        <f t="shared" si="63"/>
        <v>56859405.162069842</v>
      </c>
      <c r="J92">
        <f t="shared" si="37"/>
        <v>29559789.534305118</v>
      </c>
      <c r="K92" s="6">
        <f t="shared" si="38"/>
        <v>435206.3190723806</v>
      </c>
      <c r="L92">
        <f t="shared" si="39"/>
        <v>80057.763322076367</v>
      </c>
      <c r="M92">
        <f t="shared" si="40"/>
        <v>355148.55575030425</v>
      </c>
      <c r="N92">
        <f t="shared" si="41"/>
        <v>14.7</v>
      </c>
      <c r="O92">
        <f t="shared" si="64"/>
        <v>1.3162254142526475E-2</v>
      </c>
      <c r="P92">
        <f t="shared" si="42"/>
        <v>384398.90670098155</v>
      </c>
      <c r="Q92">
        <f t="shared" si="43"/>
        <v>28820242.071853835</v>
      </c>
      <c r="R92">
        <f t="shared" si="36"/>
        <v>573598.98905004561</v>
      </c>
      <c r="T92">
        <f t="shared" si="44"/>
        <v>46688811.474522546</v>
      </c>
      <c r="U92" s="6">
        <f t="shared" si="45"/>
        <v>435206.3190723806</v>
      </c>
      <c r="V92">
        <f t="shared" si="46"/>
        <v>126448.86441016523</v>
      </c>
      <c r="W92">
        <f t="shared" si="47"/>
        <v>308757.45466221537</v>
      </c>
      <c r="X92">
        <f t="shared" si="48"/>
        <v>8.8999999999999986</v>
      </c>
      <c r="Y92">
        <f t="shared" si="49"/>
        <v>7.7376078690307715E-3</v>
      </c>
      <c r="Z92">
        <f t="shared" si="50"/>
        <v>358870.67095014354</v>
      </c>
      <c r="AA92">
        <f t="shared" si="51"/>
        <v>667628.12561235891</v>
      </c>
      <c r="AB92">
        <f t="shared" si="52"/>
        <v>46021183.34891019</v>
      </c>
      <c r="AC92">
        <f t="shared" si="53"/>
        <v>573598.98905004561</v>
      </c>
      <c r="AD92" s="11">
        <f t="shared" si="54"/>
        <v>26469056.122495651</v>
      </c>
      <c r="AE92">
        <f t="shared" si="55"/>
        <v>94029.136562313302</v>
      </c>
      <c r="AF92" s="11">
        <f t="shared" si="56"/>
        <v>19552127.226414509</v>
      </c>
    </row>
    <row r="93" spans="1:32" x14ac:dyDescent="0.3">
      <c r="A93">
        <f t="shared" si="34"/>
        <v>81</v>
      </c>
      <c r="B93" s="6">
        <f t="shared" si="57"/>
        <v>56859405.162069842</v>
      </c>
      <c r="C93" s="6">
        <f t="shared" si="58"/>
        <v>435206.3190723806</v>
      </c>
      <c r="D93">
        <f t="shared" si="59"/>
        <v>153994.22231393916</v>
      </c>
      <c r="E93">
        <f t="shared" si="60"/>
        <v>281212.09675844142</v>
      </c>
      <c r="F93">
        <f t="shared" si="61"/>
        <v>6.0000000000000027</v>
      </c>
      <c r="G93">
        <f t="shared" si="35"/>
        <v>5.1430128318229462E-3</v>
      </c>
      <c r="H93">
        <f t="shared" si="62"/>
        <v>290982.37293625256</v>
      </c>
      <c r="I93" s="6">
        <f t="shared" si="63"/>
        <v>56287210.692375146</v>
      </c>
      <c r="J93">
        <f t="shared" si="37"/>
        <v>28820242.071853835</v>
      </c>
      <c r="K93" s="6">
        <f t="shared" si="38"/>
        <v>435206.3190723806</v>
      </c>
      <c r="L93">
        <f t="shared" si="39"/>
        <v>78054.822277937477</v>
      </c>
      <c r="M93">
        <f t="shared" si="40"/>
        <v>357151.49679444311</v>
      </c>
      <c r="N93">
        <f t="shared" si="41"/>
        <v>14.7</v>
      </c>
      <c r="O93">
        <f t="shared" si="64"/>
        <v>1.3162254142526475E-2</v>
      </c>
      <c r="P93">
        <f t="shared" si="42"/>
        <v>374638.43183068174</v>
      </c>
      <c r="Q93">
        <f t="shared" si="43"/>
        <v>28088452.14322871</v>
      </c>
      <c r="R93">
        <f t="shared" si="36"/>
        <v>572194.46969469637</v>
      </c>
      <c r="T93">
        <f t="shared" si="44"/>
        <v>46021183.34891019</v>
      </c>
      <c r="U93" s="6">
        <f t="shared" si="45"/>
        <v>435206.3190723806</v>
      </c>
      <c r="V93">
        <f t="shared" si="46"/>
        <v>124640.70490329842</v>
      </c>
      <c r="W93">
        <f t="shared" si="47"/>
        <v>310565.6141690822</v>
      </c>
      <c r="X93">
        <f t="shared" si="48"/>
        <v>8.8999999999999986</v>
      </c>
      <c r="Y93">
        <f t="shared" si="49"/>
        <v>7.7376078690307715E-3</v>
      </c>
      <c r="Z93">
        <f t="shared" si="50"/>
        <v>353690.83548259031</v>
      </c>
      <c r="AA93">
        <f t="shared" si="51"/>
        <v>664256.4496516725</v>
      </c>
      <c r="AB93">
        <f t="shared" si="52"/>
        <v>45356926.899258517</v>
      </c>
      <c r="AC93">
        <f t="shared" si="53"/>
        <v>572194.46969469637</v>
      </c>
      <c r="AD93" s="11">
        <f t="shared" si="54"/>
        <v>25896861.652800955</v>
      </c>
      <c r="AE93">
        <f t="shared" si="55"/>
        <v>92061.979956976138</v>
      </c>
      <c r="AF93" s="11">
        <f t="shared" si="56"/>
        <v>19460065.246457532</v>
      </c>
    </row>
    <row r="94" spans="1:32" x14ac:dyDescent="0.3">
      <c r="A94">
        <f t="shared" si="34"/>
        <v>82</v>
      </c>
      <c r="B94" s="6">
        <f t="shared" si="57"/>
        <v>56287210.692375146</v>
      </c>
      <c r="C94" s="6">
        <f t="shared" si="58"/>
        <v>435206.3190723806</v>
      </c>
      <c r="D94">
        <f t="shared" si="59"/>
        <v>152444.52895851602</v>
      </c>
      <c r="E94">
        <f t="shared" si="60"/>
        <v>282761.79011386458</v>
      </c>
      <c r="F94">
        <f t="shared" si="61"/>
        <v>6.0000000000000027</v>
      </c>
      <c r="G94">
        <f t="shared" si="35"/>
        <v>5.1430128318229462E-3</v>
      </c>
      <c r="H94">
        <f t="shared" si="62"/>
        <v>288031.59934350225</v>
      </c>
      <c r="I94" s="6">
        <f t="shared" si="63"/>
        <v>55716417.302917778</v>
      </c>
      <c r="J94">
        <f t="shared" si="37"/>
        <v>28088452.14322871</v>
      </c>
      <c r="K94" s="6">
        <f t="shared" si="38"/>
        <v>435206.3190723806</v>
      </c>
      <c r="L94">
        <f t="shared" si="39"/>
        <v>76072.891221244427</v>
      </c>
      <c r="M94">
        <f t="shared" si="40"/>
        <v>359133.42785113619</v>
      </c>
      <c r="N94">
        <f t="shared" si="41"/>
        <v>14.7</v>
      </c>
      <c r="O94">
        <f t="shared" si="64"/>
        <v>1.3162254142526475E-2</v>
      </c>
      <c r="P94">
        <f t="shared" si="42"/>
        <v>364980.34013091534</v>
      </c>
      <c r="Q94">
        <f t="shared" si="43"/>
        <v>27364338.375246659</v>
      </c>
      <c r="R94">
        <f t="shared" si="36"/>
        <v>570793.38945736736</v>
      </c>
      <c r="T94">
        <f t="shared" si="44"/>
        <v>45356926.899258517</v>
      </c>
      <c r="U94" s="6">
        <f t="shared" si="45"/>
        <v>435206.3190723806</v>
      </c>
      <c r="V94">
        <f t="shared" si="46"/>
        <v>122841.67701882515</v>
      </c>
      <c r="W94">
        <f t="shared" si="47"/>
        <v>312364.64205355546</v>
      </c>
      <c r="X94">
        <f t="shared" si="48"/>
        <v>8.8999999999999986</v>
      </c>
      <c r="Y94">
        <f t="shared" si="49"/>
        <v>7.7376078690307715E-3</v>
      </c>
      <c r="Z94">
        <f t="shared" si="50"/>
        <v>348537.15937839565</v>
      </c>
      <c r="AA94">
        <f t="shared" si="51"/>
        <v>660901.80143195111</v>
      </c>
      <c r="AB94">
        <f t="shared" si="52"/>
        <v>44696025.097826563</v>
      </c>
      <c r="AC94">
        <f t="shared" si="53"/>
        <v>570793.38945736736</v>
      </c>
      <c r="AD94" s="11">
        <f t="shared" si="54"/>
        <v>25326068.263343588</v>
      </c>
      <c r="AE94">
        <f t="shared" si="55"/>
        <v>90108.411974583752</v>
      </c>
      <c r="AF94" s="11">
        <f t="shared" si="56"/>
        <v>19369956.834482949</v>
      </c>
    </row>
    <row r="95" spans="1:32" x14ac:dyDescent="0.3">
      <c r="A95">
        <f t="shared" si="34"/>
        <v>83</v>
      </c>
      <c r="B95" s="6">
        <f t="shared" si="57"/>
        <v>55716417.302917778</v>
      </c>
      <c r="C95" s="6">
        <f t="shared" si="58"/>
        <v>435206.3190723806</v>
      </c>
      <c r="D95">
        <f t="shared" si="59"/>
        <v>150898.63019540231</v>
      </c>
      <c r="E95">
        <f t="shared" si="60"/>
        <v>284307.6888769783</v>
      </c>
      <c r="F95">
        <f t="shared" si="61"/>
        <v>6.0000000000000027</v>
      </c>
      <c r="G95">
        <f t="shared" si="35"/>
        <v>5.1430128318229462E-3</v>
      </c>
      <c r="H95">
        <f t="shared" si="62"/>
        <v>285088.05104002793</v>
      </c>
      <c r="I95" s="6">
        <f t="shared" si="63"/>
        <v>55147021.563000768</v>
      </c>
      <c r="J95">
        <f t="shared" si="37"/>
        <v>27364338.375246659</v>
      </c>
      <c r="K95" s="6">
        <f t="shared" si="38"/>
        <v>435206.3190723806</v>
      </c>
      <c r="L95">
        <f t="shared" si="39"/>
        <v>74111.74976629304</v>
      </c>
      <c r="M95">
        <f t="shared" si="40"/>
        <v>361094.56930608756</v>
      </c>
      <c r="N95">
        <f t="shared" si="41"/>
        <v>14.7</v>
      </c>
      <c r="O95">
        <f t="shared" si="64"/>
        <v>1.3162254142526475E-2</v>
      </c>
      <c r="P95">
        <f t="shared" si="42"/>
        <v>355423.55764639366</v>
      </c>
      <c r="Q95">
        <f t="shared" si="43"/>
        <v>26647820.248294178</v>
      </c>
      <c r="R95">
        <f t="shared" si="36"/>
        <v>569395.73991701007</v>
      </c>
      <c r="T95">
        <f t="shared" si="44"/>
        <v>44696025.097826563</v>
      </c>
      <c r="U95" s="6">
        <f t="shared" si="45"/>
        <v>435206.3190723806</v>
      </c>
      <c r="V95">
        <f t="shared" si="46"/>
        <v>121051.73463994695</v>
      </c>
      <c r="W95">
        <f t="shared" si="47"/>
        <v>314154.58443243365</v>
      </c>
      <c r="X95">
        <f t="shared" si="48"/>
        <v>8.8999999999999986</v>
      </c>
      <c r="Y95">
        <f t="shared" si="49"/>
        <v>7.7376078690307715E-3</v>
      </c>
      <c r="Z95">
        <f t="shared" si="50"/>
        <v>343409.51052674319</v>
      </c>
      <c r="AA95">
        <f t="shared" si="51"/>
        <v>657564.09495917684</v>
      </c>
      <c r="AB95">
        <f t="shared" si="52"/>
        <v>44038461.002867386</v>
      </c>
      <c r="AC95">
        <f t="shared" si="53"/>
        <v>569395.73991701007</v>
      </c>
      <c r="AD95" s="11">
        <f t="shared" si="54"/>
        <v>24756672.523426577</v>
      </c>
      <c r="AE95">
        <f t="shared" si="55"/>
        <v>88168.355042166775</v>
      </c>
      <c r="AF95" s="11">
        <f t="shared" si="56"/>
        <v>19281788.479440782</v>
      </c>
    </row>
    <row r="96" spans="1:32" x14ac:dyDescent="0.3">
      <c r="A96">
        <f t="shared" si="34"/>
        <v>84</v>
      </c>
      <c r="B96" s="6">
        <f t="shared" si="57"/>
        <v>55147021.563000768</v>
      </c>
      <c r="C96" s="6">
        <f t="shared" si="58"/>
        <v>435206.3190723806</v>
      </c>
      <c r="D96">
        <f t="shared" si="59"/>
        <v>149356.51673312709</v>
      </c>
      <c r="E96">
        <f t="shared" si="60"/>
        <v>285849.80233925348</v>
      </c>
      <c r="F96">
        <f t="shared" si="61"/>
        <v>6.0000000000000027</v>
      </c>
      <c r="G96">
        <f t="shared" si="35"/>
        <v>5.1430128318229462E-3</v>
      </c>
      <c r="H96">
        <f t="shared" si="62"/>
        <v>282151.7103339248</v>
      </c>
      <c r="I96" s="6">
        <f t="shared" si="63"/>
        <v>54579020.050327584</v>
      </c>
      <c r="J96">
        <f t="shared" si="37"/>
        <v>26647820.248294178</v>
      </c>
      <c r="K96" s="6">
        <f t="shared" si="38"/>
        <v>435206.3190723806</v>
      </c>
      <c r="L96">
        <f t="shared" si="39"/>
        <v>72171.179839130069</v>
      </c>
      <c r="M96">
        <f t="shared" si="40"/>
        <v>363035.13923325052</v>
      </c>
      <c r="N96">
        <f t="shared" si="41"/>
        <v>14.7</v>
      </c>
      <c r="O96">
        <f t="shared" si="64"/>
        <v>1.3162254142526475E-2</v>
      </c>
      <c r="P96">
        <f t="shared" si="42"/>
        <v>345967.02168715541</v>
      </c>
      <c r="Q96">
        <f t="shared" si="43"/>
        <v>25938818.087373774</v>
      </c>
      <c r="R96">
        <f t="shared" si="36"/>
        <v>568001.51267318428</v>
      </c>
      <c r="T96">
        <f t="shared" si="44"/>
        <v>44038461.002867386</v>
      </c>
      <c r="U96" s="6">
        <f t="shared" si="45"/>
        <v>435206.3190723806</v>
      </c>
      <c r="V96">
        <f t="shared" si="46"/>
        <v>119270.83188276585</v>
      </c>
      <c r="W96">
        <f t="shared" si="47"/>
        <v>315935.48718961474</v>
      </c>
      <c r="X96">
        <f t="shared" si="48"/>
        <v>8.8999999999999986</v>
      </c>
      <c r="Y96">
        <f t="shared" si="49"/>
        <v>7.7376078690307715E-3</v>
      </c>
      <c r="Z96">
        <f t="shared" si="50"/>
        <v>338307.75748400704</v>
      </c>
      <c r="AA96">
        <f t="shared" si="51"/>
        <v>654243.24467362184</v>
      </c>
      <c r="AB96">
        <f t="shared" si="52"/>
        <v>43384217.758193761</v>
      </c>
      <c r="AC96">
        <f t="shared" si="53"/>
        <v>568001.51267318428</v>
      </c>
      <c r="AD96" s="11">
        <f t="shared" si="54"/>
        <v>24188671.010753393</v>
      </c>
      <c r="AE96">
        <f t="shared" si="55"/>
        <v>86241.732000437565</v>
      </c>
      <c r="AF96" s="11">
        <f t="shared" si="56"/>
        <v>19195546.747440346</v>
      </c>
    </row>
    <row r="97" spans="1:32" x14ac:dyDescent="0.3">
      <c r="A97">
        <f t="shared" si="34"/>
        <v>85</v>
      </c>
      <c r="B97" s="6">
        <f t="shared" si="57"/>
        <v>54579020.050327584</v>
      </c>
      <c r="C97" s="6">
        <f t="shared" si="58"/>
        <v>435206.3190723806</v>
      </c>
      <c r="D97">
        <f t="shared" si="59"/>
        <v>147818.17930297056</v>
      </c>
      <c r="E97">
        <f t="shared" si="60"/>
        <v>287388.13976941002</v>
      </c>
      <c r="F97">
        <f t="shared" si="61"/>
        <v>6.0000000000000027</v>
      </c>
      <c r="G97">
        <f t="shared" si="35"/>
        <v>5.1430128318229462E-3</v>
      </c>
      <c r="H97">
        <f t="shared" si="62"/>
        <v>279222.55957660882</v>
      </c>
      <c r="I97" s="6">
        <f t="shared" si="63"/>
        <v>54012409.350981563</v>
      </c>
      <c r="J97">
        <f t="shared" si="37"/>
        <v>25938818.087373774</v>
      </c>
      <c r="K97" s="6">
        <f t="shared" si="38"/>
        <v>435206.3190723806</v>
      </c>
      <c r="L97">
        <f t="shared" si="39"/>
        <v>70250.965653303982</v>
      </c>
      <c r="M97">
        <f t="shared" si="40"/>
        <v>364955.35341907665</v>
      </c>
      <c r="N97">
        <f t="shared" si="41"/>
        <v>14.7</v>
      </c>
      <c r="O97">
        <f t="shared" si="64"/>
        <v>1.3162254142526475E-2</v>
      </c>
      <c r="P97">
        <f t="shared" si="42"/>
        <v>336609.68071039865</v>
      </c>
      <c r="Q97">
        <f t="shared" si="43"/>
        <v>25237253.0532443</v>
      </c>
      <c r="R97">
        <f t="shared" si="36"/>
        <v>566610.69934602082</v>
      </c>
      <c r="T97">
        <f t="shared" si="44"/>
        <v>43384217.758193761</v>
      </c>
      <c r="U97" s="6">
        <f t="shared" si="45"/>
        <v>435206.3190723806</v>
      </c>
      <c r="V97">
        <f t="shared" si="46"/>
        <v>117498.92309510811</v>
      </c>
      <c r="W97">
        <f t="shared" si="47"/>
        <v>317707.39597727248</v>
      </c>
      <c r="X97">
        <f t="shared" si="48"/>
        <v>8.8999999999999986</v>
      </c>
      <c r="Y97">
        <f t="shared" si="49"/>
        <v>7.7376078690307715E-3</v>
      </c>
      <c r="Z97">
        <f t="shared" si="50"/>
        <v>333231.76947038155</v>
      </c>
      <c r="AA97">
        <f t="shared" si="51"/>
        <v>650939.16544765397</v>
      </c>
      <c r="AB97">
        <f t="shared" si="52"/>
        <v>42733278.592746109</v>
      </c>
      <c r="AC97">
        <f t="shared" si="53"/>
        <v>566610.69934602082</v>
      </c>
      <c r="AD97" s="11">
        <f t="shared" si="54"/>
        <v>23622060.311407372</v>
      </c>
      <c r="AE97">
        <f t="shared" si="55"/>
        <v>84328.466101633152</v>
      </c>
      <c r="AF97" s="11">
        <f t="shared" si="56"/>
        <v>19111218.281338714</v>
      </c>
    </row>
    <row r="98" spans="1:32" x14ac:dyDescent="0.3">
      <c r="A98">
        <f t="shared" si="34"/>
        <v>86</v>
      </c>
      <c r="B98" s="6">
        <f t="shared" si="57"/>
        <v>54012409.350981563</v>
      </c>
      <c r="C98" s="6">
        <f t="shared" si="58"/>
        <v>435206.3190723806</v>
      </c>
      <c r="D98">
        <f t="shared" si="59"/>
        <v>146283.6086589084</v>
      </c>
      <c r="E98">
        <f t="shared" si="60"/>
        <v>288922.7104134722</v>
      </c>
      <c r="F98">
        <f t="shared" si="61"/>
        <v>6.0000000000000027</v>
      </c>
      <c r="G98">
        <f t="shared" si="35"/>
        <v>5.1430128318229462E-3</v>
      </c>
      <c r="H98">
        <f t="shared" si="62"/>
        <v>276300.58116271032</v>
      </c>
      <c r="I98" s="6">
        <f t="shared" si="63"/>
        <v>53447186.059405379</v>
      </c>
      <c r="J98">
        <f t="shared" si="37"/>
        <v>25237253.0532443</v>
      </c>
      <c r="K98" s="6">
        <f t="shared" si="38"/>
        <v>435206.3190723806</v>
      </c>
      <c r="L98">
        <f t="shared" si="39"/>
        <v>68350.893685869989</v>
      </c>
      <c r="M98">
        <f t="shared" si="40"/>
        <v>366855.42538651061</v>
      </c>
      <c r="N98">
        <f t="shared" si="41"/>
        <v>14.7</v>
      </c>
      <c r="O98">
        <f t="shared" si="64"/>
        <v>1.3162254142526475E-2</v>
      </c>
      <c r="P98">
        <f t="shared" si="42"/>
        <v>327350.49420355179</v>
      </c>
      <c r="Q98">
        <f t="shared" si="43"/>
        <v>24543047.133654237</v>
      </c>
      <c r="R98">
        <f t="shared" si="36"/>
        <v>565223.29157618433</v>
      </c>
      <c r="T98">
        <f t="shared" si="44"/>
        <v>42733278.592746109</v>
      </c>
      <c r="U98" s="6">
        <f t="shared" si="45"/>
        <v>435206.3190723806</v>
      </c>
      <c r="V98">
        <f t="shared" si="46"/>
        <v>115735.96285535405</v>
      </c>
      <c r="W98">
        <f t="shared" si="47"/>
        <v>319470.35621702654</v>
      </c>
      <c r="X98">
        <f t="shared" si="48"/>
        <v>8.8999999999999986</v>
      </c>
      <c r="Y98">
        <f t="shared" si="49"/>
        <v>7.7376078690307715E-3</v>
      </c>
      <c r="Z98">
        <f t="shared" si="50"/>
        <v>328181.41636652959</v>
      </c>
      <c r="AA98">
        <f t="shared" si="51"/>
        <v>647651.77258355613</v>
      </c>
      <c r="AB98">
        <f t="shared" si="52"/>
        <v>42085626.82016255</v>
      </c>
      <c r="AC98">
        <f t="shared" si="53"/>
        <v>565223.29157618433</v>
      </c>
      <c r="AD98" s="11">
        <f t="shared" si="54"/>
        <v>23056837.019831188</v>
      </c>
      <c r="AE98">
        <f t="shared" si="55"/>
        <v>82428.481007371796</v>
      </c>
      <c r="AF98" s="11">
        <f t="shared" si="56"/>
        <v>19028789.800331343</v>
      </c>
    </row>
    <row r="99" spans="1:32" x14ac:dyDescent="0.3">
      <c r="A99">
        <f t="shared" si="34"/>
        <v>87</v>
      </c>
      <c r="B99" s="6">
        <f t="shared" si="57"/>
        <v>53447186.059405379</v>
      </c>
      <c r="C99" s="6">
        <f t="shared" si="58"/>
        <v>435206.3190723806</v>
      </c>
      <c r="D99">
        <f t="shared" si="59"/>
        <v>144752.79557755624</v>
      </c>
      <c r="E99">
        <f t="shared" si="60"/>
        <v>290453.52349482436</v>
      </c>
      <c r="F99">
        <f t="shared" si="61"/>
        <v>6.0000000000000027</v>
      </c>
      <c r="G99">
        <f t="shared" si="35"/>
        <v>5.1430128318229462E-3</v>
      </c>
      <c r="H99">
        <f t="shared" si="62"/>
        <v>273385.75752996828</v>
      </c>
      <c r="I99" s="6">
        <f t="shared" si="63"/>
        <v>52883346.778380588</v>
      </c>
      <c r="J99">
        <f t="shared" si="37"/>
        <v>24543047.133654237</v>
      </c>
      <c r="K99" s="6">
        <f t="shared" si="38"/>
        <v>435206.3190723806</v>
      </c>
      <c r="L99">
        <f t="shared" si="39"/>
        <v>66470.752653646894</v>
      </c>
      <c r="M99">
        <f t="shared" si="40"/>
        <v>368735.56641873368</v>
      </c>
      <c r="N99">
        <f t="shared" si="41"/>
        <v>14.7</v>
      </c>
      <c r="O99">
        <f t="shared" si="64"/>
        <v>1.3162254142526475E-2</v>
      </c>
      <c r="P99">
        <f t="shared" si="42"/>
        <v>318188.43256857118</v>
      </c>
      <c r="Q99">
        <f t="shared" si="43"/>
        <v>23856123.134666931</v>
      </c>
      <c r="R99">
        <f t="shared" si="36"/>
        <v>563839.2810247913</v>
      </c>
      <c r="T99">
        <f t="shared" si="44"/>
        <v>42085626.82016255</v>
      </c>
      <c r="U99" s="6">
        <f t="shared" si="45"/>
        <v>435206.3190723806</v>
      </c>
      <c r="V99">
        <f t="shared" si="46"/>
        <v>113981.90597127356</v>
      </c>
      <c r="W99">
        <f t="shared" si="47"/>
        <v>321224.41310110706</v>
      </c>
      <c r="X99">
        <f t="shared" si="48"/>
        <v>8.8999999999999986</v>
      </c>
      <c r="Y99">
        <f t="shared" si="49"/>
        <v>7.7376078690307715E-3</v>
      </c>
      <c r="Z99">
        <f t="shared" si="50"/>
        <v>323156.5687102463</v>
      </c>
      <c r="AA99">
        <f t="shared" si="51"/>
        <v>644380.98181135335</v>
      </c>
      <c r="AB99">
        <f t="shared" si="52"/>
        <v>41441245.838351198</v>
      </c>
      <c r="AC99">
        <f t="shared" si="53"/>
        <v>563839.2810247913</v>
      </c>
      <c r="AD99" s="11">
        <f t="shared" si="54"/>
        <v>22492997.738806397</v>
      </c>
      <c r="AE99">
        <f t="shared" si="55"/>
        <v>80541.700786562054</v>
      </c>
      <c r="AF99" s="11">
        <f t="shared" si="56"/>
        <v>18948248.099544782</v>
      </c>
    </row>
    <row r="100" spans="1:32" x14ac:dyDescent="0.3">
      <c r="A100">
        <f t="shared" si="34"/>
        <v>88</v>
      </c>
      <c r="B100" s="6">
        <f t="shared" si="57"/>
        <v>52883346.778380588</v>
      </c>
      <c r="C100" s="6">
        <f t="shared" si="58"/>
        <v>435206.3190723806</v>
      </c>
      <c r="D100">
        <f t="shared" si="59"/>
        <v>143225.73085811408</v>
      </c>
      <c r="E100">
        <f t="shared" si="60"/>
        <v>291980.58821426652</v>
      </c>
      <c r="F100">
        <f t="shared" si="61"/>
        <v>6.0000000000000027</v>
      </c>
      <c r="G100">
        <f t="shared" si="35"/>
        <v>5.1430128318229462E-3</v>
      </c>
      <c r="H100">
        <f t="shared" si="62"/>
        <v>270478.07115912484</v>
      </c>
      <c r="I100" s="6">
        <f t="shared" si="63"/>
        <v>52320888.1190072</v>
      </c>
      <c r="J100">
        <f t="shared" si="37"/>
        <v>23856123.134666931</v>
      </c>
      <c r="K100" s="6">
        <f t="shared" si="38"/>
        <v>435206.3190723806</v>
      </c>
      <c r="L100">
        <f t="shared" si="39"/>
        <v>64610.333489722943</v>
      </c>
      <c r="M100">
        <f t="shared" si="40"/>
        <v>370595.98558265768</v>
      </c>
      <c r="N100">
        <f t="shared" si="41"/>
        <v>14.7</v>
      </c>
      <c r="O100">
        <f t="shared" si="64"/>
        <v>1.3162254142526475E-2</v>
      </c>
      <c r="P100">
        <f t="shared" si="42"/>
        <v>309122.47700745246</v>
      </c>
      <c r="Q100">
        <f t="shared" si="43"/>
        <v>23176404.672076821</v>
      </c>
      <c r="R100">
        <f t="shared" si="36"/>
        <v>562458.65937338769</v>
      </c>
      <c r="T100">
        <f t="shared" si="44"/>
        <v>41441245.838351198</v>
      </c>
      <c r="U100" s="6">
        <f t="shared" si="45"/>
        <v>435206.3190723806</v>
      </c>
      <c r="V100">
        <f t="shared" si="46"/>
        <v>112236.70747886783</v>
      </c>
      <c r="W100">
        <f t="shared" si="47"/>
        <v>322969.61159351276</v>
      </c>
      <c r="X100">
        <f t="shared" si="48"/>
        <v>8.8999999999999986</v>
      </c>
      <c r="Y100">
        <f t="shared" si="49"/>
        <v>7.7376078690307715E-3</v>
      </c>
      <c r="Z100">
        <f t="shared" si="50"/>
        <v>318157.09769314114</v>
      </c>
      <c r="AA100">
        <f t="shared" si="51"/>
        <v>641126.7092866539</v>
      </c>
      <c r="AB100">
        <f t="shared" si="52"/>
        <v>40800119.129064545</v>
      </c>
      <c r="AC100">
        <f t="shared" si="53"/>
        <v>562458.65937338769</v>
      </c>
      <c r="AD100" s="11">
        <f t="shared" si="54"/>
        <v>21930539.079433009</v>
      </c>
      <c r="AE100">
        <f t="shared" si="55"/>
        <v>78668.049913266208</v>
      </c>
      <c r="AF100" s="11">
        <f t="shared" si="56"/>
        <v>18869580.049631517</v>
      </c>
    </row>
    <row r="101" spans="1:32" x14ac:dyDescent="0.3">
      <c r="A101">
        <f t="shared" si="34"/>
        <v>89</v>
      </c>
      <c r="B101" s="6">
        <f t="shared" si="57"/>
        <v>52320888.1190072</v>
      </c>
      <c r="C101" s="6">
        <f t="shared" si="58"/>
        <v>435206.3190723806</v>
      </c>
      <c r="D101">
        <f t="shared" si="59"/>
        <v>141702.40532231118</v>
      </c>
      <c r="E101">
        <f t="shared" si="60"/>
        <v>293503.91375006945</v>
      </c>
      <c r="F101">
        <f t="shared" si="61"/>
        <v>6.0000000000000027</v>
      </c>
      <c r="G101">
        <f t="shared" si="35"/>
        <v>5.1430128318229462E-3</v>
      </c>
      <c r="H101">
        <f t="shared" si="62"/>
        <v>267577.50457381993</v>
      </c>
      <c r="I101" s="6">
        <f t="shared" si="63"/>
        <v>51759806.700683311</v>
      </c>
      <c r="J101">
        <f t="shared" si="37"/>
        <v>23176404.672076821</v>
      </c>
      <c r="K101" s="6">
        <f t="shared" si="38"/>
        <v>435206.3190723806</v>
      </c>
      <c r="L101">
        <f t="shared" si="39"/>
        <v>62769.429320208059</v>
      </c>
      <c r="M101">
        <f t="shared" si="40"/>
        <v>372436.88975217252</v>
      </c>
      <c r="N101">
        <f t="shared" si="41"/>
        <v>14.7</v>
      </c>
      <c r="O101">
        <f t="shared" si="64"/>
        <v>1.3162254142526475E-2</v>
      </c>
      <c r="P101">
        <f t="shared" si="42"/>
        <v>300151.61940894288</v>
      </c>
      <c r="Q101">
        <f t="shared" si="43"/>
        <v>22503816.162915707</v>
      </c>
      <c r="R101">
        <f t="shared" si="36"/>
        <v>561081.41832388937</v>
      </c>
      <c r="T101">
        <f t="shared" si="44"/>
        <v>40800119.129064545</v>
      </c>
      <c r="U101" s="6">
        <f t="shared" si="45"/>
        <v>435206.3190723806</v>
      </c>
      <c r="V101">
        <f t="shared" si="46"/>
        <v>110500.32264121647</v>
      </c>
      <c r="W101">
        <f t="shared" si="47"/>
        <v>324705.99643116415</v>
      </c>
      <c r="X101">
        <f t="shared" si="48"/>
        <v>8.8999999999999986</v>
      </c>
      <c r="Y101">
        <f t="shared" si="49"/>
        <v>7.7376078690307715E-3</v>
      </c>
      <c r="Z101">
        <f t="shared" si="50"/>
        <v>313182.87515733548</v>
      </c>
      <c r="AA101">
        <f t="shared" si="51"/>
        <v>637888.87158849963</v>
      </c>
      <c r="AB101">
        <f t="shared" si="52"/>
        <v>40162230.257476047</v>
      </c>
      <c r="AC101">
        <f t="shared" si="53"/>
        <v>561081.41832388937</v>
      </c>
      <c r="AD101" s="11">
        <f t="shared" si="54"/>
        <v>21369457.66110912</v>
      </c>
      <c r="AE101">
        <f t="shared" si="55"/>
        <v>76807.45326461026</v>
      </c>
      <c r="AF101" s="11">
        <f t="shared" si="56"/>
        <v>18792772.596366908</v>
      </c>
    </row>
    <row r="102" spans="1:32" x14ac:dyDescent="0.3">
      <c r="A102">
        <f t="shared" si="34"/>
        <v>90</v>
      </c>
      <c r="B102" s="6">
        <f t="shared" si="57"/>
        <v>51759806.700683311</v>
      </c>
      <c r="C102" s="6">
        <f t="shared" si="58"/>
        <v>435206.3190723806</v>
      </c>
      <c r="D102">
        <f t="shared" si="59"/>
        <v>140182.80981435065</v>
      </c>
      <c r="E102">
        <f t="shared" si="60"/>
        <v>295023.50925802998</v>
      </c>
      <c r="F102">
        <f t="shared" si="61"/>
        <v>6.0000000000000027</v>
      </c>
      <c r="G102">
        <f t="shared" si="35"/>
        <v>5.1430128318229462E-3</v>
      </c>
      <c r="H102">
        <f t="shared" si="62"/>
        <v>264684.0403404861</v>
      </c>
      <c r="I102" s="6">
        <f t="shared" si="63"/>
        <v>51200099.151084796</v>
      </c>
      <c r="J102">
        <f t="shared" si="37"/>
        <v>22503816.162915707</v>
      </c>
      <c r="K102" s="6">
        <f t="shared" si="38"/>
        <v>435206.3190723806</v>
      </c>
      <c r="L102">
        <f t="shared" si="39"/>
        <v>60947.83544123004</v>
      </c>
      <c r="M102">
        <f t="shared" si="40"/>
        <v>374258.48363115056</v>
      </c>
      <c r="N102">
        <f t="shared" si="41"/>
        <v>14.7</v>
      </c>
      <c r="O102">
        <f t="shared" si="64"/>
        <v>1.3162254142526475E-2</v>
      </c>
      <c r="P102">
        <f t="shared" si="42"/>
        <v>291274.86223644175</v>
      </c>
      <c r="Q102">
        <f t="shared" si="43"/>
        <v>21838282.817048118</v>
      </c>
      <c r="R102">
        <f t="shared" si="36"/>
        <v>559707.54959851503</v>
      </c>
      <c r="T102">
        <f t="shared" si="44"/>
        <v>40162230.257476047</v>
      </c>
      <c r="U102" s="6">
        <f t="shared" si="45"/>
        <v>435206.3190723806</v>
      </c>
      <c r="V102">
        <f t="shared" si="46"/>
        <v>108772.70694733097</v>
      </c>
      <c r="W102">
        <f t="shared" si="47"/>
        <v>326433.61212504964</v>
      </c>
      <c r="X102">
        <f t="shared" si="48"/>
        <v>8.8999999999999986</v>
      </c>
      <c r="Y102">
        <f t="shared" si="49"/>
        <v>7.7376078690307715E-3</v>
      </c>
      <c r="Z102">
        <f t="shared" si="50"/>
        <v>308233.77359217749</v>
      </c>
      <c r="AA102">
        <f t="shared" si="51"/>
        <v>634667.38571722712</v>
      </c>
      <c r="AB102">
        <f t="shared" si="52"/>
        <v>39527562.871758819</v>
      </c>
      <c r="AC102">
        <f t="shared" si="53"/>
        <v>559707.54959851503</v>
      </c>
      <c r="AD102" s="11">
        <f t="shared" si="54"/>
        <v>20809750.111510605</v>
      </c>
      <c r="AE102">
        <f t="shared" si="55"/>
        <v>74959.83611871209</v>
      </c>
      <c r="AF102" s="11">
        <f t="shared" si="56"/>
        <v>18717812.760248195</v>
      </c>
    </row>
    <row r="103" spans="1:32" x14ac:dyDescent="0.3">
      <c r="A103">
        <f t="shared" si="34"/>
        <v>91</v>
      </c>
      <c r="B103" s="6">
        <f t="shared" si="57"/>
        <v>51200099.151084796</v>
      </c>
      <c r="C103" s="6">
        <f t="shared" si="58"/>
        <v>435206.3190723806</v>
      </c>
      <c r="D103">
        <f t="shared" si="59"/>
        <v>138666.93520085467</v>
      </c>
      <c r="E103">
        <f t="shared" si="60"/>
        <v>296539.38387152593</v>
      </c>
      <c r="F103">
        <f t="shared" si="61"/>
        <v>6.0000000000000027</v>
      </c>
      <c r="G103">
        <f t="shared" si="35"/>
        <v>5.1430128318229462E-3</v>
      </c>
      <c r="H103">
        <f t="shared" si="62"/>
        <v>261797.66106824411</v>
      </c>
      <c r="I103" s="6">
        <f t="shared" si="63"/>
        <v>50641762.106145024</v>
      </c>
      <c r="J103">
        <f t="shared" si="37"/>
        <v>21838282.817048118</v>
      </c>
      <c r="K103" s="6">
        <f t="shared" si="38"/>
        <v>435206.3190723806</v>
      </c>
      <c r="L103">
        <f t="shared" si="39"/>
        <v>59145.349296171989</v>
      </c>
      <c r="M103">
        <f t="shared" si="40"/>
        <v>376060.96977620863</v>
      </c>
      <c r="N103">
        <f t="shared" si="41"/>
        <v>14.7</v>
      </c>
      <c r="O103">
        <f t="shared" si="64"/>
        <v>1.3162254142526475E-2</v>
      </c>
      <c r="P103">
        <f t="shared" si="42"/>
        <v>282491.21841707686</v>
      </c>
      <c r="Q103">
        <f t="shared" si="43"/>
        <v>21179730.62885483</v>
      </c>
      <c r="R103">
        <f t="shared" si="36"/>
        <v>558337.04493977129</v>
      </c>
      <c r="T103">
        <f t="shared" si="44"/>
        <v>39527562.871758819</v>
      </c>
      <c r="U103" s="6">
        <f t="shared" si="45"/>
        <v>435206.3190723806</v>
      </c>
      <c r="V103">
        <f t="shared" si="46"/>
        <v>107053.81611101347</v>
      </c>
      <c r="W103">
        <f t="shared" si="47"/>
        <v>328152.50296136714</v>
      </c>
      <c r="X103">
        <f t="shared" si="48"/>
        <v>8.8999999999999986</v>
      </c>
      <c r="Y103">
        <f t="shared" si="49"/>
        <v>7.7376078690307715E-3</v>
      </c>
      <c r="Z103">
        <f t="shared" si="50"/>
        <v>303309.66613097355</v>
      </c>
      <c r="AA103">
        <f t="shared" si="51"/>
        <v>631462.16909234063</v>
      </c>
      <c r="AB103">
        <f t="shared" si="52"/>
        <v>38896100.702666476</v>
      </c>
      <c r="AC103">
        <f t="shared" si="53"/>
        <v>558337.04493977129</v>
      </c>
      <c r="AD103" s="11">
        <f t="shared" si="54"/>
        <v>20251413.066570833</v>
      </c>
      <c r="AE103">
        <f t="shared" si="55"/>
        <v>73125.124152569333</v>
      </c>
      <c r="AF103" s="11">
        <f t="shared" si="56"/>
        <v>18644687.636095624</v>
      </c>
    </row>
    <row r="104" spans="1:32" x14ac:dyDescent="0.3">
      <c r="A104">
        <f t="shared" si="34"/>
        <v>92</v>
      </c>
      <c r="B104" s="6">
        <f t="shared" si="57"/>
        <v>50641762.106145024</v>
      </c>
      <c r="C104" s="6">
        <f t="shared" si="58"/>
        <v>435206.3190723806</v>
      </c>
      <c r="D104">
        <f t="shared" si="59"/>
        <v>137154.77237080946</v>
      </c>
      <c r="E104">
        <f t="shared" si="60"/>
        <v>298051.54670157115</v>
      </c>
      <c r="F104">
        <f t="shared" si="61"/>
        <v>6.0000000000000027</v>
      </c>
      <c r="G104">
        <f t="shared" si="35"/>
        <v>5.1430128318229462E-3</v>
      </c>
      <c r="H104">
        <f t="shared" si="62"/>
        <v>258918.34940879804</v>
      </c>
      <c r="I104" s="6">
        <f t="shared" si="63"/>
        <v>50084792.210034654</v>
      </c>
      <c r="J104">
        <f t="shared" si="37"/>
        <v>21179730.62885483</v>
      </c>
      <c r="K104" s="6">
        <f t="shared" si="38"/>
        <v>435206.3190723806</v>
      </c>
      <c r="L104">
        <f t="shared" si="39"/>
        <v>57361.7704531485</v>
      </c>
      <c r="M104">
        <f t="shared" si="40"/>
        <v>377844.54861923208</v>
      </c>
      <c r="N104">
        <f t="shared" si="41"/>
        <v>14.7</v>
      </c>
      <c r="O104">
        <f t="shared" si="64"/>
        <v>1.3162254142526475E-2</v>
      </c>
      <c r="P104">
        <f t="shared" si="42"/>
        <v>273799.71123194479</v>
      </c>
      <c r="Q104">
        <f t="shared" si="43"/>
        <v>20528086.369003654</v>
      </c>
      <c r="R104">
        <f t="shared" si="36"/>
        <v>556969.89611037076</v>
      </c>
      <c r="T104">
        <f t="shared" si="44"/>
        <v>38896100.702666476</v>
      </c>
      <c r="U104" s="6">
        <f t="shared" si="45"/>
        <v>435206.3190723806</v>
      </c>
      <c r="V104">
        <f t="shared" si="46"/>
        <v>105343.6060697217</v>
      </c>
      <c r="W104">
        <f t="shared" si="47"/>
        <v>329862.71300265891</v>
      </c>
      <c r="X104">
        <f t="shared" si="48"/>
        <v>8.8999999999999986</v>
      </c>
      <c r="Y104">
        <f t="shared" si="49"/>
        <v>7.7376078690307715E-3</v>
      </c>
      <c r="Z104">
        <f t="shared" si="50"/>
        <v>298410.42654773622</v>
      </c>
      <c r="AA104">
        <f t="shared" si="51"/>
        <v>628273.13955039508</v>
      </c>
      <c r="AB104">
        <f t="shared" si="52"/>
        <v>38267827.563116081</v>
      </c>
      <c r="AC104">
        <f t="shared" si="53"/>
        <v>556969.89611037076</v>
      </c>
      <c r="AD104" s="11">
        <f t="shared" si="54"/>
        <v>19694443.170460463</v>
      </c>
      <c r="AE104">
        <f t="shared" si="55"/>
        <v>71303.243440024322</v>
      </c>
      <c r="AF104" s="11">
        <f t="shared" si="56"/>
        <v>18573384.3926556</v>
      </c>
    </row>
    <row r="105" spans="1:32" x14ac:dyDescent="0.3">
      <c r="A105">
        <f t="shared" si="34"/>
        <v>93</v>
      </c>
      <c r="B105" s="6">
        <f t="shared" si="57"/>
        <v>50084792.210034654</v>
      </c>
      <c r="C105" s="6">
        <f t="shared" si="58"/>
        <v>435206.3190723806</v>
      </c>
      <c r="D105">
        <f t="shared" si="59"/>
        <v>135646.31223551053</v>
      </c>
      <c r="E105">
        <f t="shared" si="60"/>
        <v>299560.0068368701</v>
      </c>
      <c r="F105">
        <f t="shared" si="61"/>
        <v>6.0000000000000027</v>
      </c>
      <c r="G105">
        <f t="shared" si="35"/>
        <v>5.1430128318229462E-3</v>
      </c>
      <c r="H105">
        <f t="shared" si="62"/>
        <v>256046.08805633118</v>
      </c>
      <c r="I105" s="6">
        <f t="shared" si="63"/>
        <v>49529186.115141451</v>
      </c>
      <c r="J105">
        <f t="shared" si="37"/>
        <v>20528086.369003654</v>
      </c>
      <c r="K105" s="6">
        <f t="shared" si="38"/>
        <v>435206.3190723806</v>
      </c>
      <c r="L105">
        <f t="shared" si="39"/>
        <v>55596.900582718234</v>
      </c>
      <c r="M105">
        <f t="shared" si="40"/>
        <v>379609.41848966235</v>
      </c>
      <c r="N105">
        <f t="shared" si="41"/>
        <v>14.7</v>
      </c>
      <c r="O105">
        <f t="shared" si="64"/>
        <v>1.3162254142526475E-2</v>
      </c>
      <c r="P105">
        <f t="shared" si="42"/>
        <v>265199.374207502</v>
      </c>
      <c r="Q105">
        <f t="shared" si="43"/>
        <v>19883277.576306492</v>
      </c>
      <c r="R105">
        <f t="shared" si="36"/>
        <v>555606.09489320219</v>
      </c>
      <c r="T105">
        <f t="shared" si="44"/>
        <v>38267827.563116081</v>
      </c>
      <c r="U105" s="6">
        <f t="shared" si="45"/>
        <v>435206.3190723806</v>
      </c>
      <c r="V105">
        <f t="shared" si="46"/>
        <v>103642.03298343939</v>
      </c>
      <c r="W105">
        <f t="shared" si="47"/>
        <v>331564.28608894121</v>
      </c>
      <c r="X105">
        <f t="shared" si="48"/>
        <v>8.8999999999999986</v>
      </c>
      <c r="Y105">
        <f t="shared" si="49"/>
        <v>7.7376078690307715E-3</v>
      </c>
      <c r="Z105">
        <f t="shared" si="50"/>
        <v>293535.92925394827</v>
      </c>
      <c r="AA105">
        <f t="shared" si="51"/>
        <v>625100.21534288954</v>
      </c>
      <c r="AB105">
        <f t="shared" si="52"/>
        <v>37642727.347773194</v>
      </c>
      <c r="AC105">
        <f t="shared" si="53"/>
        <v>555606.09489320219</v>
      </c>
      <c r="AD105" s="11">
        <f t="shared" si="54"/>
        <v>19138837.07556726</v>
      </c>
      <c r="AE105">
        <f t="shared" si="55"/>
        <v>69494.120449687354</v>
      </c>
      <c r="AF105" s="11">
        <f t="shared" si="56"/>
        <v>18503890.272205912</v>
      </c>
    </row>
    <row r="106" spans="1:32" x14ac:dyDescent="0.3">
      <c r="A106">
        <f t="shared" si="34"/>
        <v>94</v>
      </c>
      <c r="B106" s="6">
        <f t="shared" si="57"/>
        <v>49529186.115141451</v>
      </c>
      <c r="C106" s="6">
        <f t="shared" si="58"/>
        <v>435206.3190723806</v>
      </c>
      <c r="D106">
        <f t="shared" si="59"/>
        <v>134141.54572850809</v>
      </c>
      <c r="E106">
        <f t="shared" si="60"/>
        <v>301064.77334387251</v>
      </c>
      <c r="F106">
        <f t="shared" si="61"/>
        <v>6.0000000000000027</v>
      </c>
      <c r="G106">
        <f t="shared" si="35"/>
        <v>5.1430128318229462E-3</v>
      </c>
      <c r="H106">
        <f t="shared" si="62"/>
        <v>253180.85974740196</v>
      </c>
      <c r="I106" s="6">
        <f t="shared" si="63"/>
        <v>48974940.482050173</v>
      </c>
      <c r="J106">
        <f t="shared" si="37"/>
        <v>19883277.576306492</v>
      </c>
      <c r="K106" s="6">
        <f t="shared" si="38"/>
        <v>435206.3190723806</v>
      </c>
      <c r="L106">
        <f t="shared" si="39"/>
        <v>53850.543435830084</v>
      </c>
      <c r="M106">
        <f t="shared" si="40"/>
        <v>381355.7756365505</v>
      </c>
      <c r="N106">
        <f t="shared" si="41"/>
        <v>14.7</v>
      </c>
      <c r="O106">
        <f t="shared" si="64"/>
        <v>1.3162254142526475E-2</v>
      </c>
      <c r="P106">
        <f t="shared" si="42"/>
        <v>256689.25100809531</v>
      </c>
      <c r="Q106">
        <f t="shared" si="43"/>
        <v>19245232.549661845</v>
      </c>
      <c r="R106">
        <f t="shared" si="36"/>
        <v>554245.63309127837</v>
      </c>
      <c r="T106">
        <f t="shared" si="44"/>
        <v>37642727.347773194</v>
      </c>
      <c r="U106" s="6">
        <f t="shared" si="45"/>
        <v>435206.3190723806</v>
      </c>
      <c r="V106">
        <f t="shared" si="46"/>
        <v>101949.05323355242</v>
      </c>
      <c r="W106">
        <f t="shared" si="47"/>
        <v>333257.26583882817</v>
      </c>
      <c r="X106">
        <f t="shared" si="48"/>
        <v>8.8999999999999986</v>
      </c>
      <c r="Y106">
        <f t="shared" si="49"/>
        <v>7.7376078690307715E-3</v>
      </c>
      <c r="Z106">
        <f t="shared" si="50"/>
        <v>288686.04929534346</v>
      </c>
      <c r="AA106">
        <f t="shared" si="51"/>
        <v>621943.31513417163</v>
      </c>
      <c r="AB106">
        <f t="shared" si="52"/>
        <v>37020784.032639019</v>
      </c>
      <c r="AC106">
        <f t="shared" si="53"/>
        <v>554245.63309127837</v>
      </c>
      <c r="AD106" s="11">
        <f t="shared" si="54"/>
        <v>18584591.442475982</v>
      </c>
      <c r="AE106">
        <f t="shared" si="55"/>
        <v>67697.682042893255</v>
      </c>
      <c r="AF106" s="11">
        <f t="shared" si="56"/>
        <v>18436192.590163019</v>
      </c>
    </row>
    <row r="107" spans="1:32" x14ac:dyDescent="0.3">
      <c r="A107">
        <f t="shared" si="34"/>
        <v>95</v>
      </c>
      <c r="B107" s="6">
        <f t="shared" si="57"/>
        <v>48974940.482050173</v>
      </c>
      <c r="C107" s="6">
        <f t="shared" si="58"/>
        <v>435206.3190723806</v>
      </c>
      <c r="D107">
        <f t="shared" si="59"/>
        <v>132640.46380555254</v>
      </c>
      <c r="E107">
        <f t="shared" si="60"/>
        <v>302565.85526682809</v>
      </c>
      <c r="F107">
        <f t="shared" si="61"/>
        <v>6.0000000000000027</v>
      </c>
      <c r="G107">
        <f t="shared" si="35"/>
        <v>5.1430128318229462E-3</v>
      </c>
      <c r="H107">
        <f t="shared" si="62"/>
        <v>250322.64726084031</v>
      </c>
      <c r="I107" s="6">
        <f t="shared" si="63"/>
        <v>48422051.979522504</v>
      </c>
      <c r="J107">
        <f t="shared" si="37"/>
        <v>19245232.549661845</v>
      </c>
      <c r="K107" s="6">
        <f t="shared" si="38"/>
        <v>435206.3190723806</v>
      </c>
      <c r="L107">
        <f t="shared" si="39"/>
        <v>52122.504822000832</v>
      </c>
      <c r="M107">
        <f t="shared" si="40"/>
        <v>383083.8142503798</v>
      </c>
      <c r="N107">
        <f t="shared" si="41"/>
        <v>14.7</v>
      </c>
      <c r="O107">
        <f t="shared" si="64"/>
        <v>1.3162254142526475E-2</v>
      </c>
      <c r="P107">
        <f t="shared" si="42"/>
        <v>248268.39532962008</v>
      </c>
      <c r="Q107">
        <f t="shared" si="43"/>
        <v>18613880.340081844</v>
      </c>
      <c r="R107">
        <f t="shared" si="36"/>
        <v>552888.50252766907</v>
      </c>
      <c r="T107">
        <f t="shared" si="44"/>
        <v>37020784.032639019</v>
      </c>
      <c r="U107" s="6">
        <f t="shared" si="45"/>
        <v>435206.3190723806</v>
      </c>
      <c r="V107">
        <f t="shared" si="46"/>
        <v>100264.62342173069</v>
      </c>
      <c r="W107">
        <f t="shared" si="47"/>
        <v>334941.6956506499</v>
      </c>
      <c r="X107">
        <f t="shared" si="48"/>
        <v>8.8999999999999986</v>
      </c>
      <c r="Y107">
        <f t="shared" si="49"/>
        <v>7.7376078690307715E-3</v>
      </c>
      <c r="Z107">
        <f t="shared" si="50"/>
        <v>283860.66234870342</v>
      </c>
      <c r="AA107">
        <f t="shared" si="51"/>
        <v>618802.35799935332</v>
      </c>
      <c r="AB107">
        <f t="shared" si="52"/>
        <v>36401981.674639665</v>
      </c>
      <c r="AC107">
        <f t="shared" si="53"/>
        <v>552888.50252766907</v>
      </c>
      <c r="AD107" s="11">
        <f t="shared" si="54"/>
        <v>18031702.939948313</v>
      </c>
      <c r="AE107">
        <f t="shared" si="55"/>
        <v>65913.855471684248</v>
      </c>
      <c r="AF107" s="11">
        <f t="shared" si="56"/>
        <v>18370278.734691333</v>
      </c>
    </row>
    <row r="108" spans="1:32" x14ac:dyDescent="0.3">
      <c r="A108">
        <f t="shared" si="34"/>
        <v>96</v>
      </c>
      <c r="B108" s="6">
        <f t="shared" si="57"/>
        <v>48422051.979522504</v>
      </c>
      <c r="C108" s="6">
        <f t="shared" si="58"/>
        <v>435206.3190723806</v>
      </c>
      <c r="D108">
        <f t="shared" si="59"/>
        <v>131143.05744454011</v>
      </c>
      <c r="E108">
        <f t="shared" si="60"/>
        <v>304063.26162784046</v>
      </c>
      <c r="F108">
        <f t="shared" si="61"/>
        <v>6.0000000000000027</v>
      </c>
      <c r="G108">
        <f t="shared" si="35"/>
        <v>5.1430128318229462E-3</v>
      </c>
      <c r="H108">
        <f t="shared" si="62"/>
        <v>247471.43341764403</v>
      </c>
      <c r="I108" s="6">
        <f t="shared" si="63"/>
        <v>47870517.284477025</v>
      </c>
      <c r="J108">
        <f t="shared" si="37"/>
        <v>18613880.340081844</v>
      </c>
      <c r="K108" s="6">
        <f t="shared" si="38"/>
        <v>435206.3190723806</v>
      </c>
      <c r="L108">
        <f t="shared" si="39"/>
        <v>50412.592587721665</v>
      </c>
      <c r="M108">
        <f t="shared" si="40"/>
        <v>384793.72648465895</v>
      </c>
      <c r="N108">
        <f t="shared" si="41"/>
        <v>14.7</v>
      </c>
      <c r="O108">
        <f t="shared" si="64"/>
        <v>1.3162254142526475E-2</v>
      </c>
      <c r="P108">
        <f t="shared" si="42"/>
        <v>239935.87079429344</v>
      </c>
      <c r="Q108">
        <f t="shared" si="43"/>
        <v>17989150.742802892</v>
      </c>
      <c r="R108">
        <f t="shared" si="36"/>
        <v>551534.69504547864</v>
      </c>
      <c r="T108">
        <f t="shared" si="44"/>
        <v>36401981.674639665</v>
      </c>
      <c r="U108" s="6">
        <f t="shared" si="45"/>
        <v>435206.3190723806</v>
      </c>
      <c r="V108">
        <f t="shared" si="46"/>
        <v>98588.700368815757</v>
      </c>
      <c r="W108">
        <f t="shared" si="47"/>
        <v>336617.61870356486</v>
      </c>
      <c r="X108">
        <f t="shared" si="48"/>
        <v>8.8999999999999986</v>
      </c>
      <c r="Y108">
        <f t="shared" si="49"/>
        <v>7.7376078690307715E-3</v>
      </c>
      <c r="Z108">
        <f t="shared" si="50"/>
        <v>279059.64471867069</v>
      </c>
      <c r="AA108">
        <f t="shared" si="51"/>
        <v>615677.26342223561</v>
      </c>
      <c r="AB108">
        <f t="shared" si="52"/>
        <v>35786304.411217429</v>
      </c>
      <c r="AC108">
        <f t="shared" si="53"/>
        <v>551534.69504547864</v>
      </c>
      <c r="AD108" s="11">
        <f t="shared" si="54"/>
        <v>17480168.244902834</v>
      </c>
      <c r="AE108">
        <f t="shared" si="55"/>
        <v>64142.568376756972</v>
      </c>
      <c r="AF108" s="11">
        <f t="shared" si="56"/>
        <v>18306136.166314576</v>
      </c>
    </row>
    <row r="109" spans="1:32" x14ac:dyDescent="0.3">
      <c r="A109">
        <f t="shared" si="34"/>
        <v>97</v>
      </c>
      <c r="B109" s="6">
        <f t="shared" si="57"/>
        <v>47870517.284477025</v>
      </c>
      <c r="C109" s="6">
        <f t="shared" si="58"/>
        <v>435206.3190723806</v>
      </c>
      <c r="D109">
        <f t="shared" si="59"/>
        <v>129649.31764545862</v>
      </c>
      <c r="E109">
        <f t="shared" si="60"/>
        <v>305557.00142692198</v>
      </c>
      <c r="F109">
        <f t="shared" si="61"/>
        <v>6.0000000000000027</v>
      </c>
      <c r="G109">
        <f t="shared" si="35"/>
        <v>5.1430128318229462E-3</v>
      </c>
      <c r="H109">
        <f t="shared" si="62"/>
        <v>244627.2010808755</v>
      </c>
      <c r="I109" s="6">
        <f t="shared" si="63"/>
        <v>47320333.081969231</v>
      </c>
      <c r="J109">
        <f t="shared" si="37"/>
        <v>17989150.742802892</v>
      </c>
      <c r="K109" s="6">
        <f t="shared" si="38"/>
        <v>435206.3190723806</v>
      </c>
      <c r="L109">
        <f t="shared" si="39"/>
        <v>48720.616595091167</v>
      </c>
      <c r="M109">
        <f t="shared" si="40"/>
        <v>386485.70247728942</v>
      </c>
      <c r="N109">
        <f t="shared" si="41"/>
        <v>14.7</v>
      </c>
      <c r="O109">
        <f t="shared" si="64"/>
        <v>1.3162254142526475E-2</v>
      </c>
      <c r="P109">
        <f t="shared" si="42"/>
        <v>231690.75084653159</v>
      </c>
      <c r="Q109">
        <f t="shared" si="43"/>
        <v>17370974.289479069</v>
      </c>
      <c r="R109">
        <f t="shared" si="36"/>
        <v>550184.2025077939</v>
      </c>
      <c r="T109">
        <f t="shared" si="44"/>
        <v>35786304.411217429</v>
      </c>
      <c r="U109" s="6">
        <f t="shared" si="45"/>
        <v>435206.3190723806</v>
      </c>
      <c r="V109">
        <f t="shared" si="46"/>
        <v>96921.24111371387</v>
      </c>
      <c r="W109">
        <f t="shared" si="47"/>
        <v>338285.07795866672</v>
      </c>
      <c r="X109">
        <f t="shared" si="48"/>
        <v>8.8999999999999986</v>
      </c>
      <c r="Y109">
        <f t="shared" si="49"/>
        <v>7.7376078690307715E-3</v>
      </c>
      <c r="Z109">
        <f t="shared" si="50"/>
        <v>274282.87333457795</v>
      </c>
      <c r="AA109">
        <f t="shared" si="51"/>
        <v>612567.95129324473</v>
      </c>
      <c r="AB109">
        <f t="shared" si="52"/>
        <v>35173736.459924184</v>
      </c>
      <c r="AC109">
        <f t="shared" si="53"/>
        <v>550184.2025077939</v>
      </c>
      <c r="AD109" s="11">
        <f t="shared" si="54"/>
        <v>16929984.04239504</v>
      </c>
      <c r="AE109">
        <f t="shared" si="55"/>
        <v>62383.748785450822</v>
      </c>
      <c r="AF109" s="11">
        <f t="shared" si="56"/>
        <v>18243752.417529125</v>
      </c>
    </row>
    <row r="110" spans="1:32" x14ac:dyDescent="0.3">
      <c r="A110">
        <f t="shared" si="34"/>
        <v>98</v>
      </c>
      <c r="B110" s="6">
        <f t="shared" si="57"/>
        <v>47320333.081969231</v>
      </c>
      <c r="C110" s="6">
        <f t="shared" si="58"/>
        <v>435206.3190723806</v>
      </c>
      <c r="D110">
        <f t="shared" si="59"/>
        <v>128159.23543033334</v>
      </c>
      <c r="E110">
        <f t="shared" si="60"/>
        <v>307047.08364204725</v>
      </c>
      <c r="F110">
        <f t="shared" si="61"/>
        <v>6.0000000000000027</v>
      </c>
      <c r="G110">
        <f t="shared" si="35"/>
        <v>5.1430128318229462E-3</v>
      </c>
      <c r="H110">
        <f t="shared" si="62"/>
        <v>241789.93315555874</v>
      </c>
      <c r="I110" s="6">
        <f t="shared" si="63"/>
        <v>46771496.065171622</v>
      </c>
      <c r="J110">
        <f t="shared" si="37"/>
        <v>17370974.289479069</v>
      </c>
      <c r="K110" s="6">
        <f t="shared" si="38"/>
        <v>435206.3190723806</v>
      </c>
      <c r="L110">
        <f t="shared" si="39"/>
        <v>47046.388700672484</v>
      </c>
      <c r="M110">
        <f t="shared" si="40"/>
        <v>388159.93037170812</v>
      </c>
      <c r="N110">
        <f t="shared" si="41"/>
        <v>14.7</v>
      </c>
      <c r="O110">
        <f t="shared" si="64"/>
        <v>1.3162254142526475E-2</v>
      </c>
      <c r="P110">
        <f t="shared" si="42"/>
        <v>223532.11864991896</v>
      </c>
      <c r="Q110">
        <f t="shared" si="43"/>
        <v>16759282.240457442</v>
      </c>
      <c r="R110">
        <f t="shared" si="36"/>
        <v>548837.01679760963</v>
      </c>
      <c r="T110">
        <f t="shared" si="44"/>
        <v>35173736.459924184</v>
      </c>
      <c r="U110" s="6">
        <f t="shared" si="45"/>
        <v>435206.3190723806</v>
      </c>
      <c r="V110">
        <f t="shared" si="46"/>
        <v>95262.20291229467</v>
      </c>
      <c r="W110">
        <f t="shared" si="47"/>
        <v>339944.11616008595</v>
      </c>
      <c r="X110">
        <f t="shared" si="48"/>
        <v>8.8999999999999986</v>
      </c>
      <c r="Y110">
        <f t="shared" si="49"/>
        <v>7.7376078690307715E-3</v>
      </c>
      <c r="Z110">
        <f t="shared" si="50"/>
        <v>269530.22574729292</v>
      </c>
      <c r="AA110">
        <f t="shared" si="51"/>
        <v>609474.34190737887</v>
      </c>
      <c r="AB110">
        <f t="shared" si="52"/>
        <v>34564262.118016802</v>
      </c>
      <c r="AC110">
        <f t="shared" si="53"/>
        <v>548837.01679760963</v>
      </c>
      <c r="AD110" s="11">
        <f t="shared" si="54"/>
        <v>16381147.025597431</v>
      </c>
      <c r="AE110">
        <f t="shared" si="55"/>
        <v>60637.325109769241</v>
      </c>
      <c r="AF110" s="11">
        <f t="shared" si="56"/>
        <v>18183115.092419356</v>
      </c>
    </row>
    <row r="111" spans="1:32" x14ac:dyDescent="0.3">
      <c r="A111">
        <f t="shared" si="34"/>
        <v>99</v>
      </c>
      <c r="B111" s="6">
        <f t="shared" si="57"/>
        <v>46771496.065171622</v>
      </c>
      <c r="C111" s="6">
        <f t="shared" si="58"/>
        <v>435206.3190723806</v>
      </c>
      <c r="D111">
        <f t="shared" si="59"/>
        <v>126672.80184317315</v>
      </c>
      <c r="E111">
        <f t="shared" si="60"/>
        <v>308533.51722920744</v>
      </c>
      <c r="F111">
        <f t="shared" si="61"/>
        <v>6.0000000000000027</v>
      </c>
      <c r="G111">
        <f t="shared" si="35"/>
        <v>5.1430128318229462E-3</v>
      </c>
      <c r="H111">
        <f t="shared" si="62"/>
        <v>238959.6125885768</v>
      </c>
      <c r="I111" s="6">
        <f t="shared" si="63"/>
        <v>46224002.935353838</v>
      </c>
      <c r="J111">
        <f t="shared" si="37"/>
        <v>16759282.240457442</v>
      </c>
      <c r="K111" s="6">
        <f t="shared" si="38"/>
        <v>435206.3190723806</v>
      </c>
      <c r="L111">
        <f t="shared" si="39"/>
        <v>45389.722734572242</v>
      </c>
      <c r="M111">
        <f t="shared" si="40"/>
        <v>389816.59633780835</v>
      </c>
      <c r="N111">
        <f t="shared" si="41"/>
        <v>14.7</v>
      </c>
      <c r="O111">
        <f t="shared" si="64"/>
        <v>1.3162254142526475E-2</v>
      </c>
      <c r="P111">
        <f t="shared" si="42"/>
        <v>215459.06698525845</v>
      </c>
      <c r="Q111">
        <f t="shared" si="43"/>
        <v>16154006.577134375</v>
      </c>
      <c r="R111">
        <f t="shared" si="36"/>
        <v>547493.12981778383</v>
      </c>
      <c r="T111">
        <f t="shared" si="44"/>
        <v>34564262.118016802</v>
      </c>
      <c r="U111" s="6">
        <f t="shared" si="45"/>
        <v>435206.3190723806</v>
      </c>
      <c r="V111">
        <f t="shared" si="46"/>
        <v>93611.543236295503</v>
      </c>
      <c r="W111">
        <f t="shared" si="47"/>
        <v>341594.77583608509</v>
      </c>
      <c r="X111">
        <f t="shared" si="48"/>
        <v>8.8999999999999986</v>
      </c>
      <c r="Y111">
        <f t="shared" si="49"/>
        <v>7.7376078690307715E-3</v>
      </c>
      <c r="Z111">
        <f t="shared" si="50"/>
        <v>264801.58012607991</v>
      </c>
      <c r="AA111">
        <f t="shared" si="51"/>
        <v>606396.35596216493</v>
      </c>
      <c r="AB111">
        <f t="shared" si="52"/>
        <v>33957865.762054637</v>
      </c>
      <c r="AC111">
        <f t="shared" si="53"/>
        <v>547493.12981778383</v>
      </c>
      <c r="AD111" s="11">
        <f t="shared" si="54"/>
        <v>15833653.895779647</v>
      </c>
      <c r="AE111">
        <f t="shared" si="55"/>
        <v>58903.2261443811</v>
      </c>
      <c r="AF111" s="11">
        <f t="shared" si="56"/>
        <v>18124211.866274975</v>
      </c>
    </row>
    <row r="112" spans="1:32" x14ac:dyDescent="0.3">
      <c r="A112">
        <f t="shared" si="34"/>
        <v>100</v>
      </c>
      <c r="B112" s="6">
        <f t="shared" si="57"/>
        <v>46224002.935353838</v>
      </c>
      <c r="C112" s="6">
        <f t="shared" si="58"/>
        <v>435206.3190723806</v>
      </c>
      <c r="D112">
        <f t="shared" si="59"/>
        <v>125190.00794991665</v>
      </c>
      <c r="E112">
        <f t="shared" si="60"/>
        <v>310016.31112246396</v>
      </c>
      <c r="F112">
        <f t="shared" si="61"/>
        <v>6.0000000000000027</v>
      </c>
      <c r="G112">
        <f t="shared" si="35"/>
        <v>5.1430128318229462E-3</v>
      </c>
      <c r="H112">
        <f t="shared" si="62"/>
        <v>236136.22236856908</v>
      </c>
      <c r="I112" s="6">
        <f t="shared" si="63"/>
        <v>45677850.401862808</v>
      </c>
      <c r="J112">
        <f t="shared" si="37"/>
        <v>16154006.577134375</v>
      </c>
      <c r="K112" s="6">
        <f t="shared" si="38"/>
        <v>435206.3190723806</v>
      </c>
      <c r="L112">
        <f t="shared" si="39"/>
        <v>43750.434479738935</v>
      </c>
      <c r="M112">
        <f t="shared" si="40"/>
        <v>391455.88459264167</v>
      </c>
      <c r="N112">
        <f t="shared" si="41"/>
        <v>14.7</v>
      </c>
      <c r="O112">
        <f t="shared" si="64"/>
        <v>1.3162254142526475E-2</v>
      </c>
      <c r="P112">
        <f t="shared" si="42"/>
        <v>207470.69814969099</v>
      </c>
      <c r="Q112">
        <f t="shared" si="43"/>
        <v>15555079.994392043</v>
      </c>
      <c r="R112">
        <f t="shared" si="36"/>
        <v>546152.53349103034</v>
      </c>
      <c r="T112">
        <f t="shared" si="44"/>
        <v>33957865.762054637</v>
      </c>
      <c r="U112" s="6">
        <f t="shared" si="45"/>
        <v>435206.3190723806</v>
      </c>
      <c r="V112">
        <f t="shared" si="46"/>
        <v>91969.219772231314</v>
      </c>
      <c r="W112">
        <f t="shared" si="47"/>
        <v>343237.0993001493</v>
      </c>
      <c r="X112">
        <f t="shared" si="48"/>
        <v>8.8999999999999986</v>
      </c>
      <c r="Y112">
        <f t="shared" si="49"/>
        <v>7.7376078690307715E-3</v>
      </c>
      <c r="Z112">
        <f t="shared" si="50"/>
        <v>260096.81525547648</v>
      </c>
      <c r="AA112">
        <f t="shared" si="51"/>
        <v>603333.91455562576</v>
      </c>
      <c r="AB112">
        <f t="shared" si="52"/>
        <v>33354531.847499013</v>
      </c>
      <c r="AC112">
        <f t="shared" si="53"/>
        <v>546152.53349103034</v>
      </c>
      <c r="AD112" s="11">
        <f t="shared" si="54"/>
        <v>15287501.362288617</v>
      </c>
      <c r="AE112">
        <f t="shared" si="55"/>
        <v>57181.381064595422</v>
      </c>
      <c r="AF112" s="11">
        <f t="shared" si="56"/>
        <v>18067030.485210381</v>
      </c>
    </row>
    <row r="113" spans="1:32" x14ac:dyDescent="0.3">
      <c r="A113">
        <f t="shared" si="34"/>
        <v>101</v>
      </c>
      <c r="B113" s="6">
        <f t="shared" si="57"/>
        <v>45677850.401862808</v>
      </c>
      <c r="C113" s="6">
        <f t="shared" si="58"/>
        <v>435206.3190723806</v>
      </c>
      <c r="D113">
        <f t="shared" si="59"/>
        <v>123710.84483837844</v>
      </c>
      <c r="E113">
        <f t="shared" si="60"/>
        <v>311495.47423400218</v>
      </c>
      <c r="F113">
        <f t="shared" si="61"/>
        <v>6.0000000000000027</v>
      </c>
      <c r="G113">
        <f t="shared" si="35"/>
        <v>5.1430128318229462E-3</v>
      </c>
      <c r="H113">
        <f t="shared" si="62"/>
        <v>233319.74552582912</v>
      </c>
      <c r="I113" s="6">
        <f t="shared" si="63"/>
        <v>45133035.182102978</v>
      </c>
      <c r="J113">
        <f t="shared" si="37"/>
        <v>15555079.994392043</v>
      </c>
      <c r="K113" s="6">
        <f t="shared" si="38"/>
        <v>435206.3190723806</v>
      </c>
      <c r="L113">
        <f t="shared" si="39"/>
        <v>42128.341651478448</v>
      </c>
      <c r="M113">
        <f t="shared" si="40"/>
        <v>393077.97742090217</v>
      </c>
      <c r="N113">
        <f t="shared" si="41"/>
        <v>14.7</v>
      </c>
      <c r="O113">
        <f t="shared" si="64"/>
        <v>1.3162254142526475E-2</v>
      </c>
      <c r="P113">
        <f t="shared" si="42"/>
        <v>199566.12385687316</v>
      </c>
      <c r="Q113">
        <f t="shared" si="43"/>
        <v>14962435.893114269</v>
      </c>
      <c r="R113">
        <f t="shared" si="36"/>
        <v>544815.21975982934</v>
      </c>
      <c r="T113">
        <f t="shared" si="44"/>
        <v>33354531.847499013</v>
      </c>
      <c r="U113" s="6">
        <f t="shared" si="45"/>
        <v>435206.3190723806</v>
      </c>
      <c r="V113">
        <f t="shared" si="46"/>
        <v>90335.190420309838</v>
      </c>
      <c r="W113">
        <f t="shared" si="47"/>
        <v>344871.12865207077</v>
      </c>
      <c r="X113">
        <f t="shared" si="48"/>
        <v>8.8999999999999986</v>
      </c>
      <c r="Y113">
        <f t="shared" si="49"/>
        <v>7.7376078690307715E-3</v>
      </c>
      <c r="Z113">
        <f t="shared" si="50"/>
        <v>255415.81053218606</v>
      </c>
      <c r="AA113">
        <f t="shared" si="51"/>
        <v>600286.93918425683</v>
      </c>
      <c r="AB113">
        <f t="shared" si="52"/>
        <v>32754244.908314757</v>
      </c>
      <c r="AC113">
        <f t="shared" si="53"/>
        <v>544815.21975982934</v>
      </c>
      <c r="AD113" s="11">
        <f t="shared" si="54"/>
        <v>14742686.142528787</v>
      </c>
      <c r="AE113">
        <f t="shared" si="55"/>
        <v>55471.719424427487</v>
      </c>
      <c r="AF113" s="11">
        <f t="shared" si="56"/>
        <v>18011558.765785955</v>
      </c>
    </row>
    <row r="114" spans="1:32" x14ac:dyDescent="0.3">
      <c r="A114">
        <f t="shared" si="34"/>
        <v>102</v>
      </c>
      <c r="B114" s="6">
        <f t="shared" si="57"/>
        <v>45133035.182102978</v>
      </c>
      <c r="C114" s="6">
        <f t="shared" si="58"/>
        <v>435206.3190723806</v>
      </c>
      <c r="D114">
        <f t="shared" si="59"/>
        <v>122235.30361819557</v>
      </c>
      <c r="E114">
        <f t="shared" si="60"/>
        <v>312971.01545418502</v>
      </c>
      <c r="F114">
        <f t="shared" si="61"/>
        <v>6.0000000000000027</v>
      </c>
      <c r="G114">
        <f t="shared" si="35"/>
        <v>5.1430128318229462E-3</v>
      </c>
      <c r="H114">
        <f t="shared" si="62"/>
        <v>230510.16513220256</v>
      </c>
      <c r="I114" s="6">
        <f t="shared" si="63"/>
        <v>44589554.001516588</v>
      </c>
      <c r="J114">
        <f t="shared" si="37"/>
        <v>14962435.893114269</v>
      </c>
      <c r="K114" s="6">
        <f t="shared" si="38"/>
        <v>435206.3190723806</v>
      </c>
      <c r="L114">
        <f t="shared" si="39"/>
        <v>40523.263877184479</v>
      </c>
      <c r="M114">
        <f t="shared" si="40"/>
        <v>394683.05519519612</v>
      </c>
      <c r="N114">
        <f t="shared" si="41"/>
        <v>14.7</v>
      </c>
      <c r="O114">
        <f t="shared" si="64"/>
        <v>1.3162254142526475E-2</v>
      </c>
      <c r="P114">
        <f t="shared" si="42"/>
        <v>191744.46513820213</v>
      </c>
      <c r="Q114">
        <f t="shared" si="43"/>
        <v>14376008.372780871</v>
      </c>
      <c r="R114">
        <f t="shared" si="36"/>
        <v>543481.1805863902</v>
      </c>
      <c r="T114">
        <f t="shared" si="44"/>
        <v>32754244.908314757</v>
      </c>
      <c r="U114" s="6">
        <f t="shared" si="45"/>
        <v>435206.3190723806</v>
      </c>
      <c r="V114">
        <f t="shared" si="46"/>
        <v>88709.413293352467</v>
      </c>
      <c r="W114">
        <f t="shared" si="47"/>
        <v>346496.90577902814</v>
      </c>
      <c r="X114">
        <f t="shared" si="48"/>
        <v>8.8999999999999986</v>
      </c>
      <c r="Y114">
        <f t="shared" si="49"/>
        <v>7.7376078690307715E-3</v>
      </c>
      <c r="Z114">
        <f t="shared" si="50"/>
        <v>250758.44596198673</v>
      </c>
      <c r="AA114">
        <f t="shared" si="51"/>
        <v>597255.35174101486</v>
      </c>
      <c r="AB114">
        <f t="shared" si="52"/>
        <v>32156989.556573741</v>
      </c>
      <c r="AC114">
        <f t="shared" si="53"/>
        <v>543481.1805863902</v>
      </c>
      <c r="AD114" s="11">
        <f t="shared" si="54"/>
        <v>14199204.961942397</v>
      </c>
      <c r="AE114">
        <f t="shared" si="55"/>
        <v>53774.171154624666</v>
      </c>
      <c r="AF114" s="11">
        <f t="shared" si="56"/>
        <v>17957784.594631329</v>
      </c>
    </row>
    <row r="115" spans="1:32" x14ac:dyDescent="0.3">
      <c r="A115">
        <f t="shared" si="34"/>
        <v>103</v>
      </c>
      <c r="B115" s="6">
        <f t="shared" si="57"/>
        <v>44589554.001516588</v>
      </c>
      <c r="C115" s="6">
        <f t="shared" si="58"/>
        <v>435206.3190723806</v>
      </c>
      <c r="D115">
        <f t="shared" si="59"/>
        <v>120763.3754207741</v>
      </c>
      <c r="E115">
        <f t="shared" si="60"/>
        <v>314442.9436516065</v>
      </c>
      <c r="F115">
        <f t="shared" si="61"/>
        <v>6.0000000000000027</v>
      </c>
      <c r="G115">
        <f t="shared" si="35"/>
        <v>5.1430128318229462E-3</v>
      </c>
      <c r="H115">
        <f t="shared" si="62"/>
        <v>227707.46430098559</v>
      </c>
      <c r="I115" s="6">
        <f t="shared" si="63"/>
        <v>44047403.593563996</v>
      </c>
      <c r="J115">
        <f t="shared" si="37"/>
        <v>14376008.372780871</v>
      </c>
      <c r="K115" s="6">
        <f t="shared" si="38"/>
        <v>435206.3190723806</v>
      </c>
      <c r="L115">
        <f t="shared" si="39"/>
        <v>38935.022676281529</v>
      </c>
      <c r="M115">
        <f t="shared" si="40"/>
        <v>396271.29639609909</v>
      </c>
      <c r="N115">
        <f t="shared" si="41"/>
        <v>14.7</v>
      </c>
      <c r="O115">
        <f t="shared" si="64"/>
        <v>1.3162254142526475E-2</v>
      </c>
      <c r="P115">
        <f t="shared" si="42"/>
        <v>184004.85224507641</v>
      </c>
      <c r="Q115">
        <f t="shared" si="43"/>
        <v>13795732.224139696</v>
      </c>
      <c r="R115">
        <f t="shared" si="36"/>
        <v>542150.40795259178</v>
      </c>
      <c r="T115">
        <f t="shared" si="44"/>
        <v>32156989.556573741</v>
      </c>
      <c r="U115" s="6">
        <f t="shared" si="45"/>
        <v>435206.3190723806</v>
      </c>
      <c r="V115">
        <f t="shared" si="46"/>
        <v>87091.84671572056</v>
      </c>
      <c r="W115">
        <f t="shared" si="47"/>
        <v>348114.47235666006</v>
      </c>
      <c r="X115">
        <f t="shared" si="48"/>
        <v>8.8999999999999986</v>
      </c>
      <c r="Y115">
        <f t="shared" si="49"/>
        <v>7.7376078690307715E-3</v>
      </c>
      <c r="Z115">
        <f t="shared" si="50"/>
        <v>246124.60215665493</v>
      </c>
      <c r="AA115">
        <f t="shared" si="51"/>
        <v>594239.07451331499</v>
      </c>
      <c r="AB115">
        <f t="shared" si="52"/>
        <v>31562750.482060425</v>
      </c>
      <c r="AC115">
        <f t="shared" si="53"/>
        <v>542150.40795259178</v>
      </c>
      <c r="AD115" s="11">
        <f t="shared" si="54"/>
        <v>13657054.553989805</v>
      </c>
      <c r="AE115">
        <f t="shared" si="55"/>
        <v>52088.666560723213</v>
      </c>
      <c r="AF115" s="11">
        <f t="shared" si="56"/>
        <v>17905695.928070605</v>
      </c>
    </row>
    <row r="116" spans="1:32" x14ac:dyDescent="0.3">
      <c r="A116">
        <f t="shared" si="34"/>
        <v>104</v>
      </c>
      <c r="B116" s="6">
        <f t="shared" si="57"/>
        <v>44047403.593563996</v>
      </c>
      <c r="C116" s="6">
        <f t="shared" si="58"/>
        <v>435206.3190723806</v>
      </c>
      <c r="D116">
        <f t="shared" si="59"/>
        <v>119295.05139923583</v>
      </c>
      <c r="E116">
        <f t="shared" si="60"/>
        <v>315911.26767314476</v>
      </c>
      <c r="F116">
        <f t="shared" si="61"/>
        <v>6.0000000000000027</v>
      </c>
      <c r="G116">
        <f t="shared" si="35"/>
        <v>5.1430128318229462E-3</v>
      </c>
      <c r="H116">
        <f t="shared" si="62"/>
        <v>224911.62618682336</v>
      </c>
      <c r="I116" s="6">
        <f t="shared" si="63"/>
        <v>43506580.699704029</v>
      </c>
      <c r="J116">
        <f t="shared" si="37"/>
        <v>13795732.224139696</v>
      </c>
      <c r="K116" s="6">
        <f t="shared" si="38"/>
        <v>435206.3190723806</v>
      </c>
      <c r="L116">
        <f t="shared" si="39"/>
        <v>37363.441440378345</v>
      </c>
      <c r="M116">
        <f t="shared" si="40"/>
        <v>397842.87763200223</v>
      </c>
      <c r="N116">
        <f t="shared" si="41"/>
        <v>14.7</v>
      </c>
      <c r="O116">
        <f t="shared" si="64"/>
        <v>1.3162254142526475E-2</v>
      </c>
      <c r="P116">
        <f t="shared" si="42"/>
        <v>176346.42455218223</v>
      </c>
      <c r="Q116">
        <f t="shared" si="43"/>
        <v>13221542.921955513</v>
      </c>
      <c r="R116">
        <f t="shared" si="36"/>
        <v>540822.89385996759</v>
      </c>
      <c r="T116">
        <f t="shared" si="44"/>
        <v>31562750.482060425</v>
      </c>
      <c r="U116" s="6">
        <f t="shared" si="45"/>
        <v>435206.3190723806</v>
      </c>
      <c r="V116">
        <f t="shared" si="46"/>
        <v>85482.449222246985</v>
      </c>
      <c r="W116">
        <f t="shared" si="47"/>
        <v>349723.8698501336</v>
      </c>
      <c r="X116">
        <f t="shared" si="48"/>
        <v>8.8999999999999986</v>
      </c>
      <c r="Y116">
        <f t="shared" si="49"/>
        <v>7.7376078690307715E-3</v>
      </c>
      <c r="Z116">
        <f t="shared" si="50"/>
        <v>241514.16033090523</v>
      </c>
      <c r="AA116">
        <f t="shared" si="51"/>
        <v>591238.03018103889</v>
      </c>
      <c r="AB116">
        <f t="shared" si="52"/>
        <v>30971512.451879386</v>
      </c>
      <c r="AC116">
        <f t="shared" si="53"/>
        <v>540822.89385996759</v>
      </c>
      <c r="AD116" s="11">
        <f t="shared" si="54"/>
        <v>13116231.660129838</v>
      </c>
      <c r="AE116">
        <f t="shared" si="55"/>
        <v>50415.136321071303</v>
      </c>
      <c r="AF116" s="11">
        <f t="shared" si="56"/>
        <v>17855280.791749533</v>
      </c>
    </row>
    <row r="117" spans="1:32" x14ac:dyDescent="0.3">
      <c r="A117">
        <f t="shared" si="34"/>
        <v>105</v>
      </c>
      <c r="B117" s="6">
        <f t="shared" si="57"/>
        <v>43506580.699704029</v>
      </c>
      <c r="C117" s="6">
        <f t="shared" si="58"/>
        <v>435206.3190723806</v>
      </c>
      <c r="D117">
        <f t="shared" si="59"/>
        <v>117830.32272836508</v>
      </c>
      <c r="E117">
        <f t="shared" si="60"/>
        <v>317375.99634401553</v>
      </c>
      <c r="F117">
        <f t="shared" si="61"/>
        <v>6.0000000000000027</v>
      </c>
      <c r="G117">
        <f t="shared" si="35"/>
        <v>5.1430128318229462E-3</v>
      </c>
      <c r="H117">
        <f t="shared" si="62"/>
        <v>222122.6339856085</v>
      </c>
      <c r="I117" s="6">
        <f t="shared" si="63"/>
        <v>42967082.069374405</v>
      </c>
      <c r="J117">
        <f t="shared" si="37"/>
        <v>13221542.921955513</v>
      </c>
      <c r="K117" s="6">
        <f t="shared" si="38"/>
        <v>435206.3190723806</v>
      </c>
      <c r="L117">
        <f t="shared" si="39"/>
        <v>35808.345413629519</v>
      </c>
      <c r="M117">
        <f t="shared" si="40"/>
        <v>399397.97365875111</v>
      </c>
      <c r="N117">
        <f t="shared" si="41"/>
        <v>14.7</v>
      </c>
      <c r="O117">
        <f t="shared" si="64"/>
        <v>1.3162254142526475E-2</v>
      </c>
      <c r="P117">
        <f t="shared" si="42"/>
        <v>168768.33046179396</v>
      </c>
      <c r="Q117">
        <f t="shared" si="43"/>
        <v>12653376.617834967</v>
      </c>
      <c r="R117">
        <f t="shared" si="36"/>
        <v>539498.63032962382</v>
      </c>
      <c r="T117">
        <f t="shared" si="44"/>
        <v>30971512.451879386</v>
      </c>
      <c r="U117" s="6">
        <f t="shared" si="45"/>
        <v>435206.3190723806</v>
      </c>
      <c r="V117">
        <f t="shared" si="46"/>
        <v>83881.179557173338</v>
      </c>
      <c r="W117">
        <f t="shared" si="47"/>
        <v>351325.13951520727</v>
      </c>
      <c r="X117">
        <f t="shared" si="48"/>
        <v>8.8999999999999986</v>
      </c>
      <c r="Y117">
        <f t="shared" si="49"/>
        <v>7.7376078690307715E-3</v>
      </c>
      <c r="Z117">
        <f t="shared" si="50"/>
        <v>236927.00229934527</v>
      </c>
      <c r="AA117">
        <f t="shared" si="51"/>
        <v>588252.14181455248</v>
      </c>
      <c r="AB117">
        <f t="shared" si="52"/>
        <v>30383260.310064834</v>
      </c>
      <c r="AC117">
        <f t="shared" si="53"/>
        <v>539498.63032962382</v>
      </c>
      <c r="AD117" s="11">
        <f t="shared" si="54"/>
        <v>12576733.029800214</v>
      </c>
      <c r="AE117">
        <f t="shared" si="55"/>
        <v>48753.511484928662</v>
      </c>
      <c r="AF117" s="11">
        <f t="shared" si="56"/>
        <v>17806527.280264605</v>
      </c>
    </row>
    <row r="118" spans="1:32" x14ac:dyDescent="0.3">
      <c r="A118">
        <f t="shared" si="34"/>
        <v>106</v>
      </c>
      <c r="B118" s="6">
        <f t="shared" si="57"/>
        <v>42967082.069374405</v>
      </c>
      <c r="C118" s="6">
        <f t="shared" si="58"/>
        <v>435206.3190723806</v>
      </c>
      <c r="D118">
        <f t="shared" si="59"/>
        <v>116369.18060455569</v>
      </c>
      <c r="E118">
        <f t="shared" si="60"/>
        <v>318837.1384678249</v>
      </c>
      <c r="F118">
        <f t="shared" si="61"/>
        <v>6.0000000000000027</v>
      </c>
      <c r="G118">
        <f t="shared" si="35"/>
        <v>5.1430128318229462E-3</v>
      </c>
      <c r="H118">
        <f t="shared" si="62"/>
        <v>219340.47093438046</v>
      </c>
      <c r="I118" s="6">
        <f t="shared" si="63"/>
        <v>42428904.459972195</v>
      </c>
      <c r="J118">
        <f t="shared" si="37"/>
        <v>12653376.617834967</v>
      </c>
      <c r="K118" s="6">
        <f t="shared" si="38"/>
        <v>435206.3190723806</v>
      </c>
      <c r="L118">
        <f t="shared" si="39"/>
        <v>34269.561673303033</v>
      </c>
      <c r="M118">
        <f t="shared" si="40"/>
        <v>400936.75739907759</v>
      </c>
      <c r="N118">
        <f t="shared" si="41"/>
        <v>14.7</v>
      </c>
      <c r="O118">
        <f t="shared" si="64"/>
        <v>1.3162254142526475E-2</v>
      </c>
      <c r="P118">
        <f t="shared" si="42"/>
        <v>161269.72730907876</v>
      </c>
      <c r="Q118">
        <f t="shared" si="43"/>
        <v>12091170.13312681</v>
      </c>
      <c r="R118">
        <f t="shared" si="36"/>
        <v>538177.60940220952</v>
      </c>
      <c r="T118">
        <f t="shared" si="44"/>
        <v>30383260.310064834</v>
      </c>
      <c r="U118" s="6">
        <f t="shared" si="45"/>
        <v>435206.3190723806</v>
      </c>
      <c r="V118">
        <f t="shared" si="46"/>
        <v>82287.996673092261</v>
      </c>
      <c r="W118">
        <f t="shared" si="47"/>
        <v>352918.32239928836</v>
      </c>
      <c r="X118">
        <f t="shared" si="48"/>
        <v>8.8999999999999986</v>
      </c>
      <c r="Y118">
        <f t="shared" si="49"/>
        <v>7.7376078690307715E-3</v>
      </c>
      <c r="Z118">
        <f t="shared" si="50"/>
        <v>232363.01047344611</v>
      </c>
      <c r="AA118">
        <f t="shared" si="51"/>
        <v>585281.33287273441</v>
      </c>
      <c r="AB118">
        <f t="shared" si="52"/>
        <v>29797978.9771921</v>
      </c>
      <c r="AC118">
        <f t="shared" si="53"/>
        <v>538177.60940220952</v>
      </c>
      <c r="AD118" s="11">
        <f t="shared" si="54"/>
        <v>12038555.420398004</v>
      </c>
      <c r="AE118">
        <f t="shared" si="55"/>
        <v>47103.723470524885</v>
      </c>
      <c r="AF118" s="11">
        <f t="shared" si="56"/>
        <v>17759423.556794081</v>
      </c>
    </row>
    <row r="119" spans="1:32" x14ac:dyDescent="0.3">
      <c r="A119">
        <f t="shared" si="34"/>
        <v>107</v>
      </c>
      <c r="B119" s="6">
        <f t="shared" si="57"/>
        <v>42428904.459972195</v>
      </c>
      <c r="C119" s="6">
        <f t="shared" si="58"/>
        <v>435206.3190723806</v>
      </c>
      <c r="D119">
        <f t="shared" si="59"/>
        <v>114911.61624575804</v>
      </c>
      <c r="E119">
        <f t="shared" si="60"/>
        <v>320294.70282662258</v>
      </c>
      <c r="F119">
        <f t="shared" si="61"/>
        <v>6.0000000000000027</v>
      </c>
      <c r="G119">
        <f t="shared" si="35"/>
        <v>5.1430128318229462E-3</v>
      </c>
      <c r="H119">
        <f t="shared" si="62"/>
        <v>216565.1203112246</v>
      </c>
      <c r="I119" s="6">
        <f t="shared" si="63"/>
        <v>41892044.636834353</v>
      </c>
      <c r="J119">
        <f t="shared" si="37"/>
        <v>12091170.13312681</v>
      </c>
      <c r="K119" s="6">
        <f t="shared" si="38"/>
        <v>435206.3190723806</v>
      </c>
      <c r="L119">
        <f t="shared" si="39"/>
        <v>32746.919110551778</v>
      </c>
      <c r="M119">
        <f t="shared" si="40"/>
        <v>402459.39996182884</v>
      </c>
      <c r="N119">
        <f t="shared" si="41"/>
        <v>14.7</v>
      </c>
      <c r="O119">
        <f t="shared" si="64"/>
        <v>1.3162254142526475E-2</v>
      </c>
      <c r="P119">
        <f t="shared" si="42"/>
        <v>153849.78126839444</v>
      </c>
      <c r="Q119">
        <f t="shared" si="43"/>
        <v>11534860.951896587</v>
      </c>
      <c r="R119">
        <f t="shared" si="36"/>
        <v>536859.82313784212</v>
      </c>
      <c r="T119">
        <f t="shared" si="44"/>
        <v>29797978.9771921</v>
      </c>
      <c r="U119" s="6">
        <f t="shared" si="45"/>
        <v>435206.3190723806</v>
      </c>
      <c r="V119">
        <f t="shared" si="46"/>
        <v>80702.859729895266</v>
      </c>
      <c r="W119">
        <f t="shared" si="47"/>
        <v>354503.45934248535</v>
      </c>
      <c r="X119">
        <f t="shared" si="48"/>
        <v>8.8999999999999986</v>
      </c>
      <c r="Y119">
        <f t="shared" si="49"/>
        <v>7.7376078690307715E-3</v>
      </c>
      <c r="Z119">
        <f t="shared" si="50"/>
        <v>227822.06785852803</v>
      </c>
      <c r="AA119">
        <f t="shared" si="51"/>
        <v>582325.52720101341</v>
      </c>
      <c r="AB119">
        <f t="shared" si="52"/>
        <v>29215653.449991088</v>
      </c>
      <c r="AC119">
        <f t="shared" si="53"/>
        <v>536859.82313784212</v>
      </c>
      <c r="AD119" s="11">
        <f t="shared" si="54"/>
        <v>11501695.597260162</v>
      </c>
      <c r="AE119">
        <f t="shared" si="55"/>
        <v>45465.704063171288</v>
      </c>
      <c r="AF119" s="11">
        <f t="shared" si="56"/>
        <v>17713957.852730911</v>
      </c>
    </row>
    <row r="120" spans="1:32" x14ac:dyDescent="0.3">
      <c r="A120">
        <f t="shared" si="34"/>
        <v>108</v>
      </c>
      <c r="B120" s="6">
        <f t="shared" si="57"/>
        <v>41892044.636834353</v>
      </c>
      <c r="C120" s="6">
        <f t="shared" si="58"/>
        <v>435206.3190723806</v>
      </c>
      <c r="D120">
        <f t="shared" si="59"/>
        <v>113457.62089142638</v>
      </c>
      <c r="E120">
        <f t="shared" si="60"/>
        <v>321748.6981809542</v>
      </c>
      <c r="F120">
        <f t="shared" si="61"/>
        <v>6.0000000000000027</v>
      </c>
      <c r="G120">
        <f t="shared" si="35"/>
        <v>5.1430128318229462E-3</v>
      </c>
      <c r="H120">
        <f t="shared" si="62"/>
        <v>213796.56543517177</v>
      </c>
      <c r="I120" s="6">
        <f t="shared" si="63"/>
        <v>41356499.373218231</v>
      </c>
      <c r="J120">
        <f t="shared" si="37"/>
        <v>11534860.951896587</v>
      </c>
      <c r="K120" s="6">
        <f t="shared" si="38"/>
        <v>435206.3190723806</v>
      </c>
      <c r="L120">
        <f t="shared" si="39"/>
        <v>31240.24841138659</v>
      </c>
      <c r="M120">
        <f t="shared" si="40"/>
        <v>403966.07066099404</v>
      </c>
      <c r="N120">
        <f t="shared" si="41"/>
        <v>14.7</v>
      </c>
      <c r="O120">
        <f t="shared" si="64"/>
        <v>1.3162254142526475E-2</v>
      </c>
      <c r="P120">
        <f t="shared" si="42"/>
        <v>146507.66726056993</v>
      </c>
      <c r="Q120">
        <f t="shared" si="43"/>
        <v>10984387.213975023</v>
      </c>
      <c r="R120">
        <f t="shared" si="36"/>
        <v>535545.26361612231</v>
      </c>
      <c r="T120">
        <f t="shared" si="44"/>
        <v>29215653.449991088</v>
      </c>
      <c r="U120" s="6">
        <f t="shared" si="45"/>
        <v>435206.3190723806</v>
      </c>
      <c r="V120">
        <f t="shared" si="46"/>
        <v>79125.728093725877</v>
      </c>
      <c r="W120">
        <f t="shared" si="47"/>
        <v>356080.59097865474</v>
      </c>
      <c r="X120">
        <f t="shared" si="48"/>
        <v>8.8999999999999986</v>
      </c>
      <c r="Y120">
        <f t="shared" si="49"/>
        <v>7.7376078690307715E-3</v>
      </c>
      <c r="Z120">
        <f t="shared" si="50"/>
        <v>223304.05805076146</v>
      </c>
      <c r="AA120">
        <f t="shared" si="51"/>
        <v>579384.64902941626</v>
      </c>
      <c r="AB120">
        <f t="shared" si="52"/>
        <v>28636268.800961673</v>
      </c>
      <c r="AC120">
        <f t="shared" si="53"/>
        <v>535545.26361612231</v>
      </c>
      <c r="AD120" s="11">
        <f t="shared" si="54"/>
        <v>10966150.33364404</v>
      </c>
      <c r="AE120">
        <f t="shared" si="55"/>
        <v>43839.38541329396</v>
      </c>
      <c r="AF120" s="11">
        <f t="shared" si="56"/>
        <v>17670118.467317618</v>
      </c>
    </row>
    <row r="121" spans="1:32" x14ac:dyDescent="0.3">
      <c r="A121">
        <f t="shared" si="34"/>
        <v>109</v>
      </c>
      <c r="B121" s="6">
        <f t="shared" si="57"/>
        <v>41356499.373218231</v>
      </c>
      <c r="C121" s="6">
        <f t="shared" si="58"/>
        <v>435206.3190723806</v>
      </c>
      <c r="D121">
        <f t="shared" si="59"/>
        <v>112007.18580246605</v>
      </c>
      <c r="E121">
        <f t="shared" si="60"/>
        <v>323199.13326991454</v>
      </c>
      <c r="F121">
        <f t="shared" si="61"/>
        <v>6.0000000000000027</v>
      </c>
      <c r="G121">
        <f t="shared" si="35"/>
        <v>5.1430128318229462E-3</v>
      </c>
      <c r="H121">
        <f t="shared" si="62"/>
        <v>211034.78966609779</v>
      </c>
      <c r="I121" s="6">
        <f t="shared" si="63"/>
        <v>40822265.450282216</v>
      </c>
      <c r="J121">
        <f t="shared" si="37"/>
        <v>10984387.213975023</v>
      </c>
      <c r="K121" s="6">
        <f t="shared" si="38"/>
        <v>435206.3190723806</v>
      </c>
      <c r="L121">
        <f t="shared" si="39"/>
        <v>29749.382037849024</v>
      </c>
      <c r="M121">
        <f t="shared" si="40"/>
        <v>405456.93703453155</v>
      </c>
      <c r="N121">
        <f t="shared" si="41"/>
        <v>14.7</v>
      </c>
      <c r="O121">
        <f t="shared" si="64"/>
        <v>1.3162254142526475E-2</v>
      </c>
      <c r="P121">
        <f t="shared" si="42"/>
        <v>139242.56886115874</v>
      </c>
      <c r="Q121">
        <f t="shared" si="43"/>
        <v>10439687.708079332</v>
      </c>
      <c r="R121">
        <f t="shared" si="36"/>
        <v>534233.92293601483</v>
      </c>
      <c r="T121">
        <f t="shared" si="44"/>
        <v>28636268.800961673</v>
      </c>
      <c r="U121" s="6">
        <f t="shared" si="45"/>
        <v>435206.3190723806</v>
      </c>
      <c r="V121">
        <f t="shared" si="46"/>
        <v>77556.561335937862</v>
      </c>
      <c r="W121">
        <f t="shared" si="47"/>
        <v>357649.75773644273</v>
      </c>
      <c r="X121">
        <f t="shared" si="48"/>
        <v>8.8999999999999986</v>
      </c>
      <c r="Y121">
        <f t="shared" si="49"/>
        <v>7.7376078690307715E-3</v>
      </c>
      <c r="Z121">
        <f t="shared" si="50"/>
        <v>218808.86523418294</v>
      </c>
      <c r="AA121">
        <f t="shared" si="51"/>
        <v>576458.62297062564</v>
      </c>
      <c r="AB121">
        <f t="shared" si="52"/>
        <v>28059810.177991048</v>
      </c>
      <c r="AC121">
        <f t="shared" si="53"/>
        <v>534233.92293601483</v>
      </c>
      <c r="AD121" s="11">
        <f t="shared" si="54"/>
        <v>10431916.410708025</v>
      </c>
      <c r="AE121">
        <f t="shared" si="55"/>
        <v>42224.700034610811</v>
      </c>
      <c r="AF121" s="11">
        <f t="shared" si="56"/>
        <v>17627893.767283008</v>
      </c>
    </row>
    <row r="122" spans="1:32" x14ac:dyDescent="0.3">
      <c r="A122">
        <f t="shared" si="34"/>
        <v>110</v>
      </c>
      <c r="B122" s="6">
        <f t="shared" si="57"/>
        <v>40822265.450282216</v>
      </c>
      <c r="C122" s="6">
        <f t="shared" si="58"/>
        <v>435206.3190723806</v>
      </c>
      <c r="D122">
        <f t="shared" si="59"/>
        <v>110560.302261181</v>
      </c>
      <c r="E122">
        <f t="shared" si="60"/>
        <v>324646.0168111996</v>
      </c>
      <c r="F122">
        <f t="shared" si="61"/>
        <v>6.0000000000000027</v>
      </c>
      <c r="G122">
        <f t="shared" si="35"/>
        <v>5.1430128318229462E-3</v>
      </c>
      <c r="H122">
        <f t="shared" si="62"/>
        <v>208279.77640462376</v>
      </c>
      <c r="I122" s="6">
        <f t="shared" si="63"/>
        <v>40289339.65706639</v>
      </c>
      <c r="J122">
        <f t="shared" si="37"/>
        <v>10439687.708079332</v>
      </c>
      <c r="K122" s="6">
        <f t="shared" si="38"/>
        <v>435206.3190723806</v>
      </c>
      <c r="L122">
        <f t="shared" si="39"/>
        <v>28274.154209381526</v>
      </c>
      <c r="M122">
        <f t="shared" si="40"/>
        <v>406932.16486299905</v>
      </c>
      <c r="N122">
        <f t="shared" si="41"/>
        <v>14.7</v>
      </c>
      <c r="O122">
        <f t="shared" si="64"/>
        <v>1.3162254142526475E-2</v>
      </c>
      <c r="P122">
        <f t="shared" si="42"/>
        <v>132053.67820965464</v>
      </c>
      <c r="Q122">
        <f t="shared" si="43"/>
        <v>9900701.8650066778</v>
      </c>
      <c r="R122">
        <f t="shared" si="36"/>
        <v>532925.79321582615</v>
      </c>
      <c r="T122">
        <f t="shared" si="44"/>
        <v>28059810.177991048</v>
      </c>
      <c r="U122" s="6">
        <f t="shared" si="45"/>
        <v>435206.3190723806</v>
      </c>
      <c r="V122">
        <f t="shared" si="46"/>
        <v>75995.31923205909</v>
      </c>
      <c r="W122">
        <f t="shared" si="47"/>
        <v>359210.99984032148</v>
      </c>
      <c r="X122">
        <f t="shared" si="48"/>
        <v>8.8999999999999986</v>
      </c>
      <c r="Y122">
        <f t="shared" si="49"/>
        <v>7.7376078690307715E-3</v>
      </c>
      <c r="Z122">
        <f t="shared" si="50"/>
        <v>214336.37417772636</v>
      </c>
      <c r="AA122">
        <f t="shared" si="51"/>
        <v>573547.37401804782</v>
      </c>
      <c r="AB122">
        <f t="shared" si="52"/>
        <v>27486262.803973</v>
      </c>
      <c r="AC122">
        <f t="shared" si="53"/>
        <v>532925.79321582615</v>
      </c>
      <c r="AD122" s="11">
        <f t="shared" si="54"/>
        <v>9898990.6174921989</v>
      </c>
      <c r="AE122">
        <f t="shared" si="55"/>
        <v>40621.580802221666</v>
      </c>
      <c r="AF122" s="11">
        <f t="shared" si="56"/>
        <v>17587272.186480787</v>
      </c>
    </row>
    <row r="123" spans="1:32" x14ac:dyDescent="0.3">
      <c r="A123">
        <f t="shared" si="34"/>
        <v>111</v>
      </c>
      <c r="B123" s="6">
        <f t="shared" si="57"/>
        <v>40289339.65706639</v>
      </c>
      <c r="C123" s="6">
        <f t="shared" si="58"/>
        <v>435206.3190723806</v>
      </c>
      <c r="D123">
        <f t="shared" si="59"/>
        <v>109116.96157122147</v>
      </c>
      <c r="E123">
        <f t="shared" si="60"/>
        <v>326089.35750115913</v>
      </c>
      <c r="F123">
        <f t="shared" si="61"/>
        <v>6.0000000000000027</v>
      </c>
      <c r="G123">
        <f t="shared" si="35"/>
        <v>5.1430128318229462E-3</v>
      </c>
      <c r="H123">
        <f t="shared" si="62"/>
        <v>205531.5090920162</v>
      </c>
      <c r="I123" s="6">
        <f t="shared" si="63"/>
        <v>39757718.790473215</v>
      </c>
      <c r="J123">
        <f t="shared" si="37"/>
        <v>9900701.8650066778</v>
      </c>
      <c r="K123" s="6">
        <f t="shared" si="38"/>
        <v>435206.3190723806</v>
      </c>
      <c r="L123">
        <f t="shared" si="39"/>
        <v>26814.400884393086</v>
      </c>
      <c r="M123">
        <f t="shared" si="40"/>
        <v>408391.91818798753</v>
      </c>
      <c r="N123">
        <f t="shared" si="41"/>
        <v>14.7</v>
      </c>
      <c r="O123">
        <f t="shared" si="64"/>
        <v>1.3162254142526475E-2</v>
      </c>
      <c r="P123">
        <f t="shared" si="42"/>
        <v>124940.19591965957</v>
      </c>
      <c r="Q123">
        <f t="shared" si="43"/>
        <v>9367369.7508990318</v>
      </c>
      <c r="R123">
        <f t="shared" si="36"/>
        <v>531620.86659317464</v>
      </c>
      <c r="T123">
        <f t="shared" si="44"/>
        <v>27486262.803973</v>
      </c>
      <c r="U123" s="6">
        <f t="shared" si="45"/>
        <v>435206.3190723806</v>
      </c>
      <c r="V123">
        <f t="shared" si="46"/>
        <v>74441.961760760212</v>
      </c>
      <c r="W123">
        <f t="shared" si="47"/>
        <v>360764.35731162038</v>
      </c>
      <c r="X123">
        <f t="shared" si="48"/>
        <v>8.8999999999999986</v>
      </c>
      <c r="Y123">
        <f t="shared" si="49"/>
        <v>7.7376078690307715E-3</v>
      </c>
      <c r="Z123">
        <f t="shared" si="50"/>
        <v>209886.47023226906</v>
      </c>
      <c r="AA123">
        <f t="shared" si="51"/>
        <v>570650.82754388941</v>
      </c>
      <c r="AB123">
        <f t="shared" si="52"/>
        <v>26915611.976429112</v>
      </c>
      <c r="AC123">
        <f t="shared" si="53"/>
        <v>531620.86659317464</v>
      </c>
      <c r="AD123" s="11">
        <f t="shared" si="54"/>
        <v>9367369.7508990243</v>
      </c>
      <c r="AE123">
        <f t="shared" si="55"/>
        <v>39029.960950714769</v>
      </c>
      <c r="AF123" s="11">
        <f t="shared" si="56"/>
        <v>17548242.225530073</v>
      </c>
    </row>
    <row r="124" spans="1:32" x14ac:dyDescent="0.3">
      <c r="A124">
        <f t="shared" si="34"/>
        <v>112</v>
      </c>
      <c r="B124" s="6">
        <f t="shared" si="57"/>
        <v>39757718.790473215</v>
      </c>
      <c r="C124" s="6">
        <f t="shared" si="58"/>
        <v>435206.3190723806</v>
      </c>
      <c r="D124">
        <f t="shared" si="59"/>
        <v>107677.15505753162</v>
      </c>
      <c r="E124">
        <f t="shared" si="60"/>
        <v>327529.164014849</v>
      </c>
      <c r="F124">
        <f t="shared" si="61"/>
        <v>6.0000000000000027</v>
      </c>
      <c r="G124">
        <f t="shared" si="35"/>
        <v>5.1430128318229462E-3</v>
      </c>
      <c r="H124">
        <f t="shared" si="62"/>
        <v>202789.97121008742</v>
      </c>
      <c r="I124" s="6">
        <f t="shared" si="63"/>
        <v>39227399.655248284</v>
      </c>
      <c r="J124">
        <f t="shared" si="37"/>
        <v>9367369.7508990318</v>
      </c>
      <c r="K124" s="6">
        <f t="shared" si="38"/>
        <v>435206.3190723806</v>
      </c>
      <c r="L124">
        <f t="shared" si="39"/>
        <v>25369.959742018211</v>
      </c>
      <c r="M124">
        <f t="shared" si="40"/>
        <v>409836.35933036241</v>
      </c>
      <c r="N124">
        <f t="shared" si="41"/>
        <v>14.7</v>
      </c>
      <c r="O124">
        <f t="shared" si="64"/>
        <v>1.3162254142526475E-2</v>
      </c>
      <c r="P124">
        <f t="shared" si="42"/>
        <v>117901.33098999395</v>
      </c>
      <c r="Q124">
        <f t="shared" si="43"/>
        <v>8839632.0605786759</v>
      </c>
      <c r="R124">
        <f t="shared" si="36"/>
        <v>527737.69032035582</v>
      </c>
      <c r="T124">
        <f t="shared" si="44"/>
        <v>26915611.976429112</v>
      </c>
      <c r="U124" s="6">
        <f t="shared" si="45"/>
        <v>435206.3190723806</v>
      </c>
      <c r="V124">
        <f t="shared" si="46"/>
        <v>72896.449102828847</v>
      </c>
      <c r="W124">
        <f t="shared" si="47"/>
        <v>362309.86996955174</v>
      </c>
      <c r="X124">
        <f t="shared" si="48"/>
        <v>8.8999999999999986</v>
      </c>
      <c r="Y124">
        <f t="shared" si="49"/>
        <v>7.7376078690307715E-3</v>
      </c>
      <c r="Z124">
        <f t="shared" si="50"/>
        <v>205459.03932769285</v>
      </c>
      <c r="AA124">
        <f t="shared" si="51"/>
        <v>567768.90929724462</v>
      </c>
      <c r="AB124">
        <f t="shared" si="52"/>
        <v>26347843.067131869</v>
      </c>
      <c r="AC124">
        <f t="shared" si="53"/>
        <v>527737.69032035582</v>
      </c>
      <c r="AD124" s="11">
        <f t="shared" si="54"/>
        <v>8839632.0605786685</v>
      </c>
      <c r="AE124">
        <f t="shared" si="55"/>
        <v>40031.218976888806</v>
      </c>
      <c r="AF124" s="11">
        <f t="shared" si="56"/>
        <v>17508211.006553184</v>
      </c>
    </row>
    <row r="125" spans="1:32" x14ac:dyDescent="0.3">
      <c r="A125">
        <f t="shared" si="34"/>
        <v>113</v>
      </c>
      <c r="B125" s="6">
        <f t="shared" si="57"/>
        <v>39227399.655248284</v>
      </c>
      <c r="C125" s="6">
        <f t="shared" si="58"/>
        <v>435206.3190723806</v>
      </c>
      <c r="D125">
        <f t="shared" si="59"/>
        <v>106240.87406629745</v>
      </c>
      <c r="E125">
        <f t="shared" si="60"/>
        <v>328965.44500608317</v>
      </c>
      <c r="F125">
        <f t="shared" si="61"/>
        <v>6.0000000000000027</v>
      </c>
      <c r="G125">
        <f t="shared" si="35"/>
        <v>5.1430128318229462E-3</v>
      </c>
      <c r="H125">
        <f t="shared" si="62"/>
        <v>200055.14628109633</v>
      </c>
      <c r="I125" s="6">
        <f t="shared" si="63"/>
        <v>38698379.063961111</v>
      </c>
      <c r="J125">
        <f t="shared" si="37"/>
        <v>8839632.0605786759</v>
      </c>
      <c r="K125" s="6">
        <f t="shared" si="38"/>
        <v>435206.3190723806</v>
      </c>
      <c r="L125">
        <f t="shared" si="39"/>
        <v>23940.670164067247</v>
      </c>
      <c r="M125">
        <f t="shared" si="40"/>
        <v>411265.64890831336</v>
      </c>
      <c r="N125">
        <f t="shared" si="41"/>
        <v>14.7</v>
      </c>
      <c r="O125">
        <f t="shared" si="64"/>
        <v>1.3162254142526475E-2</v>
      </c>
      <c r="P125">
        <f t="shared" si="42"/>
        <v>110936.30071673924</v>
      </c>
      <c r="Q125">
        <f t="shared" si="43"/>
        <v>8317430.1109536234</v>
      </c>
      <c r="R125">
        <f t="shared" si="36"/>
        <v>522201.94962505251</v>
      </c>
      <c r="T125">
        <f t="shared" si="44"/>
        <v>26347843.067131869</v>
      </c>
      <c r="U125" s="6">
        <f t="shared" si="45"/>
        <v>435206.3190723806</v>
      </c>
      <c r="V125">
        <f t="shared" si="46"/>
        <v>71358.741640148815</v>
      </c>
      <c r="W125">
        <f t="shared" si="47"/>
        <v>363847.5774322318</v>
      </c>
      <c r="X125">
        <f t="shared" si="48"/>
        <v>8.8999999999999986</v>
      </c>
      <c r="Y125">
        <f t="shared" si="49"/>
        <v>7.7376078690307715E-3</v>
      </c>
      <c r="Z125">
        <f t="shared" si="50"/>
        <v>201053.96796996001</v>
      </c>
      <c r="AA125">
        <f t="shared" si="51"/>
        <v>564901.54540219181</v>
      </c>
      <c r="AB125">
        <f t="shared" si="52"/>
        <v>25782941.521729678</v>
      </c>
      <c r="AC125">
        <f t="shared" si="53"/>
        <v>522201.94962505251</v>
      </c>
      <c r="AD125" s="11">
        <f t="shared" si="54"/>
        <v>8317430.110953616</v>
      </c>
      <c r="AE125">
        <f t="shared" si="55"/>
        <v>42699.5957771393</v>
      </c>
      <c r="AF125" s="11">
        <f t="shared" si="56"/>
        <v>17465511.410776045</v>
      </c>
    </row>
    <row r="126" spans="1:32" x14ac:dyDescent="0.3">
      <c r="A126">
        <f t="shared" si="34"/>
        <v>114</v>
      </c>
      <c r="B126" s="6">
        <f t="shared" si="57"/>
        <v>38698379.063961111</v>
      </c>
      <c r="C126" s="6">
        <f t="shared" si="58"/>
        <v>435206.3190723806</v>
      </c>
      <c r="D126">
        <f t="shared" si="59"/>
        <v>104808.10996489468</v>
      </c>
      <c r="E126">
        <f t="shared" si="60"/>
        <v>330398.20910748595</v>
      </c>
      <c r="F126">
        <f t="shared" si="61"/>
        <v>6.0000000000000027</v>
      </c>
      <c r="G126">
        <f t="shared" si="35"/>
        <v>5.1430128318229462E-3</v>
      </c>
      <c r="H126">
        <f t="shared" si="62"/>
        <v>197327.01786764932</v>
      </c>
      <c r="I126" s="6">
        <f t="shared" si="63"/>
        <v>38170653.836985976</v>
      </c>
      <c r="J126">
        <f t="shared" si="37"/>
        <v>8317430.1109536234</v>
      </c>
      <c r="K126" s="6">
        <f t="shared" si="38"/>
        <v>435206.3190723806</v>
      </c>
      <c r="L126">
        <f t="shared" si="39"/>
        <v>22526.373217166063</v>
      </c>
      <c r="M126">
        <f t="shared" si="40"/>
        <v>412679.94585521455</v>
      </c>
      <c r="N126">
        <f t="shared" si="41"/>
        <v>14.7</v>
      </c>
      <c r="O126">
        <f t="shared" si="64"/>
        <v>1.3162254142526475E-2</v>
      </c>
      <c r="P126">
        <f t="shared" si="42"/>
        <v>104044.33060620337</v>
      </c>
      <c r="Q126">
        <f t="shared" si="43"/>
        <v>7800705.8344922056</v>
      </c>
      <c r="R126">
        <f t="shared" si="36"/>
        <v>516724.27646141779</v>
      </c>
      <c r="T126">
        <f t="shared" si="44"/>
        <v>25782941.521729678</v>
      </c>
      <c r="U126" s="6">
        <f t="shared" si="45"/>
        <v>435206.3190723806</v>
      </c>
      <c r="V126">
        <f t="shared" si="46"/>
        <v>69828.799954684553</v>
      </c>
      <c r="W126">
        <f t="shared" si="47"/>
        <v>365377.51911769604</v>
      </c>
      <c r="X126">
        <f t="shared" si="48"/>
        <v>8.8999999999999986</v>
      </c>
      <c r="Y126">
        <f t="shared" si="49"/>
        <v>7.7376078690307715E-3</v>
      </c>
      <c r="Z126">
        <f t="shared" si="50"/>
        <v>196671.14323820375</v>
      </c>
      <c r="AA126">
        <f t="shared" si="51"/>
        <v>562048.66235589981</v>
      </c>
      <c r="AB126">
        <f t="shared" si="52"/>
        <v>25220892.859373778</v>
      </c>
      <c r="AC126">
        <f t="shared" si="53"/>
        <v>516724.27646141779</v>
      </c>
      <c r="AD126" s="11">
        <f t="shared" si="54"/>
        <v>7800705.8344921982</v>
      </c>
      <c r="AE126">
        <f t="shared" si="55"/>
        <v>45324.385894482024</v>
      </c>
      <c r="AF126" s="11">
        <f t="shared" si="56"/>
        <v>17420187.024881564</v>
      </c>
    </row>
    <row r="127" spans="1:32" x14ac:dyDescent="0.3">
      <c r="A127">
        <f t="shared" si="34"/>
        <v>115</v>
      </c>
      <c r="B127" s="6">
        <f t="shared" si="57"/>
        <v>38170653.836985976</v>
      </c>
      <c r="C127" s="6">
        <f t="shared" si="58"/>
        <v>435206.3190723806</v>
      </c>
      <c r="D127">
        <f t="shared" si="59"/>
        <v>103378.85414183702</v>
      </c>
      <c r="E127">
        <f t="shared" si="60"/>
        <v>331827.46493054356</v>
      </c>
      <c r="F127">
        <f t="shared" si="61"/>
        <v>6.0000000000000027</v>
      </c>
      <c r="G127">
        <f t="shared" si="35"/>
        <v>5.1430128318229462E-3</v>
      </c>
      <c r="H127">
        <f t="shared" si="62"/>
        <v>194605.56957260158</v>
      </c>
      <c r="I127" s="6">
        <f t="shared" si="63"/>
        <v>37644220.802482828</v>
      </c>
      <c r="J127">
        <f t="shared" si="37"/>
        <v>7800705.8344922056</v>
      </c>
      <c r="K127" s="6">
        <f t="shared" si="38"/>
        <v>435206.3190723806</v>
      </c>
      <c r="L127">
        <f t="shared" si="39"/>
        <v>21126.911635083059</v>
      </c>
      <c r="M127">
        <f t="shared" si="40"/>
        <v>414079.40743729752</v>
      </c>
      <c r="N127">
        <f t="shared" si="41"/>
        <v>14.7</v>
      </c>
      <c r="O127">
        <f t="shared" si="64"/>
        <v>1.3162254142526475E-2</v>
      </c>
      <c r="P127">
        <f t="shared" si="42"/>
        <v>97224.654288798993</v>
      </c>
      <c r="Q127">
        <f t="shared" si="43"/>
        <v>7289401.7727661096</v>
      </c>
      <c r="R127">
        <f t="shared" si="36"/>
        <v>511304.06172609609</v>
      </c>
      <c r="T127">
        <f t="shared" si="44"/>
        <v>25220892.859373778</v>
      </c>
      <c r="U127" s="6">
        <f t="shared" si="45"/>
        <v>435206.3190723806</v>
      </c>
      <c r="V127">
        <f t="shared" si="46"/>
        <v>68306.584827470651</v>
      </c>
      <c r="W127">
        <f t="shared" si="47"/>
        <v>366899.73424490995</v>
      </c>
      <c r="X127">
        <f t="shared" si="48"/>
        <v>8.8999999999999986</v>
      </c>
      <c r="Y127">
        <f t="shared" si="49"/>
        <v>7.7376078690307715E-3</v>
      </c>
      <c r="Z127">
        <f t="shared" si="50"/>
        <v>192310.45278183382</v>
      </c>
      <c r="AA127">
        <f t="shared" si="51"/>
        <v>559210.18702674378</v>
      </c>
      <c r="AB127">
        <f t="shared" si="52"/>
        <v>24661682.672347035</v>
      </c>
      <c r="AC127">
        <f t="shared" si="53"/>
        <v>511304.06172609609</v>
      </c>
      <c r="AD127" s="11">
        <f t="shared" si="54"/>
        <v>7289401.7727661021</v>
      </c>
      <c r="AE127">
        <f t="shared" si="55"/>
        <v>47906.125300647691</v>
      </c>
      <c r="AF127" s="11">
        <f t="shared" si="56"/>
        <v>17372280.899580918</v>
      </c>
    </row>
    <row r="128" spans="1:32" x14ac:dyDescent="0.3">
      <c r="A128">
        <f t="shared" si="34"/>
        <v>116</v>
      </c>
      <c r="B128" s="6">
        <f t="shared" si="57"/>
        <v>37644220.802482828</v>
      </c>
      <c r="C128" s="6">
        <f t="shared" si="58"/>
        <v>435206.3190723806</v>
      </c>
      <c r="D128">
        <f t="shared" si="59"/>
        <v>101953.09800672434</v>
      </c>
      <c r="E128">
        <f t="shared" si="60"/>
        <v>333253.22106565628</v>
      </c>
      <c r="F128">
        <f t="shared" si="61"/>
        <v>6.0000000000000027</v>
      </c>
      <c r="G128">
        <f t="shared" si="35"/>
        <v>5.1430128318229462E-3</v>
      </c>
      <c r="H128">
        <f t="shared" si="62"/>
        <v>191890.78503895848</v>
      </c>
      <c r="I128" s="6">
        <f t="shared" si="63"/>
        <v>37119076.796378218</v>
      </c>
      <c r="J128">
        <f t="shared" si="37"/>
        <v>7289401.7727661096</v>
      </c>
      <c r="K128" s="6">
        <f t="shared" si="38"/>
        <v>435206.3190723806</v>
      </c>
      <c r="L128">
        <f t="shared" si="39"/>
        <v>19742.129801241546</v>
      </c>
      <c r="M128">
        <f t="shared" si="40"/>
        <v>415464.18927113904</v>
      </c>
      <c r="N128">
        <f t="shared" si="41"/>
        <v>14.7</v>
      </c>
      <c r="O128">
        <f t="shared" si="64"/>
        <v>1.3162254142526475E-2</v>
      </c>
      <c r="P128">
        <f t="shared" si="42"/>
        <v>90476.513433825108</v>
      </c>
      <c r="Q128">
        <f t="shared" si="43"/>
        <v>6783461.0700611454</v>
      </c>
      <c r="R128">
        <f t="shared" si="36"/>
        <v>505940.70270496421</v>
      </c>
      <c r="T128">
        <f t="shared" si="44"/>
        <v>24661682.672347035</v>
      </c>
      <c r="U128" s="6">
        <f t="shared" si="45"/>
        <v>435206.3190723806</v>
      </c>
      <c r="V128">
        <f t="shared" si="46"/>
        <v>66792.057237606554</v>
      </c>
      <c r="W128">
        <f t="shared" si="47"/>
        <v>368414.26183477405</v>
      </c>
      <c r="X128">
        <f t="shared" si="48"/>
        <v>8.8999999999999986</v>
      </c>
      <c r="Y128">
        <f t="shared" si="49"/>
        <v>7.7376078690307715E-3</v>
      </c>
      <c r="Z128">
        <f t="shared" si="50"/>
        <v>187971.78481765633</v>
      </c>
      <c r="AA128">
        <f t="shared" si="51"/>
        <v>556386.04665243044</v>
      </c>
      <c r="AB128">
        <f t="shared" si="52"/>
        <v>24105296.625694606</v>
      </c>
      <c r="AC128">
        <f t="shared" si="53"/>
        <v>505940.70270496421</v>
      </c>
      <c r="AD128" s="11">
        <f t="shared" si="54"/>
        <v>6783461.0700611379</v>
      </c>
      <c r="AE128">
        <f t="shared" si="55"/>
        <v>50445.34394746623</v>
      </c>
      <c r="AF128" s="11">
        <f t="shared" si="56"/>
        <v>17321835.555633452</v>
      </c>
    </row>
    <row r="129" spans="1:32" x14ac:dyDescent="0.3">
      <c r="A129">
        <f t="shared" si="34"/>
        <v>117</v>
      </c>
      <c r="B129" s="6">
        <f t="shared" si="57"/>
        <v>37119076.796378218</v>
      </c>
      <c r="C129" s="6">
        <f t="shared" si="58"/>
        <v>435206.3190723806</v>
      </c>
      <c r="D129">
        <f t="shared" si="59"/>
        <v>100530.832990191</v>
      </c>
      <c r="E129">
        <f t="shared" si="60"/>
        <v>334675.4860821896</v>
      </c>
      <c r="F129">
        <f t="shared" si="61"/>
        <v>6.0000000000000027</v>
      </c>
      <c r="G129">
        <f t="shared" si="35"/>
        <v>5.1430128318229462E-3</v>
      </c>
      <c r="H129">
        <f t="shared" si="62"/>
        <v>189182.64794977728</v>
      </c>
      <c r="I129" s="6">
        <f t="shared" si="63"/>
        <v>36595218.662346251</v>
      </c>
      <c r="J129">
        <f t="shared" si="37"/>
        <v>6783461.0700611454</v>
      </c>
      <c r="K129" s="6">
        <f t="shared" si="38"/>
        <v>435206.3190723806</v>
      </c>
      <c r="L129">
        <f t="shared" si="39"/>
        <v>18371.873731415602</v>
      </c>
      <c r="M129">
        <f t="shared" si="40"/>
        <v>416834.445340965</v>
      </c>
      <c r="N129">
        <f t="shared" si="41"/>
        <v>14.7</v>
      </c>
      <c r="O129">
        <f t="shared" si="64"/>
        <v>1.3162254142526475E-2</v>
      </c>
      <c r="P129">
        <f t="shared" si="42"/>
        <v>83799.157665142542</v>
      </c>
      <c r="Q129">
        <f t="shared" si="43"/>
        <v>6282827.4670550376</v>
      </c>
      <c r="R129">
        <f t="shared" si="36"/>
        <v>500633.60300610773</v>
      </c>
      <c r="T129">
        <f t="shared" si="44"/>
        <v>24105296.625694606</v>
      </c>
      <c r="U129" s="6">
        <f t="shared" si="45"/>
        <v>435206.3190723806</v>
      </c>
      <c r="V129">
        <f t="shared" si="46"/>
        <v>65285.178361256229</v>
      </c>
      <c r="W129">
        <f t="shared" si="47"/>
        <v>369921.1407111244</v>
      </c>
      <c r="X129">
        <f t="shared" si="48"/>
        <v>8.8999999999999986</v>
      </c>
      <c r="Y129">
        <f t="shared" si="49"/>
        <v>7.7376078690307715E-3</v>
      </c>
      <c r="Z129">
        <f t="shared" si="50"/>
        <v>183655.02812700826</v>
      </c>
      <c r="AA129">
        <f t="shared" si="51"/>
        <v>553576.16883813264</v>
      </c>
      <c r="AB129">
        <f t="shared" si="52"/>
        <v>23551720.456856474</v>
      </c>
      <c r="AC129">
        <f t="shared" si="53"/>
        <v>500633.60300610773</v>
      </c>
      <c r="AD129" s="11">
        <f t="shared" si="54"/>
        <v>6282827.4670550302</v>
      </c>
      <c r="AE129">
        <f t="shared" si="55"/>
        <v>52942.565832024906</v>
      </c>
      <c r="AF129" s="11">
        <f t="shared" si="56"/>
        <v>17268892.989801425</v>
      </c>
    </row>
    <row r="130" spans="1:32" x14ac:dyDescent="0.3">
      <c r="A130">
        <f t="shared" si="34"/>
        <v>118</v>
      </c>
      <c r="B130" s="6">
        <f t="shared" si="57"/>
        <v>36595218.662346251</v>
      </c>
      <c r="C130" s="6">
        <f t="shared" si="58"/>
        <v>435206.3190723806</v>
      </c>
      <c r="D130">
        <f t="shared" si="59"/>
        <v>99112.050543854435</v>
      </c>
      <c r="E130">
        <f t="shared" si="60"/>
        <v>336094.26852852618</v>
      </c>
      <c r="F130">
        <f t="shared" si="61"/>
        <v>6.0000000000000027</v>
      </c>
      <c r="G130">
        <f t="shared" si="35"/>
        <v>5.1430128318229462E-3</v>
      </c>
      <c r="H130">
        <f t="shared" si="62"/>
        <v>186481.14202806895</v>
      </c>
      <c r="I130" s="6">
        <f t="shared" si="63"/>
        <v>36072643.251789652</v>
      </c>
      <c r="J130">
        <f t="shared" si="37"/>
        <v>6282827.4670550376</v>
      </c>
      <c r="K130" s="6">
        <f t="shared" si="38"/>
        <v>435206.3190723806</v>
      </c>
      <c r="L130">
        <f t="shared" si="39"/>
        <v>17015.991056607396</v>
      </c>
      <c r="M130">
        <f t="shared" si="40"/>
        <v>418190.32801577321</v>
      </c>
      <c r="N130">
        <f t="shared" si="41"/>
        <v>14.7</v>
      </c>
      <c r="O130">
        <f t="shared" si="64"/>
        <v>1.3162254142526475E-2</v>
      </c>
      <c r="P130">
        <f t="shared" si="42"/>
        <v>77191.844477734165</v>
      </c>
      <c r="Q130">
        <f t="shared" si="43"/>
        <v>5787445.2945615295</v>
      </c>
      <c r="R130">
        <f t="shared" si="36"/>
        <v>495382.17249350809</v>
      </c>
      <c r="T130">
        <f t="shared" si="44"/>
        <v>23551720.456856474</v>
      </c>
      <c r="U130" s="6">
        <f t="shared" si="45"/>
        <v>435206.3190723806</v>
      </c>
      <c r="V130">
        <f t="shared" si="46"/>
        <v>63785.909570652955</v>
      </c>
      <c r="W130">
        <f t="shared" si="47"/>
        <v>371420.40950172767</v>
      </c>
      <c r="X130">
        <f t="shared" si="48"/>
        <v>8.8999999999999986</v>
      </c>
      <c r="Y130">
        <f t="shared" si="49"/>
        <v>7.7376078690307715E-3</v>
      </c>
      <c r="Z130">
        <f t="shared" si="50"/>
        <v>179360.07205290644</v>
      </c>
      <c r="AA130">
        <f t="shared" si="51"/>
        <v>550780.48155463417</v>
      </c>
      <c r="AB130">
        <f t="shared" si="52"/>
        <v>23000939.975301839</v>
      </c>
      <c r="AC130">
        <f t="shared" si="53"/>
        <v>495382.17249350809</v>
      </c>
      <c r="AD130" s="11">
        <f t="shared" si="54"/>
        <v>5787445.2945615221</v>
      </c>
      <c r="AE130">
        <f t="shared" si="55"/>
        <v>55398.309061126085</v>
      </c>
      <c r="AF130" s="11">
        <f t="shared" si="56"/>
        <v>17213494.680740301</v>
      </c>
    </row>
    <row r="131" spans="1:32" x14ac:dyDescent="0.3">
      <c r="A131">
        <f t="shared" si="34"/>
        <v>119</v>
      </c>
      <c r="B131" s="6">
        <f t="shared" si="57"/>
        <v>36072643.251789652</v>
      </c>
      <c r="C131" s="6">
        <f t="shared" si="58"/>
        <v>435206.3190723806</v>
      </c>
      <c r="D131">
        <f t="shared" si="59"/>
        <v>97696.742140263639</v>
      </c>
      <c r="E131">
        <f t="shared" si="60"/>
        <v>337509.57693211699</v>
      </c>
      <c r="F131">
        <f t="shared" si="61"/>
        <v>6.0000000000000027</v>
      </c>
      <c r="G131">
        <f t="shared" si="35"/>
        <v>5.1430128318229462E-3</v>
      </c>
      <c r="H131">
        <f t="shared" si="62"/>
        <v>183786.25103670059</v>
      </c>
      <c r="I131" s="6">
        <f t="shared" si="63"/>
        <v>35551347.423820831</v>
      </c>
      <c r="J131">
        <f t="shared" si="37"/>
        <v>5787445.2945615295</v>
      </c>
      <c r="K131" s="6">
        <f t="shared" si="38"/>
        <v>435206.3190723806</v>
      </c>
      <c r="L131">
        <f t="shared" si="39"/>
        <v>15674.331006104143</v>
      </c>
      <c r="M131">
        <f t="shared" si="40"/>
        <v>419531.98806627648</v>
      </c>
      <c r="N131">
        <f t="shared" si="41"/>
        <v>14.7</v>
      </c>
      <c r="O131">
        <f t="shared" si="64"/>
        <v>1.3162254142526475E-2</v>
      </c>
      <c r="P131">
        <f t="shared" si="42"/>
        <v>70653.839155140129</v>
      </c>
      <c r="Q131">
        <f t="shared" si="43"/>
        <v>5297259.4673401127</v>
      </c>
      <c r="R131">
        <f t="shared" si="36"/>
        <v>490185.82722141687</v>
      </c>
      <c r="T131">
        <f t="shared" si="44"/>
        <v>23000939.975301839</v>
      </c>
      <c r="U131" s="6">
        <f t="shared" si="45"/>
        <v>435206.3190723806</v>
      </c>
      <c r="V131">
        <f t="shared" si="46"/>
        <v>62294.212433109147</v>
      </c>
      <c r="W131">
        <f t="shared" si="47"/>
        <v>372912.10663927149</v>
      </c>
      <c r="X131">
        <f t="shared" si="48"/>
        <v>8.8999999999999986</v>
      </c>
      <c r="Y131">
        <f t="shared" si="49"/>
        <v>7.7376078690307715E-3</v>
      </c>
      <c r="Z131">
        <f t="shared" si="50"/>
        <v>175086.8064972111</v>
      </c>
      <c r="AA131">
        <f t="shared" si="51"/>
        <v>547998.91313648259</v>
      </c>
      <c r="AB131">
        <f t="shared" si="52"/>
        <v>22452941.062165357</v>
      </c>
      <c r="AC131">
        <f t="shared" si="53"/>
        <v>490185.82722141687</v>
      </c>
      <c r="AD131" s="11">
        <f t="shared" si="54"/>
        <v>5297259.4673401052</v>
      </c>
      <c r="AE131">
        <f t="shared" si="55"/>
        <v>57813.08591506572</v>
      </c>
      <c r="AF131" s="11">
        <f t="shared" si="56"/>
        <v>17155681.594825234</v>
      </c>
    </row>
    <row r="132" spans="1:32" x14ac:dyDescent="0.3">
      <c r="A132">
        <f t="shared" si="34"/>
        <v>120</v>
      </c>
      <c r="B132" s="6">
        <f t="shared" si="57"/>
        <v>35551347.423820831</v>
      </c>
      <c r="C132" s="6">
        <f t="shared" si="58"/>
        <v>435206.3190723806</v>
      </c>
      <c r="D132">
        <f t="shared" si="59"/>
        <v>96284.899272848081</v>
      </c>
      <c r="E132">
        <f t="shared" si="60"/>
        <v>338921.41979953251</v>
      </c>
      <c r="F132">
        <f t="shared" si="61"/>
        <v>6.0000000000000027</v>
      </c>
      <c r="G132">
        <f t="shared" si="35"/>
        <v>5.1430128318229462E-3</v>
      </c>
      <c r="H132">
        <f t="shared" si="62"/>
        <v>181097.95877829756</v>
      </c>
      <c r="I132" s="6">
        <f t="shared" si="63"/>
        <v>35031328.045243002</v>
      </c>
      <c r="J132">
        <f t="shared" si="37"/>
        <v>5297259.4673401127</v>
      </c>
      <c r="K132" s="6">
        <f t="shared" si="38"/>
        <v>435206.3190723806</v>
      </c>
      <c r="L132">
        <f t="shared" si="39"/>
        <v>14346.744390712805</v>
      </c>
      <c r="M132">
        <f t="shared" si="40"/>
        <v>420859.57468166779</v>
      </c>
      <c r="N132">
        <f t="shared" si="41"/>
        <v>14.7</v>
      </c>
      <c r="O132">
        <f t="shared" si="64"/>
        <v>1.3162254142526475E-2</v>
      </c>
      <c r="P132">
        <f t="shared" si="42"/>
        <v>64184.414687759279</v>
      </c>
      <c r="Q132">
        <f t="shared" si="43"/>
        <v>4812215.4779706858</v>
      </c>
      <c r="R132">
        <f t="shared" si="36"/>
        <v>485043.98936942685</v>
      </c>
      <c r="T132">
        <f t="shared" si="44"/>
        <v>22452941.062165357</v>
      </c>
      <c r="U132" s="6">
        <f t="shared" si="45"/>
        <v>435206.3190723806</v>
      </c>
      <c r="V132">
        <f t="shared" si="46"/>
        <v>60810.048710031173</v>
      </c>
      <c r="W132">
        <f t="shared" si="47"/>
        <v>374396.27036234946</v>
      </c>
      <c r="X132">
        <f t="shared" si="48"/>
        <v>8.8999999999999986</v>
      </c>
      <c r="Y132">
        <f t="shared" si="49"/>
        <v>7.7376078690307715E-3</v>
      </c>
      <c r="Z132">
        <f t="shared" si="50"/>
        <v>170835.12191780331</v>
      </c>
      <c r="AA132">
        <f t="shared" si="51"/>
        <v>545231.39228015277</v>
      </c>
      <c r="AB132">
        <f t="shared" si="52"/>
        <v>21907709.669885203</v>
      </c>
      <c r="AC132">
        <f t="shared" si="53"/>
        <v>485043.98936942685</v>
      </c>
      <c r="AD132" s="11">
        <f t="shared" si="54"/>
        <v>4812215.4779706784</v>
      </c>
      <c r="AE132">
        <f t="shared" si="55"/>
        <v>60187.402910725912</v>
      </c>
      <c r="AF132" s="11">
        <f t="shared" si="56"/>
        <v>17095494.19191451</v>
      </c>
    </row>
    <row r="133" spans="1:32" x14ac:dyDescent="0.3">
      <c r="A133">
        <f t="shared" si="34"/>
        <v>121</v>
      </c>
      <c r="B133" s="6">
        <f t="shared" si="57"/>
        <v>35031328.045243002</v>
      </c>
      <c r="C133" s="6">
        <f t="shared" si="58"/>
        <v>435206.3190723806</v>
      </c>
      <c r="D133">
        <f t="shared" si="59"/>
        <v>94876.513455866472</v>
      </c>
      <c r="E133">
        <f t="shared" si="60"/>
        <v>340329.80561651412</v>
      </c>
      <c r="F133">
        <f t="shared" si="61"/>
        <v>6.0000000000000027</v>
      </c>
      <c r="G133">
        <f t="shared" si="35"/>
        <v>5.1430128318229462E-3</v>
      </c>
      <c r="H133">
        <f t="shared" si="62"/>
        <v>178416.24909514628</v>
      </c>
      <c r="I133" s="6">
        <f t="shared" si="63"/>
        <v>34512581.99053134</v>
      </c>
      <c r="J133">
        <f t="shared" si="37"/>
        <v>4812215.4779706858</v>
      </c>
      <c r="K133" s="6">
        <f t="shared" si="38"/>
        <v>435206.3190723806</v>
      </c>
      <c r="L133">
        <f t="shared" si="39"/>
        <v>13033.083586170607</v>
      </c>
      <c r="M133">
        <f t="shared" si="40"/>
        <v>422173.23548620997</v>
      </c>
      <c r="N133">
        <f t="shared" si="41"/>
        <v>14.7</v>
      </c>
      <c r="O133">
        <f t="shared" si="64"/>
        <v>1.3162254142526475E-2</v>
      </c>
      <c r="P133">
        <f t="shared" si="42"/>
        <v>57782.851692007505</v>
      </c>
      <c r="Q133">
        <f t="shared" si="43"/>
        <v>4332259.3907924676</v>
      </c>
      <c r="R133">
        <f t="shared" si="36"/>
        <v>479956.08717821818</v>
      </c>
      <c r="T133">
        <f t="shared" si="44"/>
        <v>21907709.669885203</v>
      </c>
      <c r="U133" s="6">
        <f t="shared" si="45"/>
        <v>435206.3190723806</v>
      </c>
      <c r="V133">
        <f t="shared" si="46"/>
        <v>59333.380355939094</v>
      </c>
      <c r="W133">
        <f t="shared" si="47"/>
        <v>375872.93871644151</v>
      </c>
      <c r="X133">
        <f t="shared" si="48"/>
        <v>8.8999999999999986</v>
      </c>
      <c r="Y133">
        <f t="shared" si="49"/>
        <v>7.7376078690307715E-3</v>
      </c>
      <c r="Z133">
        <f t="shared" si="50"/>
        <v>166604.9093257772</v>
      </c>
      <c r="AA133">
        <f t="shared" si="51"/>
        <v>542477.84804221871</v>
      </c>
      <c r="AB133">
        <f t="shared" si="52"/>
        <v>21365231.821842983</v>
      </c>
      <c r="AC133">
        <f t="shared" si="53"/>
        <v>479956.08717821818</v>
      </c>
      <c r="AD133" s="11">
        <f t="shared" si="54"/>
        <v>4332259.3907924602</v>
      </c>
      <c r="AE133">
        <f t="shared" si="55"/>
        <v>62521.760864000535</v>
      </c>
      <c r="AF133" s="11">
        <f t="shared" si="56"/>
        <v>17032972.431050509</v>
      </c>
    </row>
    <row r="134" spans="1:32" x14ac:dyDescent="0.3">
      <c r="A134">
        <f t="shared" si="34"/>
        <v>122</v>
      </c>
      <c r="B134" s="6">
        <f t="shared" si="57"/>
        <v>34512581.99053134</v>
      </c>
      <c r="C134" s="6">
        <f t="shared" si="58"/>
        <v>435206.3190723806</v>
      </c>
      <c r="D134">
        <f t="shared" si="59"/>
        <v>93471.576224355711</v>
      </c>
      <c r="E134">
        <f t="shared" si="60"/>
        <v>341734.74284802488</v>
      </c>
      <c r="F134">
        <f t="shared" si="61"/>
        <v>6.0000000000000027</v>
      </c>
      <c r="G134">
        <f t="shared" si="35"/>
        <v>5.1430128318229462E-3</v>
      </c>
      <c r="H134">
        <f t="shared" si="62"/>
        <v>175741.10586909711</v>
      </c>
      <c r="I134" s="6">
        <f t="shared" si="63"/>
        <v>33995106.141814217</v>
      </c>
      <c r="J134">
        <f t="shared" si="37"/>
        <v>4332259.3907924676</v>
      </c>
      <c r="K134" s="6">
        <f t="shared" si="38"/>
        <v>435206.3190723806</v>
      </c>
      <c r="L134">
        <f t="shared" si="39"/>
        <v>11733.2025167296</v>
      </c>
      <c r="M134">
        <f t="shared" si="40"/>
        <v>423473.11655565101</v>
      </c>
      <c r="N134">
        <f t="shared" si="41"/>
        <v>14.7</v>
      </c>
      <c r="O134">
        <f t="shared" si="64"/>
        <v>1.3162254142526475E-2</v>
      </c>
      <c r="P134">
        <f t="shared" si="42"/>
        <v>51448.438330324163</v>
      </c>
      <c r="Q134">
        <f t="shared" si="43"/>
        <v>3857337.8359064921</v>
      </c>
      <c r="R134">
        <f t="shared" si="36"/>
        <v>474921.55488597555</v>
      </c>
      <c r="T134">
        <f t="shared" si="44"/>
        <v>21365231.821842983</v>
      </c>
      <c r="U134" s="6">
        <f t="shared" si="45"/>
        <v>435206.3190723806</v>
      </c>
      <c r="V134">
        <f t="shared" si="46"/>
        <v>57864.169517491413</v>
      </c>
      <c r="W134">
        <f t="shared" si="47"/>
        <v>377342.14955488918</v>
      </c>
      <c r="X134">
        <f t="shared" si="48"/>
        <v>8.8999999999999986</v>
      </c>
      <c r="Y134">
        <f t="shared" si="49"/>
        <v>7.7376078690307715E-3</v>
      </c>
      <c r="Z134">
        <f t="shared" si="50"/>
        <v>162396.06028264601</v>
      </c>
      <c r="AA134">
        <f t="shared" si="51"/>
        <v>539738.20983753516</v>
      </c>
      <c r="AB134">
        <f t="shared" si="52"/>
        <v>20825493.61200545</v>
      </c>
      <c r="AC134">
        <f t="shared" si="53"/>
        <v>474921.55488597555</v>
      </c>
      <c r="AD134" s="11">
        <f t="shared" si="54"/>
        <v>3857337.8359064846</v>
      </c>
      <c r="AE134">
        <f t="shared" si="55"/>
        <v>64816.654951559613</v>
      </c>
      <c r="AF134" s="11">
        <f t="shared" si="56"/>
        <v>16968155.776098948</v>
      </c>
    </row>
    <row r="135" spans="1:32" x14ac:dyDescent="0.3">
      <c r="A135">
        <f t="shared" si="34"/>
        <v>123</v>
      </c>
      <c r="B135" s="6">
        <f t="shared" si="57"/>
        <v>33995106.141814217</v>
      </c>
      <c r="C135" s="6">
        <f t="shared" si="58"/>
        <v>435206.3190723806</v>
      </c>
      <c r="D135">
        <f t="shared" si="59"/>
        <v>92070.079134080181</v>
      </c>
      <c r="E135">
        <f t="shared" si="60"/>
        <v>343136.23993830045</v>
      </c>
      <c r="F135">
        <f t="shared" si="61"/>
        <v>6.0000000000000027</v>
      </c>
      <c r="G135">
        <f t="shared" si="35"/>
        <v>5.1430128318229462E-3</v>
      </c>
      <c r="H135">
        <f t="shared" si="62"/>
        <v>173072.5130214674</v>
      </c>
      <c r="I135" s="6">
        <f t="shared" si="63"/>
        <v>33478897.388854444</v>
      </c>
      <c r="J135">
        <f t="shared" si="37"/>
        <v>3857337.8359064921</v>
      </c>
      <c r="K135" s="6">
        <f t="shared" si="38"/>
        <v>435206.3190723806</v>
      </c>
      <c r="L135">
        <f t="shared" si="39"/>
        <v>10446.956638913416</v>
      </c>
      <c r="M135">
        <f t="shared" si="40"/>
        <v>424759.36243346718</v>
      </c>
      <c r="N135">
        <f t="shared" si="41"/>
        <v>14.7</v>
      </c>
      <c r="O135">
        <f t="shared" si="64"/>
        <v>1.3162254142526475E-2</v>
      </c>
      <c r="P135">
        <f t="shared" si="42"/>
        <v>45180.470232017527</v>
      </c>
      <c r="Q135">
        <f t="shared" si="43"/>
        <v>3387398.0032410077</v>
      </c>
      <c r="R135">
        <f t="shared" si="36"/>
        <v>469939.8326654844</v>
      </c>
      <c r="T135">
        <f t="shared" si="44"/>
        <v>20825493.61200545</v>
      </c>
      <c r="U135" s="6">
        <f t="shared" si="45"/>
        <v>435206.3190723806</v>
      </c>
      <c r="V135">
        <f t="shared" si="46"/>
        <v>56402.378532514762</v>
      </c>
      <c r="W135">
        <f t="shared" si="47"/>
        <v>378803.94053986587</v>
      </c>
      <c r="X135">
        <f t="shared" si="48"/>
        <v>8.8999999999999986</v>
      </c>
      <c r="Y135">
        <f t="shared" si="49"/>
        <v>7.7376078690307715E-3</v>
      </c>
      <c r="Z135">
        <f t="shared" si="50"/>
        <v>158208.46689756229</v>
      </c>
      <c r="AA135">
        <f t="shared" si="51"/>
        <v>537012.40743742813</v>
      </c>
      <c r="AB135">
        <f t="shared" si="52"/>
        <v>20288481.204568021</v>
      </c>
      <c r="AC135">
        <f t="shared" si="53"/>
        <v>469939.8326654844</v>
      </c>
      <c r="AD135" s="11">
        <f t="shared" si="54"/>
        <v>3387398.0032410002</v>
      </c>
      <c r="AE135">
        <f t="shared" si="55"/>
        <v>67072.574771943735</v>
      </c>
      <c r="AF135" s="11">
        <f t="shared" si="56"/>
        <v>16901083.201327004</v>
      </c>
    </row>
    <row r="136" spans="1:32" x14ac:dyDescent="0.3">
      <c r="A136">
        <f t="shared" si="34"/>
        <v>124</v>
      </c>
      <c r="B136" s="6">
        <f t="shared" si="57"/>
        <v>33478897.388854444</v>
      </c>
      <c r="C136" s="6">
        <f t="shared" si="58"/>
        <v>435206.3190723806</v>
      </c>
      <c r="D136">
        <f t="shared" si="59"/>
        <v>90672.01376148079</v>
      </c>
      <c r="E136">
        <f t="shared" si="60"/>
        <v>344534.3053108998</v>
      </c>
      <c r="F136">
        <f t="shared" si="61"/>
        <v>6.0000000000000027</v>
      </c>
      <c r="G136">
        <f t="shared" si="35"/>
        <v>5.1430128318229462E-3</v>
      </c>
      <c r="H136">
        <f t="shared" si="62"/>
        <v>170410.45451294497</v>
      </c>
      <c r="I136" s="6">
        <f t="shared" si="63"/>
        <v>32963952.629030596</v>
      </c>
      <c r="J136">
        <f t="shared" si="37"/>
        <v>3387398.0032410077</v>
      </c>
      <c r="K136" s="6">
        <f t="shared" si="38"/>
        <v>435206.3190723806</v>
      </c>
      <c r="L136">
        <f t="shared" si="39"/>
        <v>9174.2029254443969</v>
      </c>
      <c r="M136">
        <f t="shared" si="40"/>
        <v>426032.1161469362</v>
      </c>
      <c r="N136">
        <f t="shared" si="41"/>
        <v>14.7</v>
      </c>
      <c r="O136">
        <f t="shared" si="64"/>
        <v>1.3162254142526475E-2</v>
      </c>
      <c r="P136">
        <f t="shared" si="42"/>
        <v>38978.250414940536</v>
      </c>
      <c r="Q136">
        <f t="shared" si="43"/>
        <v>2922387.6366791311</v>
      </c>
      <c r="R136">
        <f t="shared" si="36"/>
        <v>465010.36656187661</v>
      </c>
      <c r="T136">
        <f t="shared" si="44"/>
        <v>20288481.204568021</v>
      </c>
      <c r="U136" s="6">
        <f t="shared" si="45"/>
        <v>435206.3190723806</v>
      </c>
      <c r="V136">
        <f t="shared" si="46"/>
        <v>54947.969929038394</v>
      </c>
      <c r="W136">
        <f t="shared" si="47"/>
        <v>380258.34914334223</v>
      </c>
      <c r="X136">
        <f t="shared" si="48"/>
        <v>8.8999999999999986</v>
      </c>
      <c r="Y136">
        <f t="shared" si="49"/>
        <v>7.7376078690307715E-3</v>
      </c>
      <c r="Z136">
        <f t="shared" si="50"/>
        <v>154042.02182455227</v>
      </c>
      <c r="AA136">
        <f t="shared" si="51"/>
        <v>534300.37096789456</v>
      </c>
      <c r="AB136">
        <f t="shared" si="52"/>
        <v>19754180.833600126</v>
      </c>
      <c r="AC136">
        <f t="shared" si="53"/>
        <v>465010.36656187661</v>
      </c>
      <c r="AD136" s="11">
        <f t="shared" si="54"/>
        <v>2922387.6366791236</v>
      </c>
      <c r="AE136">
        <f t="shared" si="55"/>
        <v>69290.00440601795</v>
      </c>
      <c r="AF136" s="11">
        <f t="shared" si="56"/>
        <v>16831793.196920987</v>
      </c>
    </row>
    <row r="137" spans="1:32" x14ac:dyDescent="0.3">
      <c r="A137">
        <f t="shared" si="34"/>
        <v>125</v>
      </c>
      <c r="B137" s="6">
        <f t="shared" si="57"/>
        <v>32963952.629030596</v>
      </c>
      <c r="C137" s="6">
        <f t="shared" si="58"/>
        <v>435206.3190723806</v>
      </c>
      <c r="D137">
        <f t="shared" si="59"/>
        <v>89277.371703624536</v>
      </c>
      <c r="E137">
        <f t="shared" si="60"/>
        <v>345928.94736875605</v>
      </c>
      <c r="F137">
        <f t="shared" si="61"/>
        <v>6.0000000000000027</v>
      </c>
      <c r="G137">
        <f t="shared" si="35"/>
        <v>5.1430128318229462E-3</v>
      </c>
      <c r="H137">
        <f t="shared" si="62"/>
        <v>167754.91434349157</v>
      </c>
      <c r="I137" s="6">
        <f t="shared" si="63"/>
        <v>32450268.767318349</v>
      </c>
      <c r="J137">
        <f t="shared" si="37"/>
        <v>2922387.6366791311</v>
      </c>
      <c r="K137" s="6">
        <f t="shared" si="38"/>
        <v>435206.3190723806</v>
      </c>
      <c r="L137">
        <f t="shared" si="39"/>
        <v>7914.7998493393134</v>
      </c>
      <c r="M137">
        <f t="shared" si="40"/>
        <v>427291.51922304131</v>
      </c>
      <c r="N137">
        <f t="shared" si="41"/>
        <v>14.7</v>
      </c>
      <c r="O137">
        <f t="shared" si="64"/>
        <v>1.3162254142526475E-2</v>
      </c>
      <c r="P137">
        <f t="shared" si="42"/>
        <v>32841.089207988138</v>
      </c>
      <c r="Q137">
        <f t="shared" si="43"/>
        <v>2462255.0282481015</v>
      </c>
      <c r="R137">
        <f t="shared" si="36"/>
        <v>460132.6084310296</v>
      </c>
      <c r="T137">
        <f t="shared" si="44"/>
        <v>19754180.833600126</v>
      </c>
      <c r="U137" s="6">
        <f t="shared" si="45"/>
        <v>435206.3190723806</v>
      </c>
      <c r="V137">
        <f t="shared" si="46"/>
        <v>53500.906424333683</v>
      </c>
      <c r="W137">
        <f t="shared" si="47"/>
        <v>381705.41264804691</v>
      </c>
      <c r="X137">
        <f t="shared" si="48"/>
        <v>8.8999999999999986</v>
      </c>
      <c r="Y137">
        <f t="shared" si="49"/>
        <v>7.7376078690307715E-3</v>
      </c>
      <c r="Z137">
        <f t="shared" si="50"/>
        <v>149896.61825976401</v>
      </c>
      <c r="AA137">
        <f t="shared" si="51"/>
        <v>531602.0309078109</v>
      </c>
      <c r="AB137">
        <f t="shared" si="52"/>
        <v>19222578.802692316</v>
      </c>
      <c r="AC137">
        <f t="shared" si="53"/>
        <v>460132.6084310296</v>
      </c>
      <c r="AD137" s="11">
        <f t="shared" si="54"/>
        <v>2462255.028248094</v>
      </c>
      <c r="AE137">
        <f t="shared" si="55"/>
        <v>71469.422476781299</v>
      </c>
      <c r="AF137" s="11">
        <f t="shared" si="56"/>
        <v>16760323.774444206</v>
      </c>
    </row>
    <row r="138" spans="1:32" x14ac:dyDescent="0.3">
      <c r="A138">
        <f t="shared" si="34"/>
        <v>126</v>
      </c>
      <c r="B138" s="6">
        <f t="shared" si="57"/>
        <v>32450268.767318349</v>
      </c>
      <c r="C138" s="6">
        <f t="shared" si="58"/>
        <v>435206.3190723806</v>
      </c>
      <c r="D138">
        <f t="shared" si="59"/>
        <v>87886.144578153864</v>
      </c>
      <c r="E138">
        <f t="shared" si="60"/>
        <v>347320.17449422675</v>
      </c>
      <c r="F138">
        <f t="shared" si="61"/>
        <v>6.0000000000000027</v>
      </c>
      <c r="G138">
        <f t="shared" si="35"/>
        <v>5.1430128318229462E-3</v>
      </c>
      <c r="H138">
        <f t="shared" si="62"/>
        <v>165105.87655224686</v>
      </c>
      <c r="I138" s="6">
        <f t="shared" si="63"/>
        <v>31937842.716271877</v>
      </c>
      <c r="J138">
        <f t="shared" si="37"/>
        <v>2462255.0282481015</v>
      </c>
      <c r="K138" s="6">
        <f t="shared" si="38"/>
        <v>435206.3190723806</v>
      </c>
      <c r="L138">
        <f t="shared" si="39"/>
        <v>6668.6073681719417</v>
      </c>
      <c r="M138">
        <f t="shared" si="40"/>
        <v>428537.71170420869</v>
      </c>
      <c r="N138">
        <f t="shared" si="41"/>
        <v>14.7</v>
      </c>
      <c r="O138">
        <f t="shared" si="64"/>
        <v>1.3162254142526475E-2</v>
      </c>
      <c r="P138">
        <f t="shared" si="42"/>
        <v>26768.30417440768</v>
      </c>
      <c r="Q138">
        <f t="shared" si="43"/>
        <v>2006949.0123694851</v>
      </c>
      <c r="R138">
        <f t="shared" si="36"/>
        <v>455306.01587861637</v>
      </c>
      <c r="T138">
        <f t="shared" si="44"/>
        <v>19222578.802692316</v>
      </c>
      <c r="U138" s="6">
        <f t="shared" si="45"/>
        <v>435206.3190723806</v>
      </c>
      <c r="V138">
        <f t="shared" si="46"/>
        <v>52061.150923958361</v>
      </c>
      <c r="W138">
        <f t="shared" si="47"/>
        <v>383145.16814842226</v>
      </c>
      <c r="X138">
        <f t="shared" si="48"/>
        <v>8.8999999999999986</v>
      </c>
      <c r="Y138">
        <f t="shared" si="49"/>
        <v>7.7376078690307715E-3</v>
      </c>
      <c r="Z138">
        <f t="shared" si="50"/>
        <v>145772.14993872982</v>
      </c>
      <c r="AA138">
        <f t="shared" si="51"/>
        <v>528917.31808715209</v>
      </c>
      <c r="AB138">
        <f t="shared" si="52"/>
        <v>18693661.484605163</v>
      </c>
      <c r="AC138">
        <f t="shared" si="53"/>
        <v>455306.01587861637</v>
      </c>
      <c r="AD138" s="11">
        <f t="shared" si="54"/>
        <v>2006949.0123694777</v>
      </c>
      <c r="AE138">
        <f t="shared" si="55"/>
        <v>73611.302208535722</v>
      </c>
      <c r="AF138" s="11">
        <f t="shared" si="56"/>
        <v>16686712.47223567</v>
      </c>
    </row>
    <row r="139" spans="1:32" x14ac:dyDescent="0.3">
      <c r="A139">
        <f t="shared" si="34"/>
        <v>127</v>
      </c>
      <c r="B139" s="6">
        <f t="shared" si="57"/>
        <v>31937842.716271877</v>
      </c>
      <c r="C139" s="6">
        <f t="shared" si="58"/>
        <v>435206.3190723806</v>
      </c>
      <c r="D139">
        <f t="shared" si="59"/>
        <v>86498.324023236331</v>
      </c>
      <c r="E139">
        <f t="shared" si="60"/>
        <v>348707.99504914426</v>
      </c>
      <c r="F139">
        <f t="shared" si="61"/>
        <v>6.0000000000000027</v>
      </c>
      <c r="G139">
        <f t="shared" si="35"/>
        <v>5.1430128318229462E-3</v>
      </c>
      <c r="H139">
        <f t="shared" si="62"/>
        <v>162463.32521743228</v>
      </c>
      <c r="I139" s="6">
        <f t="shared" si="63"/>
        <v>31426671.396005299</v>
      </c>
      <c r="J139">
        <f t="shared" si="37"/>
        <v>2006949.0123694851</v>
      </c>
      <c r="K139" s="6">
        <f t="shared" si="38"/>
        <v>435206.3190723806</v>
      </c>
      <c r="L139">
        <f t="shared" si="39"/>
        <v>5435.4869085006894</v>
      </c>
      <c r="M139">
        <f t="shared" si="40"/>
        <v>429770.83216387994</v>
      </c>
      <c r="N139">
        <f t="shared" si="41"/>
        <v>14.7</v>
      </c>
      <c r="O139">
        <f t="shared" si="64"/>
        <v>1.3162254142526475E-2</v>
      </c>
      <c r="P139">
        <f t="shared" si="42"/>
        <v>20759.220035913593</v>
      </c>
      <c r="Q139">
        <f t="shared" si="43"/>
        <v>1556418.9601696916</v>
      </c>
      <c r="R139">
        <f t="shared" si="36"/>
        <v>450530.05219979351</v>
      </c>
      <c r="T139">
        <f t="shared" si="44"/>
        <v>18693661.484605163</v>
      </c>
      <c r="U139" s="6">
        <f t="shared" si="45"/>
        <v>435206.3190723806</v>
      </c>
      <c r="V139">
        <f t="shared" si="46"/>
        <v>50628.666520805651</v>
      </c>
      <c r="W139">
        <f t="shared" si="47"/>
        <v>384577.65255157498</v>
      </c>
      <c r="X139">
        <f t="shared" si="48"/>
        <v>8.8999999999999986</v>
      </c>
      <c r="Y139">
        <f t="shared" si="49"/>
        <v>7.7376078690307715E-3</v>
      </c>
      <c r="Z139">
        <f t="shared" si="50"/>
        <v>141668.51113364191</v>
      </c>
      <c r="AA139">
        <f t="shared" si="51"/>
        <v>526246.16368521692</v>
      </c>
      <c r="AB139">
        <f t="shared" si="52"/>
        <v>18167415.320919946</v>
      </c>
      <c r="AC139">
        <f t="shared" si="53"/>
        <v>450530.05219979351</v>
      </c>
      <c r="AD139" s="11">
        <f t="shared" si="54"/>
        <v>1556418.9601696841</v>
      </c>
      <c r="AE139">
        <f t="shared" si="55"/>
        <v>75716.111485423404</v>
      </c>
      <c r="AF139" s="11">
        <f t="shared" si="56"/>
        <v>16610996.360750247</v>
      </c>
    </row>
    <row r="140" spans="1:32" x14ac:dyDescent="0.3">
      <c r="A140">
        <f t="shared" si="34"/>
        <v>128</v>
      </c>
      <c r="B140" s="6">
        <f t="shared" si="57"/>
        <v>31426671.396005299</v>
      </c>
      <c r="C140" s="6">
        <f t="shared" si="58"/>
        <v>435206.3190723806</v>
      </c>
      <c r="D140">
        <f t="shared" si="59"/>
        <v>85113.90169751436</v>
      </c>
      <c r="E140">
        <f t="shared" si="60"/>
        <v>350092.41737486626</v>
      </c>
      <c r="F140">
        <f t="shared" si="61"/>
        <v>6.0000000000000027</v>
      </c>
      <c r="G140">
        <f t="shared" si="35"/>
        <v>5.1430128318229462E-3</v>
      </c>
      <c r="H140">
        <f t="shared" si="62"/>
        <v>159827.24445625555</v>
      </c>
      <c r="I140" s="6">
        <f t="shared" si="63"/>
        <v>30916751.734174177</v>
      </c>
      <c r="J140">
        <f t="shared" si="37"/>
        <v>1556418.9601696916</v>
      </c>
      <c r="K140" s="6">
        <f t="shared" si="38"/>
        <v>435206.3190723806</v>
      </c>
      <c r="L140">
        <f t="shared" si="39"/>
        <v>4215.301350459582</v>
      </c>
      <c r="M140">
        <f t="shared" si="40"/>
        <v>430991.01772192103</v>
      </c>
      <c r="N140">
        <f t="shared" si="41"/>
        <v>14.7</v>
      </c>
      <c r="O140">
        <f t="shared" si="64"/>
        <v>1.3162254142526475E-2</v>
      </c>
      <c r="P140">
        <f t="shared" si="42"/>
        <v>14813.168597598216</v>
      </c>
      <c r="Q140">
        <f t="shared" si="43"/>
        <v>1110614.7738501723</v>
      </c>
      <c r="R140">
        <f t="shared" si="36"/>
        <v>445804.1863195193</v>
      </c>
      <c r="T140">
        <f t="shared" si="44"/>
        <v>18167415.320919946</v>
      </c>
      <c r="U140" s="6">
        <f t="shared" si="45"/>
        <v>435206.3190723806</v>
      </c>
      <c r="V140">
        <f t="shared" si="46"/>
        <v>49203.416494158184</v>
      </c>
      <c r="W140">
        <f t="shared" si="47"/>
        <v>386002.90257822245</v>
      </c>
      <c r="X140">
        <f t="shared" si="48"/>
        <v>8.8999999999999986</v>
      </c>
      <c r="Y140">
        <f t="shared" si="49"/>
        <v>7.7376078690307715E-3</v>
      </c>
      <c r="Z140">
        <f t="shared" si="50"/>
        <v>137585.5966506424</v>
      </c>
      <c r="AA140">
        <f t="shared" si="51"/>
        <v>523588.49922886485</v>
      </c>
      <c r="AB140">
        <f t="shared" si="52"/>
        <v>17643826.821691081</v>
      </c>
      <c r="AC140">
        <f t="shared" si="53"/>
        <v>445804.1863195193</v>
      </c>
      <c r="AD140" s="11">
        <f t="shared" si="54"/>
        <v>1110614.7738501648</v>
      </c>
      <c r="AE140">
        <f t="shared" si="55"/>
        <v>77784.31290934555</v>
      </c>
      <c r="AF140" s="11">
        <f t="shared" si="56"/>
        <v>16533212.047840901</v>
      </c>
    </row>
    <row r="141" spans="1:32" x14ac:dyDescent="0.3">
      <c r="A141">
        <f t="shared" si="34"/>
        <v>129</v>
      </c>
      <c r="B141" s="6">
        <f t="shared" si="57"/>
        <v>30916751.734174177</v>
      </c>
      <c r="C141" s="6">
        <f t="shared" si="58"/>
        <v>435206.3190723806</v>
      </c>
      <c r="D141">
        <f t="shared" si="59"/>
        <v>83732.869280055063</v>
      </c>
      <c r="E141">
        <f t="shared" si="60"/>
        <v>351473.44979232555</v>
      </c>
      <c r="F141">
        <f t="shared" si="61"/>
        <v>6.0000000000000027</v>
      </c>
      <c r="G141">
        <f t="shared" si="35"/>
        <v>5.1430128318229462E-3</v>
      </c>
      <c r="H141">
        <f t="shared" si="62"/>
        <v>157197.6184248151</v>
      </c>
      <c r="I141" s="6">
        <f t="shared" si="63"/>
        <v>30408080.665957037</v>
      </c>
      <c r="J141">
        <f t="shared" si="37"/>
        <v>1110614.7738501723</v>
      </c>
      <c r="K141" s="6">
        <f t="shared" si="38"/>
        <v>435206.3190723806</v>
      </c>
      <c r="L141">
        <f t="shared" si="39"/>
        <v>3007.9150125108836</v>
      </c>
      <c r="M141">
        <f t="shared" si="40"/>
        <v>432198.4040598697</v>
      </c>
      <c r="N141">
        <f t="shared" si="41"/>
        <v>14.7</v>
      </c>
      <c r="O141">
        <f t="shared" si="64"/>
        <v>1.3162254142526475E-2</v>
      </c>
      <c r="P141">
        <f t="shared" si="42"/>
        <v>8929.4886736301833</v>
      </c>
      <c r="Q141">
        <f t="shared" si="43"/>
        <v>669486.88111667242</v>
      </c>
      <c r="R141">
        <f t="shared" si="36"/>
        <v>441127.89273349987</v>
      </c>
      <c r="T141">
        <f t="shared" si="44"/>
        <v>17643826.821691081</v>
      </c>
      <c r="U141" s="6">
        <f t="shared" si="45"/>
        <v>435206.3190723806</v>
      </c>
      <c r="V141">
        <f t="shared" si="46"/>
        <v>47785.364308746677</v>
      </c>
      <c r="W141">
        <f t="shared" si="47"/>
        <v>387420.9547636339</v>
      </c>
      <c r="X141">
        <f t="shared" si="48"/>
        <v>8.8999999999999986</v>
      </c>
      <c r="Y141">
        <f t="shared" si="49"/>
        <v>7.7376078690307715E-3</v>
      </c>
      <c r="Z141">
        <f t="shared" si="50"/>
        <v>133523.30182712659</v>
      </c>
      <c r="AA141">
        <f t="shared" si="51"/>
        <v>520944.25659076049</v>
      </c>
      <c r="AB141">
        <f t="shared" si="52"/>
        <v>17122882.56510032</v>
      </c>
      <c r="AC141">
        <f t="shared" si="53"/>
        <v>441127.89273349987</v>
      </c>
      <c r="AD141" s="11">
        <f t="shared" si="54"/>
        <v>669486.88111666497</v>
      </c>
      <c r="AE141">
        <f t="shared" si="55"/>
        <v>79816.363857260614</v>
      </c>
      <c r="AF141" s="11">
        <f t="shared" si="56"/>
        <v>16453395.683983641</v>
      </c>
    </row>
    <row r="142" spans="1:32" x14ac:dyDescent="0.3">
      <c r="A142">
        <f t="shared" ref="A142:A205" si="65">IF($B$4&gt;A141,A141+1, "")</f>
        <v>130</v>
      </c>
      <c r="B142" s="6">
        <f t="shared" si="57"/>
        <v>30408080.665957037</v>
      </c>
      <c r="C142" s="6">
        <f t="shared" si="58"/>
        <v>435206.3190723806</v>
      </c>
      <c r="D142">
        <f t="shared" si="59"/>
        <v>82355.218470300315</v>
      </c>
      <c r="E142">
        <f t="shared" si="60"/>
        <v>352851.10060208029</v>
      </c>
      <c r="F142">
        <f t="shared" si="61"/>
        <v>6.0000000000000027</v>
      </c>
      <c r="G142">
        <f t="shared" ref="G142:G205" si="66">IF(A142="","",(1-((1-(F142/100))^(1/12))))</f>
        <v>5.1430128318229462E-3</v>
      </c>
      <c r="H142">
        <f t="shared" si="62"/>
        <v>154574.43131800494</v>
      </c>
      <c r="I142" s="6">
        <f t="shared" si="63"/>
        <v>29900655.134036954</v>
      </c>
      <c r="J142">
        <f t="shared" si="37"/>
        <v>669486.88111667242</v>
      </c>
      <c r="K142" s="6">
        <f t="shared" si="38"/>
        <v>435206.3190723806</v>
      </c>
      <c r="L142">
        <f t="shared" si="39"/>
        <v>1813.1936363576544</v>
      </c>
      <c r="M142">
        <f t="shared" si="40"/>
        <v>433393.12543602294</v>
      </c>
      <c r="N142">
        <f t="shared" si="41"/>
        <v>14.7</v>
      </c>
      <c r="O142">
        <f t="shared" si="64"/>
        <v>1.3162254142526475E-2</v>
      </c>
      <c r="P142">
        <f t="shared" si="42"/>
        <v>3107.5260137322621</v>
      </c>
      <c r="Q142">
        <f t="shared" si="43"/>
        <v>232986.22966691724</v>
      </c>
      <c r="R142">
        <f t="shared" ref="R142:R205" si="67">IF(A142="","",MIN((J142-Q142),(B142-I142)))</f>
        <v>436500.65144975518</v>
      </c>
      <c r="T142">
        <f t="shared" si="44"/>
        <v>17122882.56510032</v>
      </c>
      <c r="U142" s="6">
        <f t="shared" si="45"/>
        <v>435206.3190723806</v>
      </c>
      <c r="V142">
        <f t="shared" si="46"/>
        <v>46374.473613813367</v>
      </c>
      <c r="W142">
        <f t="shared" si="47"/>
        <v>388831.84545856726</v>
      </c>
      <c r="X142">
        <f t="shared" si="48"/>
        <v>8.8999999999999986</v>
      </c>
      <c r="Y142">
        <f t="shared" si="49"/>
        <v>7.7376078690307715E-3</v>
      </c>
      <c r="Z142">
        <f t="shared" si="50"/>
        <v>129481.52252906006</v>
      </c>
      <c r="AA142">
        <f t="shared" si="51"/>
        <v>518313.36798762734</v>
      </c>
      <c r="AB142">
        <f t="shared" si="52"/>
        <v>16604569.197112693</v>
      </c>
      <c r="AC142">
        <f t="shared" si="53"/>
        <v>436500.65144975518</v>
      </c>
      <c r="AD142" s="11">
        <f t="shared" si="54"/>
        <v>232986.22966690979</v>
      </c>
      <c r="AE142">
        <f t="shared" si="55"/>
        <v>81812.716537872155</v>
      </c>
      <c r="AF142" s="11">
        <f t="shared" si="56"/>
        <v>16371582.967445768</v>
      </c>
    </row>
    <row r="143" spans="1:32" x14ac:dyDescent="0.3">
      <c r="A143">
        <f t="shared" si="65"/>
        <v>131</v>
      </c>
      <c r="B143" s="6">
        <f t="shared" si="57"/>
        <v>29900655.134036954</v>
      </c>
      <c r="C143" s="6">
        <f t="shared" si="58"/>
        <v>435206.3190723806</v>
      </c>
      <c r="D143">
        <f t="shared" si="59"/>
        <v>80980.940988016751</v>
      </c>
      <c r="E143">
        <f t="shared" si="60"/>
        <v>354225.37808436388</v>
      </c>
      <c r="F143">
        <f t="shared" si="61"/>
        <v>6.0000000000000027</v>
      </c>
      <c r="G143">
        <f t="shared" si="66"/>
        <v>5.1430128318229462E-3</v>
      </c>
      <c r="H143">
        <f t="shared" si="62"/>
        <v>151957.66736941948</v>
      </c>
      <c r="I143" s="6">
        <f t="shared" si="63"/>
        <v>29394472.088583171</v>
      </c>
      <c r="J143">
        <f t="shared" si="37"/>
        <v>232986.22966691724</v>
      </c>
      <c r="K143" s="6">
        <f t="shared" si="38"/>
        <v>435206.3190723806</v>
      </c>
      <c r="L143">
        <f t="shared" si="39"/>
        <v>631.00437201456748</v>
      </c>
      <c r="M143">
        <f t="shared" si="40"/>
        <v>232986.22966691724</v>
      </c>
      <c r="N143">
        <f t="shared" si="41"/>
        <v>14.7</v>
      </c>
      <c r="O143">
        <f t="shared" si="64"/>
        <v>1.3162254142526475E-2</v>
      </c>
      <c r="P143">
        <f t="shared" si="42"/>
        <v>0</v>
      </c>
      <c r="Q143">
        <f t="shared" si="43"/>
        <v>0</v>
      </c>
      <c r="R143">
        <f t="shared" si="67"/>
        <v>232986.22966691724</v>
      </c>
      <c r="T143">
        <f t="shared" si="44"/>
        <v>16604569.197112693</v>
      </c>
      <c r="U143" s="6">
        <f t="shared" si="45"/>
        <v>435206.3190723806</v>
      </c>
      <c r="V143">
        <f t="shared" si="46"/>
        <v>44970.708242180212</v>
      </c>
      <c r="W143">
        <f t="shared" si="47"/>
        <v>390235.61083020037</v>
      </c>
      <c r="X143">
        <f t="shared" si="48"/>
        <v>8.8999999999999986</v>
      </c>
      <c r="Y143">
        <f t="shared" si="49"/>
        <v>7.7376078690307715E-3</v>
      </c>
      <c r="Z143">
        <f t="shared" si="50"/>
        <v>125460.15514830934</v>
      </c>
      <c r="AA143">
        <f t="shared" si="51"/>
        <v>515695.76597850968</v>
      </c>
      <c r="AB143">
        <f t="shared" si="52"/>
        <v>16088873.431134183</v>
      </c>
      <c r="AC143">
        <f t="shared" si="53"/>
        <v>232986.22966691724</v>
      </c>
      <c r="AD143" s="11">
        <f t="shared" si="54"/>
        <v>-7.4505805969238281E-9</v>
      </c>
      <c r="AE143">
        <f t="shared" si="55"/>
        <v>282709.53631159244</v>
      </c>
      <c r="AF143" s="11">
        <f t="shared" si="56"/>
        <v>16088873.431134176</v>
      </c>
    </row>
    <row r="144" spans="1:32" x14ac:dyDescent="0.3">
      <c r="A144">
        <f t="shared" si="65"/>
        <v>132</v>
      </c>
      <c r="B144" s="6">
        <f t="shared" si="57"/>
        <v>29394472.088583171</v>
      </c>
      <c r="C144" s="6">
        <f t="shared" si="58"/>
        <v>435206.3190723806</v>
      </c>
      <c r="D144">
        <f t="shared" si="59"/>
        <v>79610.028573246091</v>
      </c>
      <c r="E144">
        <f t="shared" si="60"/>
        <v>355596.29049913451</v>
      </c>
      <c r="F144">
        <f t="shared" si="61"/>
        <v>6.0000000000000027</v>
      </c>
      <c r="G144">
        <f t="shared" si="66"/>
        <v>5.1430128318229462E-3</v>
      </c>
      <c r="H144">
        <f t="shared" si="62"/>
        <v>149347.31085125898</v>
      </c>
      <c r="I144" s="6">
        <f t="shared" si="63"/>
        <v>28889528.487232778</v>
      </c>
      <c r="J144">
        <f t="shared" ref="J144:J207" si="68">IF(A144="","",IF(Q143&gt;0,Q143,0))</f>
        <v>0</v>
      </c>
      <c r="K144" s="6">
        <f t="shared" ref="K144:K207" si="69">IF(A144="","",$F$1)</f>
        <v>435206.3190723806</v>
      </c>
      <c r="L144">
        <f t="shared" ref="L144:L207" si="70">IF(A144="","",($B$2/12)*J144)</f>
        <v>0</v>
      </c>
      <c r="M144">
        <f t="shared" ref="M144:M207" si="71">IF(A144="","",IF((1+($B$2/12))*J144&gt;K144,(K144-L144),J144))</f>
        <v>0</v>
      </c>
      <c r="N144">
        <f t="shared" ref="N144:N207" si="72">IF(A144="", "", IF(A144&lt;=30,(N143+(($B$6)*0.2/100)),N143))</f>
        <v>14.7</v>
      </c>
      <c r="O144">
        <f t="shared" si="64"/>
        <v>1.3162254142526475E-2</v>
      </c>
      <c r="P144">
        <f t="shared" ref="P144:P207" si="73">IF(A144="","",(J144-M144)*O144)</f>
        <v>0</v>
      </c>
      <c r="Q144">
        <f t="shared" ref="Q144:Q207" si="74">IF(A144="","",J144-M144-P144)</f>
        <v>0</v>
      </c>
      <c r="R144">
        <f t="shared" si="67"/>
        <v>0</v>
      </c>
      <c r="T144">
        <f t="shared" ref="T144:T207" si="75">IF(A144="","",AB143)</f>
        <v>16088873.431134183</v>
      </c>
      <c r="U144" s="6">
        <f t="shared" ref="U144:U207" si="76">IF(K144="","",$F$1)</f>
        <v>435206.3190723806</v>
      </c>
      <c r="V144">
        <f t="shared" ref="V144:V207" si="77">IF(A144="","",(T144*($B$2)/12))</f>
        <v>43574.032209321747</v>
      </c>
      <c r="W144">
        <f t="shared" ref="W144:W207" si="78">IF(A144="","",MIN((U144-V144),T144))</f>
        <v>391632.28686305886</v>
      </c>
      <c r="X144">
        <f t="shared" ref="X144:X207" si="79">IF(A144="", "", IF(A144&lt;=30,(X143+(($B$7)*0.2/100)),X143))</f>
        <v>8.8999999999999986</v>
      </c>
      <c r="Y144">
        <f t="shared" ref="Y144:Y207" si="80">IF(A144="","",(1-((1-(X144/100))^(1/12))))</f>
        <v>7.7376078690307715E-3</v>
      </c>
      <c r="Z144">
        <f t="shared" ref="Z144:Z207" si="81">IF(A144="","",((T144-W144)*Y144))</f>
        <v>121459.09659998585</v>
      </c>
      <c r="AA144">
        <f t="shared" ref="AA144:AA207" si="82">IF(A144="","",W144+Z144)</f>
        <v>513091.38346304471</v>
      </c>
      <c r="AB144">
        <f t="shared" ref="AB144:AB207" si="83">IF(A144="","",T144-AA144)</f>
        <v>15575782.047671137</v>
      </c>
      <c r="AC144">
        <f t="shared" ref="AC144:AC207" si="84">IF(A144="","",IF(AA144&gt;=R144, R144, AA144))</f>
        <v>0</v>
      </c>
      <c r="AD144" s="11">
        <f t="shared" ref="AD144:AD207" si="85">IF(A144="","",AD143-AC144)</f>
        <v>-7.4505805969238281E-9</v>
      </c>
      <c r="AE144">
        <f t="shared" ref="AE144:AE207" si="86">IF(A144="","",IF(AA144&gt;R144,(AA144-R144),0))</f>
        <v>513091.38346304471</v>
      </c>
      <c r="AF144" s="11">
        <f t="shared" ref="AF144:AF207" si="87">IF(A144="","",AF143-AE144)</f>
        <v>15575782.04767113</v>
      </c>
    </row>
    <row r="145" spans="1:32" x14ac:dyDescent="0.3">
      <c r="A145">
        <f t="shared" si="65"/>
        <v>133</v>
      </c>
      <c r="B145" s="6">
        <f t="shared" ref="B145:B208" si="88">IF(A145="","",IF(I144&gt;0,I144,0))</f>
        <v>28889528.487232778</v>
      </c>
      <c r="C145" s="6">
        <f t="shared" ref="C145:C208" si="89">IF(A145="","",$F$1)</f>
        <v>435206.3190723806</v>
      </c>
      <c r="D145">
        <f t="shared" ref="D145:D208" si="90">IF(A145="","",($B$2/12)*B145)</f>
        <v>78242.472986255438</v>
      </c>
      <c r="E145">
        <f t="shared" ref="E145:E208" si="91">IF(A145="","",IF((1+($B$2/12))*B145&gt;C145,(C145-D145),B145))</f>
        <v>356963.84608612518</v>
      </c>
      <c r="F145">
        <f t="shared" ref="F145:F208" si="92">IF(A145="", "", IF(A145&lt;=30,(F144+(($B$5)*0.2/100)),F144))</f>
        <v>6.0000000000000027</v>
      </c>
      <c r="G145">
        <f t="shared" si="66"/>
        <v>5.1430128318229462E-3</v>
      </c>
      <c r="H145">
        <f t="shared" ref="H145:H208" si="93">IF(A145="","",(B145-E145)*G145)</f>
        <v>146743.3460742349</v>
      </c>
      <c r="I145" s="6">
        <f t="shared" ref="I145:I208" si="94">IF(A145="","",B145-E145-H145)</f>
        <v>28385821.295072418</v>
      </c>
      <c r="J145">
        <f t="shared" si="68"/>
        <v>0</v>
      </c>
      <c r="K145" s="6">
        <f t="shared" si="69"/>
        <v>435206.3190723806</v>
      </c>
      <c r="L145">
        <f t="shared" si="70"/>
        <v>0</v>
      </c>
      <c r="M145">
        <f t="shared" si="71"/>
        <v>0</v>
      </c>
      <c r="N145">
        <f t="shared" si="72"/>
        <v>14.7</v>
      </c>
      <c r="O145">
        <f t="shared" ref="O145:O208" si="95">IF(A145="","",(1-((1-(N145/100))^(1/12))))</f>
        <v>1.3162254142526475E-2</v>
      </c>
      <c r="P145">
        <f t="shared" si="73"/>
        <v>0</v>
      </c>
      <c r="Q145">
        <f t="shared" si="74"/>
        <v>0</v>
      </c>
      <c r="R145">
        <f t="shared" si="67"/>
        <v>0</v>
      </c>
      <c r="T145">
        <f t="shared" si="75"/>
        <v>15575782.047671137</v>
      </c>
      <c r="U145" s="6">
        <f t="shared" si="76"/>
        <v>435206.3190723806</v>
      </c>
      <c r="V145">
        <f t="shared" si="77"/>
        <v>42184.40971244267</v>
      </c>
      <c r="W145">
        <f t="shared" si="78"/>
        <v>393021.90935993794</v>
      </c>
      <c r="X145">
        <f t="shared" si="79"/>
        <v>8.8999999999999986</v>
      </c>
      <c r="Y145">
        <f t="shared" si="80"/>
        <v>7.7376078690307715E-3</v>
      </c>
      <c r="Z145">
        <f t="shared" si="81"/>
        <v>117478.24431980346</v>
      </c>
      <c r="AA145">
        <f t="shared" si="82"/>
        <v>510500.15367974143</v>
      </c>
      <c r="AB145">
        <f t="shared" si="83"/>
        <v>15065281.893991396</v>
      </c>
      <c r="AC145">
        <f t="shared" si="84"/>
        <v>0</v>
      </c>
      <c r="AD145" s="11">
        <f t="shared" si="85"/>
        <v>-7.4505805969238281E-9</v>
      </c>
      <c r="AE145">
        <f t="shared" si="86"/>
        <v>510500.15367974143</v>
      </c>
      <c r="AF145" s="11">
        <f t="shared" si="87"/>
        <v>15065281.893991388</v>
      </c>
    </row>
    <row r="146" spans="1:32" x14ac:dyDescent="0.3">
      <c r="A146">
        <f t="shared" si="65"/>
        <v>134</v>
      </c>
      <c r="B146" s="6">
        <f t="shared" si="88"/>
        <v>28385821.295072418</v>
      </c>
      <c r="C146" s="6">
        <f t="shared" si="89"/>
        <v>435206.3190723806</v>
      </c>
      <c r="D146">
        <f t="shared" si="90"/>
        <v>76878.266007487808</v>
      </c>
      <c r="E146">
        <f t="shared" si="91"/>
        <v>358328.05306489277</v>
      </c>
      <c r="F146">
        <f t="shared" si="92"/>
        <v>6.0000000000000027</v>
      </c>
      <c r="G146">
        <f t="shared" si="66"/>
        <v>5.1430128318229462E-3</v>
      </c>
      <c r="H146">
        <f t="shared" si="93"/>
        <v>144145.75738747561</v>
      </c>
      <c r="I146" s="6">
        <f t="shared" si="94"/>
        <v>27883347.48462005</v>
      </c>
      <c r="J146">
        <f t="shared" si="68"/>
        <v>0</v>
      </c>
      <c r="K146" s="6">
        <f t="shared" si="69"/>
        <v>435206.3190723806</v>
      </c>
      <c r="L146">
        <f t="shared" si="70"/>
        <v>0</v>
      </c>
      <c r="M146">
        <f t="shared" si="71"/>
        <v>0</v>
      </c>
      <c r="N146">
        <f t="shared" si="72"/>
        <v>14.7</v>
      </c>
      <c r="O146">
        <f t="shared" si="95"/>
        <v>1.3162254142526475E-2</v>
      </c>
      <c r="P146">
        <f t="shared" si="73"/>
        <v>0</v>
      </c>
      <c r="Q146">
        <f t="shared" si="74"/>
        <v>0</v>
      </c>
      <c r="R146">
        <f t="shared" si="67"/>
        <v>0</v>
      </c>
      <c r="T146">
        <f t="shared" si="75"/>
        <v>15065281.893991396</v>
      </c>
      <c r="U146" s="6">
        <f t="shared" si="76"/>
        <v>435206.3190723806</v>
      </c>
      <c r="V146">
        <f t="shared" si="77"/>
        <v>40801.805129560031</v>
      </c>
      <c r="W146">
        <f t="shared" si="78"/>
        <v>394404.5139428206</v>
      </c>
      <c r="X146">
        <f t="shared" si="79"/>
        <v>8.8999999999999986</v>
      </c>
      <c r="Y146">
        <f t="shared" si="80"/>
        <v>7.7376078690307715E-3</v>
      </c>
      <c r="Z146">
        <f t="shared" si="81"/>
        <v>113517.4962614494</v>
      </c>
      <c r="AA146">
        <f t="shared" si="82"/>
        <v>507922.01020427002</v>
      </c>
      <c r="AB146">
        <f t="shared" si="83"/>
        <v>14557359.883787125</v>
      </c>
      <c r="AC146">
        <f t="shared" si="84"/>
        <v>0</v>
      </c>
      <c r="AD146" s="11">
        <f t="shared" si="85"/>
        <v>-7.4505805969238281E-9</v>
      </c>
      <c r="AE146">
        <f t="shared" si="86"/>
        <v>507922.01020427002</v>
      </c>
      <c r="AF146" s="11">
        <f t="shared" si="87"/>
        <v>14557359.883787118</v>
      </c>
    </row>
    <row r="147" spans="1:32" x14ac:dyDescent="0.3">
      <c r="A147">
        <f t="shared" si="65"/>
        <v>135</v>
      </c>
      <c r="B147" s="6">
        <f t="shared" si="88"/>
        <v>27883347.48462005</v>
      </c>
      <c r="C147" s="6">
        <f t="shared" si="89"/>
        <v>435206.3190723806</v>
      </c>
      <c r="D147">
        <f t="shared" si="90"/>
        <v>75517.399437512635</v>
      </c>
      <c r="E147">
        <f t="shared" si="91"/>
        <v>359688.91963486798</v>
      </c>
      <c r="F147">
        <f t="shared" si="92"/>
        <v>6.0000000000000027</v>
      </c>
      <c r="G147">
        <f t="shared" si="66"/>
        <v>5.1430128318229462E-3</v>
      </c>
      <c r="H147">
        <f t="shared" si="93"/>
        <v>141554.52917843233</v>
      </c>
      <c r="I147" s="6">
        <f t="shared" si="94"/>
        <v>27382104.035806749</v>
      </c>
      <c r="J147">
        <f t="shared" si="68"/>
        <v>0</v>
      </c>
      <c r="K147" s="6">
        <f t="shared" si="69"/>
        <v>435206.3190723806</v>
      </c>
      <c r="L147">
        <f t="shared" si="70"/>
        <v>0</v>
      </c>
      <c r="M147">
        <f t="shared" si="71"/>
        <v>0</v>
      </c>
      <c r="N147">
        <f t="shared" si="72"/>
        <v>14.7</v>
      </c>
      <c r="O147">
        <f t="shared" si="95"/>
        <v>1.3162254142526475E-2</v>
      </c>
      <c r="P147">
        <f t="shared" si="73"/>
        <v>0</v>
      </c>
      <c r="Q147">
        <f t="shared" si="74"/>
        <v>0</v>
      </c>
      <c r="R147">
        <f t="shared" si="67"/>
        <v>0</v>
      </c>
      <c r="T147">
        <f t="shared" si="75"/>
        <v>14557359.883787125</v>
      </c>
      <c r="U147" s="6">
        <f t="shared" si="76"/>
        <v>435206.3190723806</v>
      </c>
      <c r="V147">
        <f t="shared" si="77"/>
        <v>39426.183018590134</v>
      </c>
      <c r="W147">
        <f t="shared" si="78"/>
        <v>395780.13605379045</v>
      </c>
      <c r="X147">
        <f t="shared" si="79"/>
        <v>8.8999999999999986</v>
      </c>
      <c r="Y147">
        <f t="shared" si="80"/>
        <v>7.7376078690307715E-3</v>
      </c>
      <c r="Z147">
        <f t="shared" si="81"/>
        <v>109576.75089396826</v>
      </c>
      <c r="AA147">
        <f t="shared" si="82"/>
        <v>505356.88694775873</v>
      </c>
      <c r="AB147">
        <f t="shared" si="83"/>
        <v>14052002.996839367</v>
      </c>
      <c r="AC147">
        <f t="shared" si="84"/>
        <v>0</v>
      </c>
      <c r="AD147" s="11">
        <f t="shared" si="85"/>
        <v>-7.4505805969238281E-9</v>
      </c>
      <c r="AE147">
        <f t="shared" si="86"/>
        <v>505356.88694775873</v>
      </c>
      <c r="AF147" s="11">
        <f t="shared" si="87"/>
        <v>14052002.996839359</v>
      </c>
    </row>
    <row r="148" spans="1:32" x14ac:dyDescent="0.3">
      <c r="A148">
        <f t="shared" si="65"/>
        <v>136</v>
      </c>
      <c r="B148" s="6">
        <f t="shared" si="88"/>
        <v>27382104.035806749</v>
      </c>
      <c r="C148" s="6">
        <f t="shared" si="89"/>
        <v>435206.3190723806</v>
      </c>
      <c r="D148">
        <f t="shared" si="90"/>
        <v>74159.865096976617</v>
      </c>
      <c r="E148">
        <f t="shared" si="91"/>
        <v>361046.45397540397</v>
      </c>
      <c r="F148">
        <f t="shared" si="92"/>
        <v>6.0000000000000027</v>
      </c>
      <c r="G148">
        <f t="shared" si="66"/>
        <v>5.1430128318229462E-3</v>
      </c>
      <c r="H148">
        <f t="shared" si="93"/>
        <v>138969.6458727853</v>
      </c>
      <c r="I148" s="6">
        <f t="shared" si="94"/>
        <v>26882087.935958557</v>
      </c>
      <c r="J148">
        <f t="shared" si="68"/>
        <v>0</v>
      </c>
      <c r="K148" s="6">
        <f t="shared" si="69"/>
        <v>435206.3190723806</v>
      </c>
      <c r="L148">
        <f t="shared" si="70"/>
        <v>0</v>
      </c>
      <c r="M148">
        <f t="shared" si="71"/>
        <v>0</v>
      </c>
      <c r="N148">
        <f t="shared" si="72"/>
        <v>14.7</v>
      </c>
      <c r="O148">
        <f t="shared" si="95"/>
        <v>1.3162254142526475E-2</v>
      </c>
      <c r="P148">
        <f t="shared" si="73"/>
        <v>0</v>
      </c>
      <c r="Q148">
        <f t="shared" si="74"/>
        <v>0</v>
      </c>
      <c r="R148">
        <f t="shared" si="67"/>
        <v>0</v>
      </c>
      <c r="T148">
        <f t="shared" si="75"/>
        <v>14052002.996839367</v>
      </c>
      <c r="U148" s="6">
        <f t="shared" si="76"/>
        <v>435206.3190723806</v>
      </c>
      <c r="V148">
        <f t="shared" si="77"/>
        <v>38057.508116439953</v>
      </c>
      <c r="W148">
        <f t="shared" si="78"/>
        <v>397148.81095594063</v>
      </c>
      <c r="X148">
        <f t="shared" si="79"/>
        <v>8.8999999999999986</v>
      </c>
      <c r="Y148">
        <f t="shared" si="80"/>
        <v>7.7376078690307715E-3</v>
      </c>
      <c r="Z148">
        <f t="shared" si="81"/>
        <v>105655.90719915937</v>
      </c>
      <c r="AA148">
        <f t="shared" si="82"/>
        <v>502804.71815510001</v>
      </c>
      <c r="AB148">
        <f t="shared" si="83"/>
        <v>13549198.278684266</v>
      </c>
      <c r="AC148">
        <f t="shared" si="84"/>
        <v>0</v>
      </c>
      <c r="AD148" s="11">
        <f t="shared" si="85"/>
        <v>-7.4505805969238281E-9</v>
      </c>
      <c r="AE148">
        <f t="shared" si="86"/>
        <v>502804.71815510001</v>
      </c>
      <c r="AF148" s="11">
        <f t="shared" si="87"/>
        <v>13549198.278684258</v>
      </c>
    </row>
    <row r="149" spans="1:32" x14ac:dyDescent="0.3">
      <c r="A149">
        <f t="shared" si="65"/>
        <v>137</v>
      </c>
      <c r="B149" s="6">
        <f t="shared" si="88"/>
        <v>26882087.935958557</v>
      </c>
      <c r="C149" s="6">
        <f t="shared" si="89"/>
        <v>435206.3190723806</v>
      </c>
      <c r="D149">
        <f t="shared" si="90"/>
        <v>72805.654826554426</v>
      </c>
      <c r="E149">
        <f t="shared" si="91"/>
        <v>362400.66424582619</v>
      </c>
      <c r="F149">
        <f t="shared" si="92"/>
        <v>6.0000000000000027</v>
      </c>
      <c r="G149">
        <f t="shared" si="66"/>
        <v>5.1430128318229462E-3</v>
      </c>
      <c r="H149">
        <f t="shared" si="93"/>
        <v>136391.09193435023</v>
      </c>
      <c r="I149" s="6">
        <f t="shared" si="94"/>
        <v>26383296.179778382</v>
      </c>
      <c r="J149">
        <f t="shared" si="68"/>
        <v>0</v>
      </c>
      <c r="K149" s="6">
        <f t="shared" si="69"/>
        <v>435206.3190723806</v>
      </c>
      <c r="L149">
        <f t="shared" si="70"/>
        <v>0</v>
      </c>
      <c r="M149">
        <f t="shared" si="71"/>
        <v>0</v>
      </c>
      <c r="N149">
        <f t="shared" si="72"/>
        <v>14.7</v>
      </c>
      <c r="O149">
        <f t="shared" si="95"/>
        <v>1.3162254142526475E-2</v>
      </c>
      <c r="P149">
        <f t="shared" si="73"/>
        <v>0</v>
      </c>
      <c r="Q149">
        <f t="shared" si="74"/>
        <v>0</v>
      </c>
      <c r="R149">
        <f t="shared" si="67"/>
        <v>0</v>
      </c>
      <c r="T149">
        <f t="shared" si="75"/>
        <v>13549198.278684266</v>
      </c>
      <c r="U149" s="6">
        <f t="shared" si="76"/>
        <v>435206.3190723806</v>
      </c>
      <c r="V149">
        <f t="shared" si="77"/>
        <v>36695.745338103217</v>
      </c>
      <c r="W149">
        <f t="shared" si="78"/>
        <v>398510.57373427739</v>
      </c>
      <c r="X149">
        <f t="shared" si="79"/>
        <v>8.8999999999999986</v>
      </c>
      <c r="Y149">
        <f t="shared" si="80"/>
        <v>7.7376078690307715E-3</v>
      </c>
      <c r="Z149">
        <f t="shared" si="81"/>
        <v>101754.86466898724</v>
      </c>
      <c r="AA149">
        <f t="shared" si="82"/>
        <v>500265.43840326462</v>
      </c>
      <c r="AB149">
        <f t="shared" si="83"/>
        <v>13048932.840281002</v>
      </c>
      <c r="AC149">
        <f t="shared" si="84"/>
        <v>0</v>
      </c>
      <c r="AD149" s="11">
        <f t="shared" si="85"/>
        <v>-7.4505805969238281E-9</v>
      </c>
      <c r="AE149">
        <f t="shared" si="86"/>
        <v>500265.43840326462</v>
      </c>
      <c r="AF149" s="11">
        <f t="shared" si="87"/>
        <v>13048932.840280995</v>
      </c>
    </row>
    <row r="150" spans="1:32" x14ac:dyDescent="0.3">
      <c r="A150">
        <f t="shared" si="65"/>
        <v>138</v>
      </c>
      <c r="B150" s="6">
        <f t="shared" si="88"/>
        <v>26383296.179778382</v>
      </c>
      <c r="C150" s="6">
        <f t="shared" si="89"/>
        <v>435206.3190723806</v>
      </c>
      <c r="D150">
        <f t="shared" si="90"/>
        <v>71454.760486899788</v>
      </c>
      <c r="E150">
        <f t="shared" si="91"/>
        <v>363751.55858548079</v>
      </c>
      <c r="F150">
        <f t="shared" si="92"/>
        <v>6.0000000000000027</v>
      </c>
      <c r="G150">
        <f t="shared" si="66"/>
        <v>5.1430128318229462E-3</v>
      </c>
      <c r="H150">
        <f t="shared" si="93"/>
        <v>133818.85186498481</v>
      </c>
      <c r="I150" s="6">
        <f t="shared" si="94"/>
        <v>25885725.769327916</v>
      </c>
      <c r="J150">
        <f t="shared" si="68"/>
        <v>0</v>
      </c>
      <c r="K150" s="6">
        <f t="shared" si="69"/>
        <v>435206.3190723806</v>
      </c>
      <c r="L150">
        <f t="shared" si="70"/>
        <v>0</v>
      </c>
      <c r="M150">
        <f t="shared" si="71"/>
        <v>0</v>
      </c>
      <c r="N150">
        <f t="shared" si="72"/>
        <v>14.7</v>
      </c>
      <c r="O150">
        <f t="shared" si="95"/>
        <v>1.3162254142526475E-2</v>
      </c>
      <c r="P150">
        <f t="shared" si="73"/>
        <v>0</v>
      </c>
      <c r="Q150">
        <f t="shared" si="74"/>
        <v>0</v>
      </c>
      <c r="R150">
        <f t="shared" si="67"/>
        <v>0</v>
      </c>
      <c r="T150">
        <f t="shared" si="75"/>
        <v>13048932.840281002</v>
      </c>
      <c r="U150" s="6">
        <f t="shared" si="76"/>
        <v>435206.3190723806</v>
      </c>
      <c r="V150">
        <f t="shared" si="77"/>
        <v>35340.859775761048</v>
      </c>
      <c r="W150">
        <f t="shared" si="78"/>
        <v>399865.45929661958</v>
      </c>
      <c r="X150">
        <f t="shared" si="79"/>
        <v>8.8999999999999986</v>
      </c>
      <c r="Y150">
        <f t="shared" si="80"/>
        <v>7.7376078690307715E-3</v>
      </c>
      <c r="Z150">
        <f t="shared" si="81"/>
        <v>97873.523303005204</v>
      </c>
      <c r="AA150">
        <f t="shared" si="82"/>
        <v>497738.98259962478</v>
      </c>
      <c r="AB150">
        <f t="shared" si="83"/>
        <v>12551193.857681377</v>
      </c>
      <c r="AC150">
        <f t="shared" si="84"/>
        <v>0</v>
      </c>
      <c r="AD150" s="11">
        <f t="shared" si="85"/>
        <v>-7.4505805969238281E-9</v>
      </c>
      <c r="AE150">
        <f t="shared" si="86"/>
        <v>497738.98259962478</v>
      </c>
      <c r="AF150" s="11">
        <f t="shared" si="87"/>
        <v>12551193.857681369</v>
      </c>
    </row>
    <row r="151" spans="1:32" x14ac:dyDescent="0.3">
      <c r="A151">
        <f t="shared" si="65"/>
        <v>139</v>
      </c>
      <c r="B151" s="6">
        <f t="shared" si="88"/>
        <v>25885725.769327916</v>
      </c>
      <c r="C151" s="6">
        <f t="shared" si="89"/>
        <v>435206.3190723806</v>
      </c>
      <c r="D151">
        <f t="shared" si="90"/>
        <v>70107.173958596439</v>
      </c>
      <c r="E151">
        <f t="shared" si="91"/>
        <v>365099.14511378418</v>
      </c>
      <c r="F151">
        <f t="shared" si="92"/>
        <v>6.0000000000000027</v>
      </c>
      <c r="G151">
        <f t="shared" si="66"/>
        <v>5.1430128318229462E-3</v>
      </c>
      <c r="H151">
        <f t="shared" si="93"/>
        <v>131252.91020449559</v>
      </c>
      <c r="I151" s="6">
        <f t="shared" si="94"/>
        <v>25389373.714009635</v>
      </c>
      <c r="J151">
        <f t="shared" si="68"/>
        <v>0</v>
      </c>
      <c r="K151" s="6">
        <f t="shared" si="69"/>
        <v>435206.3190723806</v>
      </c>
      <c r="L151">
        <f t="shared" si="70"/>
        <v>0</v>
      </c>
      <c r="M151">
        <f t="shared" si="71"/>
        <v>0</v>
      </c>
      <c r="N151">
        <f t="shared" si="72"/>
        <v>14.7</v>
      </c>
      <c r="O151">
        <f t="shared" si="95"/>
        <v>1.3162254142526475E-2</v>
      </c>
      <c r="P151">
        <f t="shared" si="73"/>
        <v>0</v>
      </c>
      <c r="Q151">
        <f t="shared" si="74"/>
        <v>0</v>
      </c>
      <c r="R151">
        <f t="shared" si="67"/>
        <v>0</v>
      </c>
      <c r="T151">
        <f t="shared" si="75"/>
        <v>12551193.857681377</v>
      </c>
      <c r="U151" s="6">
        <f t="shared" si="76"/>
        <v>435206.3190723806</v>
      </c>
      <c r="V151">
        <f t="shared" si="77"/>
        <v>33992.816697887065</v>
      </c>
      <c r="W151">
        <f t="shared" si="78"/>
        <v>401213.50237449352</v>
      </c>
      <c r="X151">
        <f t="shared" si="79"/>
        <v>8.8999999999999986</v>
      </c>
      <c r="Y151">
        <f t="shared" si="80"/>
        <v>7.7376078690307715E-3</v>
      </c>
      <c r="Z151">
        <f t="shared" si="81"/>
        <v>94011.783605791818</v>
      </c>
      <c r="AA151">
        <f t="shared" si="82"/>
        <v>495225.28598028532</v>
      </c>
      <c r="AB151">
        <f t="shared" si="83"/>
        <v>12055968.571701091</v>
      </c>
      <c r="AC151">
        <f t="shared" si="84"/>
        <v>0</v>
      </c>
      <c r="AD151" s="11">
        <f t="shared" si="85"/>
        <v>-7.4505805969238281E-9</v>
      </c>
      <c r="AE151">
        <f t="shared" si="86"/>
        <v>495225.28598028532</v>
      </c>
      <c r="AF151" s="11">
        <f t="shared" si="87"/>
        <v>12055968.571701083</v>
      </c>
    </row>
    <row r="152" spans="1:32" x14ac:dyDescent="0.3">
      <c r="A152">
        <f t="shared" si="65"/>
        <v>140</v>
      </c>
      <c r="B152" s="6">
        <f t="shared" si="88"/>
        <v>25389373.714009635</v>
      </c>
      <c r="C152" s="6">
        <f t="shared" si="89"/>
        <v>435206.3190723806</v>
      </c>
      <c r="D152">
        <f t="shared" si="90"/>
        <v>68762.887142109437</v>
      </c>
      <c r="E152">
        <f t="shared" si="91"/>
        <v>366443.43193027115</v>
      </c>
      <c r="F152">
        <f t="shared" si="92"/>
        <v>6.0000000000000027</v>
      </c>
      <c r="G152">
        <f t="shared" si="66"/>
        <v>5.1430128318229462E-3</v>
      </c>
      <c r="H152">
        <f t="shared" si="93"/>
        <v>128693.25153054515</v>
      </c>
      <c r="I152" s="6">
        <f t="shared" si="94"/>
        <v>24894237.030548818</v>
      </c>
      <c r="J152">
        <f t="shared" si="68"/>
        <v>0</v>
      </c>
      <c r="K152" s="6">
        <f t="shared" si="69"/>
        <v>435206.3190723806</v>
      </c>
      <c r="L152">
        <f t="shared" si="70"/>
        <v>0</v>
      </c>
      <c r="M152">
        <f t="shared" si="71"/>
        <v>0</v>
      </c>
      <c r="N152">
        <f t="shared" si="72"/>
        <v>14.7</v>
      </c>
      <c r="O152">
        <f t="shared" si="95"/>
        <v>1.3162254142526475E-2</v>
      </c>
      <c r="P152">
        <f t="shared" si="73"/>
        <v>0</v>
      </c>
      <c r="Q152">
        <f t="shared" si="74"/>
        <v>0</v>
      </c>
      <c r="R152">
        <f t="shared" si="67"/>
        <v>0</v>
      </c>
      <c r="T152">
        <f t="shared" si="75"/>
        <v>12055968.571701091</v>
      </c>
      <c r="U152" s="6">
        <f t="shared" si="76"/>
        <v>435206.3190723806</v>
      </c>
      <c r="V152">
        <f t="shared" si="77"/>
        <v>32651.58154835712</v>
      </c>
      <c r="W152">
        <f t="shared" si="78"/>
        <v>402554.73752402351</v>
      </c>
      <c r="X152">
        <f t="shared" si="79"/>
        <v>8.8999999999999986</v>
      </c>
      <c r="Y152">
        <f t="shared" si="80"/>
        <v>7.7376078690307715E-3</v>
      </c>
      <c r="Z152">
        <f t="shared" si="81"/>
        <v>90169.546584400538</v>
      </c>
      <c r="AA152">
        <f t="shared" si="82"/>
        <v>492724.28410842404</v>
      </c>
      <c r="AB152">
        <f t="shared" si="83"/>
        <v>11563244.287592666</v>
      </c>
      <c r="AC152">
        <f t="shared" si="84"/>
        <v>0</v>
      </c>
      <c r="AD152" s="11">
        <f t="shared" si="85"/>
        <v>-7.4505805969238281E-9</v>
      </c>
      <c r="AE152">
        <f t="shared" si="86"/>
        <v>492724.28410842404</v>
      </c>
      <c r="AF152" s="11">
        <f t="shared" si="87"/>
        <v>11563244.287592659</v>
      </c>
    </row>
    <row r="153" spans="1:32" x14ac:dyDescent="0.3">
      <c r="A153">
        <f t="shared" si="65"/>
        <v>141</v>
      </c>
      <c r="B153" s="6">
        <f t="shared" si="88"/>
        <v>24894237.030548818</v>
      </c>
      <c r="C153" s="6">
        <f t="shared" si="89"/>
        <v>435206.3190723806</v>
      </c>
      <c r="D153">
        <f t="shared" si="90"/>
        <v>67421.891957736385</v>
      </c>
      <c r="E153">
        <f t="shared" si="91"/>
        <v>367784.4271146442</v>
      </c>
      <c r="F153">
        <f t="shared" si="92"/>
        <v>6.0000000000000027</v>
      </c>
      <c r="G153">
        <f t="shared" si="66"/>
        <v>5.1430128318229462E-3</v>
      </c>
      <c r="H153">
        <f t="shared" si="93"/>
        <v>126139.86045855927</v>
      </c>
      <c r="I153" s="6">
        <f t="shared" si="94"/>
        <v>24400312.742975615</v>
      </c>
      <c r="J153">
        <f t="shared" si="68"/>
        <v>0</v>
      </c>
      <c r="K153" s="6">
        <f t="shared" si="69"/>
        <v>435206.3190723806</v>
      </c>
      <c r="L153">
        <f t="shared" si="70"/>
        <v>0</v>
      </c>
      <c r="M153">
        <f t="shared" si="71"/>
        <v>0</v>
      </c>
      <c r="N153">
        <f t="shared" si="72"/>
        <v>14.7</v>
      </c>
      <c r="O153">
        <f t="shared" si="95"/>
        <v>1.3162254142526475E-2</v>
      </c>
      <c r="P153">
        <f t="shared" si="73"/>
        <v>0</v>
      </c>
      <c r="Q153">
        <f t="shared" si="74"/>
        <v>0</v>
      </c>
      <c r="R153">
        <f t="shared" si="67"/>
        <v>0</v>
      </c>
      <c r="T153">
        <f t="shared" si="75"/>
        <v>11563244.287592666</v>
      </c>
      <c r="U153" s="6">
        <f t="shared" si="76"/>
        <v>435206.3190723806</v>
      </c>
      <c r="V153">
        <f t="shared" si="77"/>
        <v>31317.119945563474</v>
      </c>
      <c r="W153">
        <f t="shared" si="78"/>
        <v>403889.19912681711</v>
      </c>
      <c r="X153">
        <f t="shared" si="79"/>
        <v>8.8999999999999986</v>
      </c>
      <c r="Y153">
        <f t="shared" si="80"/>
        <v>7.7376078690307715E-3</v>
      </c>
      <c r="Z153">
        <f t="shared" si="81"/>
        <v>86346.713745821937</v>
      </c>
      <c r="AA153">
        <f t="shared" si="82"/>
        <v>490235.91287263902</v>
      </c>
      <c r="AB153">
        <f t="shared" si="83"/>
        <v>11073008.374720028</v>
      </c>
      <c r="AC153">
        <f t="shared" si="84"/>
        <v>0</v>
      </c>
      <c r="AD153" s="11">
        <f t="shared" si="85"/>
        <v>-7.4505805969238281E-9</v>
      </c>
      <c r="AE153">
        <f t="shared" si="86"/>
        <v>490235.91287263902</v>
      </c>
      <c r="AF153" s="11">
        <f t="shared" si="87"/>
        <v>11073008.37472002</v>
      </c>
    </row>
    <row r="154" spans="1:32" x14ac:dyDescent="0.3">
      <c r="A154">
        <f t="shared" si="65"/>
        <v>142</v>
      </c>
      <c r="B154" s="6">
        <f t="shared" si="88"/>
        <v>24400312.742975615</v>
      </c>
      <c r="C154" s="6">
        <f t="shared" si="89"/>
        <v>435206.3190723806</v>
      </c>
      <c r="D154">
        <f t="shared" si="90"/>
        <v>66084.180345558954</v>
      </c>
      <c r="E154">
        <f t="shared" si="91"/>
        <v>369122.13872682163</v>
      </c>
      <c r="F154">
        <f t="shared" si="92"/>
        <v>6.0000000000000027</v>
      </c>
      <c r="G154">
        <f t="shared" si="66"/>
        <v>5.1430128318229462E-3</v>
      </c>
      <c r="H154">
        <f t="shared" si="93"/>
        <v>123592.72164163456</v>
      </c>
      <c r="I154" s="6">
        <f t="shared" si="94"/>
        <v>23907597.882607158</v>
      </c>
      <c r="J154">
        <f t="shared" si="68"/>
        <v>0</v>
      </c>
      <c r="K154" s="6">
        <f t="shared" si="69"/>
        <v>435206.3190723806</v>
      </c>
      <c r="L154">
        <f t="shared" si="70"/>
        <v>0</v>
      </c>
      <c r="M154">
        <f t="shared" si="71"/>
        <v>0</v>
      </c>
      <c r="N154">
        <f t="shared" si="72"/>
        <v>14.7</v>
      </c>
      <c r="O154">
        <f t="shared" si="95"/>
        <v>1.3162254142526475E-2</v>
      </c>
      <c r="P154">
        <f t="shared" si="73"/>
        <v>0</v>
      </c>
      <c r="Q154">
        <f t="shared" si="74"/>
        <v>0</v>
      </c>
      <c r="R154">
        <f t="shared" si="67"/>
        <v>0</v>
      </c>
      <c r="T154">
        <f t="shared" si="75"/>
        <v>11073008.374720028</v>
      </c>
      <c r="U154" s="6">
        <f t="shared" si="76"/>
        <v>435206.3190723806</v>
      </c>
      <c r="V154">
        <f t="shared" si="77"/>
        <v>29989.397681533406</v>
      </c>
      <c r="W154">
        <f t="shared" si="78"/>
        <v>405216.92139084719</v>
      </c>
      <c r="X154">
        <f t="shared" si="79"/>
        <v>8.8999999999999986</v>
      </c>
      <c r="Y154">
        <f t="shared" si="80"/>
        <v>7.7376078690307715E-3</v>
      </c>
      <c r="Z154">
        <f t="shared" si="81"/>
        <v>82543.187094459077</v>
      </c>
      <c r="AA154">
        <f t="shared" si="82"/>
        <v>487760.10848530626</v>
      </c>
      <c r="AB154">
        <f t="shared" si="83"/>
        <v>10585248.266234722</v>
      </c>
      <c r="AC154">
        <f t="shared" si="84"/>
        <v>0</v>
      </c>
      <c r="AD154" s="11">
        <f t="shared" si="85"/>
        <v>-7.4505805969238281E-9</v>
      </c>
      <c r="AE154">
        <f t="shared" si="86"/>
        <v>487760.10848530626</v>
      </c>
      <c r="AF154" s="11">
        <f t="shared" si="87"/>
        <v>10585248.266234715</v>
      </c>
    </row>
    <row r="155" spans="1:32" x14ac:dyDescent="0.3">
      <c r="A155">
        <f t="shared" si="65"/>
        <v>143</v>
      </c>
      <c r="B155" s="6">
        <f t="shared" si="88"/>
        <v>23907597.882607158</v>
      </c>
      <c r="C155" s="6">
        <f t="shared" si="89"/>
        <v>435206.3190723806</v>
      </c>
      <c r="D155">
        <f t="shared" si="90"/>
        <v>64749.744265394387</v>
      </c>
      <c r="E155">
        <f t="shared" si="91"/>
        <v>370456.5748069862</v>
      </c>
      <c r="F155">
        <f t="shared" si="92"/>
        <v>6.0000000000000027</v>
      </c>
      <c r="G155">
        <f t="shared" si="66"/>
        <v>5.1430128318229462E-3</v>
      </c>
      <c r="H155">
        <f t="shared" si="93"/>
        <v>121051.81977044622</v>
      </c>
      <c r="I155" s="6">
        <f t="shared" si="94"/>
        <v>23416089.488029726</v>
      </c>
      <c r="J155">
        <f t="shared" si="68"/>
        <v>0</v>
      </c>
      <c r="K155" s="6">
        <f t="shared" si="69"/>
        <v>435206.3190723806</v>
      </c>
      <c r="L155">
        <f t="shared" si="70"/>
        <v>0</v>
      </c>
      <c r="M155">
        <f t="shared" si="71"/>
        <v>0</v>
      </c>
      <c r="N155">
        <f t="shared" si="72"/>
        <v>14.7</v>
      </c>
      <c r="O155">
        <f t="shared" si="95"/>
        <v>1.3162254142526475E-2</v>
      </c>
      <c r="P155">
        <f t="shared" si="73"/>
        <v>0</v>
      </c>
      <c r="Q155">
        <f t="shared" si="74"/>
        <v>0</v>
      </c>
      <c r="R155">
        <f t="shared" si="67"/>
        <v>0</v>
      </c>
      <c r="T155">
        <f t="shared" si="75"/>
        <v>10585248.266234722</v>
      </c>
      <c r="U155" s="6">
        <f t="shared" si="76"/>
        <v>435206.3190723806</v>
      </c>
      <c r="V155">
        <f t="shared" si="77"/>
        <v>28668.38072105237</v>
      </c>
      <c r="W155">
        <f t="shared" si="78"/>
        <v>406537.93835132825</v>
      </c>
      <c r="X155">
        <f t="shared" si="79"/>
        <v>8.8999999999999986</v>
      </c>
      <c r="Y155">
        <f t="shared" si="80"/>
        <v>7.7376078690307715E-3</v>
      </c>
      <c r="Z155">
        <f t="shared" si="81"/>
        <v>78758.869129615341</v>
      </c>
      <c r="AA155">
        <f t="shared" si="82"/>
        <v>485296.80748094362</v>
      </c>
      <c r="AB155">
        <f t="shared" si="83"/>
        <v>10099951.458753778</v>
      </c>
      <c r="AC155">
        <f t="shared" si="84"/>
        <v>0</v>
      </c>
      <c r="AD155" s="11">
        <f t="shared" si="85"/>
        <v>-7.4505805969238281E-9</v>
      </c>
      <c r="AE155">
        <f t="shared" si="86"/>
        <v>485296.80748094362</v>
      </c>
      <c r="AF155" s="11">
        <f t="shared" si="87"/>
        <v>10099951.45875377</v>
      </c>
    </row>
    <row r="156" spans="1:32" x14ac:dyDescent="0.3">
      <c r="A156">
        <f t="shared" si="65"/>
        <v>144</v>
      </c>
      <c r="B156" s="6">
        <f t="shared" si="88"/>
        <v>23416089.488029726</v>
      </c>
      <c r="C156" s="6">
        <f t="shared" si="89"/>
        <v>435206.3190723806</v>
      </c>
      <c r="D156">
        <f t="shared" si="90"/>
        <v>63418.575696747175</v>
      </c>
      <c r="E156">
        <f t="shared" si="91"/>
        <v>371787.74337563344</v>
      </c>
      <c r="F156">
        <f t="shared" si="92"/>
        <v>6.0000000000000027</v>
      </c>
      <c r="G156">
        <f t="shared" si="66"/>
        <v>5.1430128318229462E-3</v>
      </c>
      <c r="H156">
        <f t="shared" si="93"/>
        <v>118517.1395731559</v>
      </c>
      <c r="I156" s="6">
        <f t="shared" si="94"/>
        <v>22925784.605080936</v>
      </c>
      <c r="J156">
        <f t="shared" si="68"/>
        <v>0</v>
      </c>
      <c r="K156" s="6">
        <f t="shared" si="69"/>
        <v>435206.3190723806</v>
      </c>
      <c r="L156">
        <f t="shared" si="70"/>
        <v>0</v>
      </c>
      <c r="M156">
        <f t="shared" si="71"/>
        <v>0</v>
      </c>
      <c r="N156">
        <f t="shared" si="72"/>
        <v>14.7</v>
      </c>
      <c r="O156">
        <f t="shared" si="95"/>
        <v>1.3162254142526475E-2</v>
      </c>
      <c r="P156">
        <f t="shared" si="73"/>
        <v>0</v>
      </c>
      <c r="Q156">
        <f t="shared" si="74"/>
        <v>0</v>
      </c>
      <c r="R156">
        <f t="shared" si="67"/>
        <v>0</v>
      </c>
      <c r="T156">
        <f t="shared" si="75"/>
        <v>10099951.458753778</v>
      </c>
      <c r="U156" s="6">
        <f t="shared" si="76"/>
        <v>435206.3190723806</v>
      </c>
      <c r="V156">
        <f t="shared" si="77"/>
        <v>27354.035200791481</v>
      </c>
      <c r="W156">
        <f t="shared" si="78"/>
        <v>407852.28387158911</v>
      </c>
      <c r="X156">
        <f t="shared" si="79"/>
        <v>8.8999999999999986</v>
      </c>
      <c r="Y156">
        <f t="shared" si="80"/>
        <v>7.7376078690307715E-3</v>
      </c>
      <c r="Z156">
        <f t="shared" si="81"/>
        <v>74993.662842995065</v>
      </c>
      <c r="AA156">
        <f t="shared" si="82"/>
        <v>482845.94671458419</v>
      </c>
      <c r="AB156">
        <f t="shared" si="83"/>
        <v>9617105.5120391939</v>
      </c>
      <c r="AC156">
        <f t="shared" si="84"/>
        <v>0</v>
      </c>
      <c r="AD156" s="11">
        <f t="shared" si="85"/>
        <v>-7.4505805969238281E-9</v>
      </c>
      <c r="AE156">
        <f t="shared" si="86"/>
        <v>482845.94671458419</v>
      </c>
      <c r="AF156" s="11">
        <f t="shared" si="87"/>
        <v>9617105.5120391864</v>
      </c>
    </row>
    <row r="157" spans="1:32" x14ac:dyDescent="0.3">
      <c r="A157">
        <f t="shared" si="65"/>
        <v>145</v>
      </c>
      <c r="B157" s="6">
        <f t="shared" si="88"/>
        <v>22925784.605080936</v>
      </c>
      <c r="C157" s="6">
        <f t="shared" si="89"/>
        <v>435206.3190723806</v>
      </c>
      <c r="D157">
        <f t="shared" si="90"/>
        <v>62090.666638760871</v>
      </c>
      <c r="E157">
        <f t="shared" si="91"/>
        <v>373115.65243361972</v>
      </c>
      <c r="F157">
        <f t="shared" si="92"/>
        <v>6.0000000000000027</v>
      </c>
      <c r="G157">
        <f t="shared" si="66"/>
        <v>5.1430128318229462E-3</v>
      </c>
      <c r="H157">
        <f t="shared" si="93"/>
        <v>115988.66581532011</v>
      </c>
      <c r="I157" s="6">
        <f t="shared" si="94"/>
        <v>22436680.286831997</v>
      </c>
      <c r="J157">
        <f t="shared" si="68"/>
        <v>0</v>
      </c>
      <c r="K157" s="6">
        <f t="shared" si="69"/>
        <v>435206.3190723806</v>
      </c>
      <c r="L157">
        <f t="shared" si="70"/>
        <v>0</v>
      </c>
      <c r="M157">
        <f t="shared" si="71"/>
        <v>0</v>
      </c>
      <c r="N157">
        <f t="shared" si="72"/>
        <v>14.7</v>
      </c>
      <c r="O157">
        <f t="shared" si="95"/>
        <v>1.3162254142526475E-2</v>
      </c>
      <c r="P157">
        <f t="shared" si="73"/>
        <v>0</v>
      </c>
      <c r="Q157">
        <f t="shared" si="74"/>
        <v>0</v>
      </c>
      <c r="R157">
        <f t="shared" si="67"/>
        <v>0</v>
      </c>
      <c r="T157">
        <f t="shared" si="75"/>
        <v>9617105.5120391939</v>
      </c>
      <c r="U157" s="6">
        <f t="shared" si="76"/>
        <v>435206.3190723806</v>
      </c>
      <c r="V157">
        <f t="shared" si="77"/>
        <v>26046.327428439487</v>
      </c>
      <c r="W157">
        <f t="shared" si="78"/>
        <v>409159.99164394115</v>
      </c>
      <c r="X157">
        <f t="shared" si="79"/>
        <v>8.8999999999999986</v>
      </c>
      <c r="Y157">
        <f t="shared" si="80"/>
        <v>7.7376078690307715E-3</v>
      </c>
      <c r="Z157">
        <f t="shared" si="81"/>
        <v>71247.471716216955</v>
      </c>
      <c r="AA157">
        <f t="shared" si="82"/>
        <v>480407.46336015809</v>
      </c>
      <c r="AB157">
        <f t="shared" si="83"/>
        <v>9136698.0486790352</v>
      </c>
      <c r="AC157">
        <f t="shared" si="84"/>
        <v>0</v>
      </c>
      <c r="AD157" s="11">
        <f t="shared" si="85"/>
        <v>-7.4505805969238281E-9</v>
      </c>
      <c r="AE157">
        <f t="shared" si="86"/>
        <v>480407.46336015809</v>
      </c>
      <c r="AF157" s="11">
        <f t="shared" si="87"/>
        <v>9136698.0486790277</v>
      </c>
    </row>
    <row r="158" spans="1:32" x14ac:dyDescent="0.3">
      <c r="A158">
        <f t="shared" si="65"/>
        <v>146</v>
      </c>
      <c r="B158" s="6">
        <f t="shared" si="88"/>
        <v>22436680.286831997</v>
      </c>
      <c r="C158" s="6">
        <f t="shared" si="89"/>
        <v>435206.3190723806</v>
      </c>
      <c r="D158">
        <f t="shared" si="90"/>
        <v>60766.009110169995</v>
      </c>
      <c r="E158">
        <f t="shared" si="91"/>
        <v>374440.30996221059</v>
      </c>
      <c r="F158">
        <f t="shared" si="92"/>
        <v>6.0000000000000027</v>
      </c>
      <c r="G158">
        <f t="shared" si="66"/>
        <v>5.1430128318229462E-3</v>
      </c>
      <c r="H158">
        <f t="shared" si="93"/>
        <v>113466.3832997985</v>
      </c>
      <c r="I158" s="6">
        <f t="shared" si="94"/>
        <v>21948773.59356999</v>
      </c>
      <c r="J158">
        <f t="shared" si="68"/>
        <v>0</v>
      </c>
      <c r="K158" s="6">
        <f t="shared" si="69"/>
        <v>435206.3190723806</v>
      </c>
      <c r="L158">
        <f t="shared" si="70"/>
        <v>0</v>
      </c>
      <c r="M158">
        <f t="shared" si="71"/>
        <v>0</v>
      </c>
      <c r="N158">
        <f t="shared" si="72"/>
        <v>14.7</v>
      </c>
      <c r="O158">
        <f t="shared" si="95"/>
        <v>1.3162254142526475E-2</v>
      </c>
      <c r="P158">
        <f t="shared" si="73"/>
        <v>0</v>
      </c>
      <c r="Q158">
        <f t="shared" si="74"/>
        <v>0</v>
      </c>
      <c r="R158">
        <f t="shared" si="67"/>
        <v>0</v>
      </c>
      <c r="T158">
        <f t="shared" si="75"/>
        <v>9136698.0486790352</v>
      </c>
      <c r="U158" s="6">
        <f t="shared" si="76"/>
        <v>435206.3190723806</v>
      </c>
      <c r="V158">
        <f t="shared" si="77"/>
        <v>24745.223881839058</v>
      </c>
      <c r="W158">
        <f t="shared" si="78"/>
        <v>410461.09519054153</v>
      </c>
      <c r="X158">
        <f t="shared" si="79"/>
        <v>8.8999999999999986</v>
      </c>
      <c r="Y158">
        <f t="shared" si="80"/>
        <v>7.7376078690307715E-3</v>
      </c>
      <c r="Z158">
        <f t="shared" si="81"/>
        <v>67520.199718339674</v>
      </c>
      <c r="AA158">
        <f t="shared" si="82"/>
        <v>477981.29490888119</v>
      </c>
      <c r="AB158">
        <f t="shared" si="83"/>
        <v>8658716.753770154</v>
      </c>
      <c r="AC158">
        <f t="shared" si="84"/>
        <v>0</v>
      </c>
      <c r="AD158" s="11">
        <f t="shared" si="85"/>
        <v>-7.4505805969238281E-9</v>
      </c>
      <c r="AE158">
        <f t="shared" si="86"/>
        <v>477981.29490888119</v>
      </c>
      <c r="AF158" s="11">
        <f t="shared" si="87"/>
        <v>8658716.7537701465</v>
      </c>
    </row>
    <row r="159" spans="1:32" x14ac:dyDescent="0.3">
      <c r="A159">
        <f t="shared" si="65"/>
        <v>147</v>
      </c>
      <c r="B159" s="6">
        <f t="shared" si="88"/>
        <v>21948773.59356999</v>
      </c>
      <c r="C159" s="6">
        <f t="shared" si="89"/>
        <v>435206.3190723806</v>
      </c>
      <c r="D159">
        <f t="shared" si="90"/>
        <v>59444.595149252062</v>
      </c>
      <c r="E159">
        <f t="shared" si="91"/>
        <v>375761.72392312856</v>
      </c>
      <c r="F159">
        <f t="shared" si="92"/>
        <v>6.0000000000000027</v>
      </c>
      <c r="G159">
        <f t="shared" si="66"/>
        <v>5.1430128318229462E-3</v>
      </c>
      <c r="H159">
        <f t="shared" si="93"/>
        <v>110950.27686666253</v>
      </c>
      <c r="I159" s="6">
        <f t="shared" si="94"/>
        <v>21462061.592780199</v>
      </c>
      <c r="J159">
        <f t="shared" si="68"/>
        <v>0</v>
      </c>
      <c r="K159" s="6">
        <f t="shared" si="69"/>
        <v>435206.3190723806</v>
      </c>
      <c r="L159">
        <f t="shared" si="70"/>
        <v>0</v>
      </c>
      <c r="M159">
        <f t="shared" si="71"/>
        <v>0</v>
      </c>
      <c r="N159">
        <f t="shared" si="72"/>
        <v>14.7</v>
      </c>
      <c r="O159">
        <f t="shared" si="95"/>
        <v>1.3162254142526475E-2</v>
      </c>
      <c r="P159">
        <f t="shared" si="73"/>
        <v>0</v>
      </c>
      <c r="Q159">
        <f t="shared" si="74"/>
        <v>0</v>
      </c>
      <c r="R159">
        <f t="shared" si="67"/>
        <v>0</v>
      </c>
      <c r="T159">
        <f t="shared" si="75"/>
        <v>8658716.753770154</v>
      </c>
      <c r="U159" s="6">
        <f t="shared" si="76"/>
        <v>435206.3190723806</v>
      </c>
      <c r="V159">
        <f t="shared" si="77"/>
        <v>23450.691208127504</v>
      </c>
      <c r="W159">
        <f t="shared" si="78"/>
        <v>411755.62786425313</v>
      </c>
      <c r="X159">
        <f t="shared" si="79"/>
        <v>8.8999999999999986</v>
      </c>
      <c r="Y159">
        <f t="shared" si="80"/>
        <v>7.7376078690307715E-3</v>
      </c>
      <c r="Z159">
        <f t="shared" si="81"/>
        <v>63811.751303400371</v>
      </c>
      <c r="AA159">
        <f t="shared" si="82"/>
        <v>475567.3791676535</v>
      </c>
      <c r="AB159">
        <f t="shared" si="83"/>
        <v>8183149.3746025003</v>
      </c>
      <c r="AC159">
        <f t="shared" si="84"/>
        <v>0</v>
      </c>
      <c r="AD159" s="11">
        <f t="shared" si="85"/>
        <v>-7.4505805969238281E-9</v>
      </c>
      <c r="AE159">
        <f t="shared" si="86"/>
        <v>475567.3791676535</v>
      </c>
      <c r="AF159" s="11">
        <f t="shared" si="87"/>
        <v>8183149.3746024929</v>
      </c>
    </row>
    <row r="160" spans="1:32" x14ac:dyDescent="0.3">
      <c r="A160">
        <f t="shared" si="65"/>
        <v>148</v>
      </c>
      <c r="B160" s="6">
        <f t="shared" si="88"/>
        <v>21462061.592780199</v>
      </c>
      <c r="C160" s="6">
        <f t="shared" si="89"/>
        <v>435206.3190723806</v>
      </c>
      <c r="D160">
        <f t="shared" si="90"/>
        <v>58126.41681377971</v>
      </c>
      <c r="E160">
        <f t="shared" si="91"/>
        <v>377079.90225860092</v>
      </c>
      <c r="F160">
        <f t="shared" si="92"/>
        <v>6.0000000000000027</v>
      </c>
      <c r="G160">
        <f t="shared" si="66"/>
        <v>5.1430128318229462E-3</v>
      </c>
      <c r="H160">
        <f t="shared" si="93"/>
        <v>108440.33139310445</v>
      </c>
      <c r="I160" s="6">
        <f t="shared" si="94"/>
        <v>20976541.359128494</v>
      </c>
      <c r="J160">
        <f t="shared" si="68"/>
        <v>0</v>
      </c>
      <c r="K160" s="6">
        <f t="shared" si="69"/>
        <v>435206.3190723806</v>
      </c>
      <c r="L160">
        <f t="shared" si="70"/>
        <v>0</v>
      </c>
      <c r="M160">
        <f t="shared" si="71"/>
        <v>0</v>
      </c>
      <c r="N160">
        <f t="shared" si="72"/>
        <v>14.7</v>
      </c>
      <c r="O160">
        <f t="shared" si="95"/>
        <v>1.3162254142526475E-2</v>
      </c>
      <c r="P160">
        <f t="shared" si="73"/>
        <v>0</v>
      </c>
      <c r="Q160">
        <f t="shared" si="74"/>
        <v>0</v>
      </c>
      <c r="R160">
        <f t="shared" si="67"/>
        <v>0</v>
      </c>
      <c r="T160">
        <f t="shared" si="75"/>
        <v>8183149.3746025003</v>
      </c>
      <c r="U160" s="6">
        <f t="shared" si="76"/>
        <v>435206.3190723806</v>
      </c>
      <c r="V160">
        <f t="shared" si="77"/>
        <v>22162.696222881772</v>
      </c>
      <c r="W160">
        <f t="shared" si="78"/>
        <v>413043.62284949882</v>
      </c>
      <c r="X160">
        <f t="shared" si="79"/>
        <v>8.8999999999999986</v>
      </c>
      <c r="Y160">
        <f t="shared" si="80"/>
        <v>7.7376078690307715E-3</v>
      </c>
      <c r="Z160">
        <f t="shared" si="81"/>
        <v>60122.031407965282</v>
      </c>
      <c r="AA160">
        <f t="shared" si="82"/>
        <v>473165.65425746411</v>
      </c>
      <c r="AB160">
        <f t="shared" si="83"/>
        <v>7709983.7203450361</v>
      </c>
      <c r="AC160">
        <f t="shared" si="84"/>
        <v>0</v>
      </c>
      <c r="AD160" s="11">
        <f t="shared" si="85"/>
        <v>-7.4505805969238281E-9</v>
      </c>
      <c r="AE160">
        <f t="shared" si="86"/>
        <v>473165.65425746411</v>
      </c>
      <c r="AF160" s="11">
        <f t="shared" si="87"/>
        <v>7709983.7203450287</v>
      </c>
    </row>
    <row r="161" spans="1:32" x14ac:dyDescent="0.3">
      <c r="A161">
        <f t="shared" si="65"/>
        <v>149</v>
      </c>
      <c r="B161" s="6">
        <f t="shared" si="88"/>
        <v>20976541.359128494</v>
      </c>
      <c r="C161" s="6">
        <f t="shared" si="89"/>
        <v>435206.3190723806</v>
      </c>
      <c r="D161">
        <f t="shared" si="90"/>
        <v>56811.46618097301</v>
      </c>
      <c r="E161">
        <f t="shared" si="91"/>
        <v>378394.85289140762</v>
      </c>
      <c r="F161">
        <f t="shared" si="92"/>
        <v>6.0000000000000027</v>
      </c>
      <c r="G161">
        <f t="shared" si="66"/>
        <v>5.1430128318229462E-3</v>
      </c>
      <c r="H161">
        <f t="shared" si="93"/>
        <v>105936.53179334632</v>
      </c>
      <c r="I161" s="6">
        <f t="shared" si="94"/>
        <v>20492209.974443741</v>
      </c>
      <c r="J161">
        <f t="shared" si="68"/>
        <v>0</v>
      </c>
      <c r="K161" s="6">
        <f t="shared" si="69"/>
        <v>435206.3190723806</v>
      </c>
      <c r="L161">
        <f t="shared" si="70"/>
        <v>0</v>
      </c>
      <c r="M161">
        <f t="shared" si="71"/>
        <v>0</v>
      </c>
      <c r="N161">
        <f t="shared" si="72"/>
        <v>14.7</v>
      </c>
      <c r="O161">
        <f t="shared" si="95"/>
        <v>1.3162254142526475E-2</v>
      </c>
      <c r="P161">
        <f t="shared" si="73"/>
        <v>0</v>
      </c>
      <c r="Q161">
        <f t="shared" si="74"/>
        <v>0</v>
      </c>
      <c r="R161">
        <f t="shared" si="67"/>
        <v>0</v>
      </c>
      <c r="T161">
        <f t="shared" si="75"/>
        <v>7709983.7203450361</v>
      </c>
      <c r="U161" s="6">
        <f t="shared" si="76"/>
        <v>435206.3190723806</v>
      </c>
      <c r="V161">
        <f t="shared" si="77"/>
        <v>20881.205909267806</v>
      </c>
      <c r="W161">
        <f t="shared" si="78"/>
        <v>414325.11316311278</v>
      </c>
      <c r="X161">
        <f t="shared" si="79"/>
        <v>8.8999999999999986</v>
      </c>
      <c r="Y161">
        <f t="shared" si="80"/>
        <v>7.7376078690307715E-3</v>
      </c>
      <c r="Z161">
        <f t="shared" si="81"/>
        <v>56450.945448692932</v>
      </c>
      <c r="AA161">
        <f t="shared" si="82"/>
        <v>470776.05861180573</v>
      </c>
      <c r="AB161">
        <f t="shared" si="83"/>
        <v>7239207.6617332306</v>
      </c>
      <c r="AC161">
        <f t="shared" si="84"/>
        <v>0</v>
      </c>
      <c r="AD161" s="11">
        <f t="shared" si="85"/>
        <v>-7.4505805969238281E-9</v>
      </c>
      <c r="AE161">
        <f t="shared" si="86"/>
        <v>470776.05861180573</v>
      </c>
      <c r="AF161" s="11">
        <f t="shared" si="87"/>
        <v>7239207.6617332231</v>
      </c>
    </row>
    <row r="162" spans="1:32" x14ac:dyDescent="0.3">
      <c r="A162">
        <f t="shared" si="65"/>
        <v>150</v>
      </c>
      <c r="B162" s="6">
        <f t="shared" si="88"/>
        <v>20492209.974443741</v>
      </c>
      <c r="C162" s="6">
        <f t="shared" si="89"/>
        <v>435206.3190723806</v>
      </c>
      <c r="D162">
        <f t="shared" si="90"/>
        <v>55499.735347451802</v>
      </c>
      <c r="E162">
        <f t="shared" si="91"/>
        <v>379706.58372492879</v>
      </c>
      <c r="F162">
        <f t="shared" si="92"/>
        <v>6.0000000000000027</v>
      </c>
      <c r="G162">
        <f t="shared" si="66"/>
        <v>5.1430128318229462E-3</v>
      </c>
      <c r="H162">
        <f t="shared" si="93"/>
        <v>103438.86301854938</v>
      </c>
      <c r="I162" s="6">
        <f t="shared" si="94"/>
        <v>20009064.527700264</v>
      </c>
      <c r="J162">
        <f t="shared" si="68"/>
        <v>0</v>
      </c>
      <c r="K162" s="6">
        <f t="shared" si="69"/>
        <v>435206.3190723806</v>
      </c>
      <c r="L162">
        <f t="shared" si="70"/>
        <v>0</v>
      </c>
      <c r="M162">
        <f t="shared" si="71"/>
        <v>0</v>
      </c>
      <c r="N162">
        <f t="shared" si="72"/>
        <v>14.7</v>
      </c>
      <c r="O162">
        <f t="shared" si="95"/>
        <v>1.3162254142526475E-2</v>
      </c>
      <c r="P162">
        <f t="shared" si="73"/>
        <v>0</v>
      </c>
      <c r="Q162">
        <f t="shared" si="74"/>
        <v>0</v>
      </c>
      <c r="R162">
        <f t="shared" si="67"/>
        <v>0</v>
      </c>
      <c r="T162">
        <f t="shared" si="75"/>
        <v>7239207.6617332306</v>
      </c>
      <c r="U162" s="6">
        <f t="shared" si="76"/>
        <v>435206.3190723806</v>
      </c>
      <c r="V162">
        <f t="shared" si="77"/>
        <v>19606.187417194167</v>
      </c>
      <c r="W162">
        <f t="shared" si="78"/>
        <v>415600.13165518641</v>
      </c>
      <c r="X162">
        <f t="shared" si="79"/>
        <v>8.8999999999999986</v>
      </c>
      <c r="Y162">
        <f t="shared" si="80"/>
        <v>7.7376078690307715E-3</v>
      </c>
      <c r="Z162">
        <f t="shared" si="81"/>
        <v>52798.399319909498</v>
      </c>
      <c r="AA162">
        <f t="shared" si="82"/>
        <v>468398.53097509593</v>
      </c>
      <c r="AB162">
        <f t="shared" si="83"/>
        <v>6770809.1307581346</v>
      </c>
      <c r="AC162">
        <f t="shared" si="84"/>
        <v>0</v>
      </c>
      <c r="AD162" s="11">
        <f t="shared" si="85"/>
        <v>-7.4505805969238281E-9</v>
      </c>
      <c r="AE162">
        <f t="shared" si="86"/>
        <v>468398.53097509593</v>
      </c>
      <c r="AF162" s="11">
        <f t="shared" si="87"/>
        <v>6770809.1307581272</v>
      </c>
    </row>
    <row r="163" spans="1:32" x14ac:dyDescent="0.3">
      <c r="A163">
        <f t="shared" si="65"/>
        <v>151</v>
      </c>
      <c r="B163" s="6">
        <f t="shared" si="88"/>
        <v>20009064.527700264</v>
      </c>
      <c r="C163" s="6">
        <f t="shared" si="89"/>
        <v>435206.3190723806</v>
      </c>
      <c r="D163">
        <f t="shared" si="90"/>
        <v>54191.216429188215</v>
      </c>
      <c r="E163">
        <f t="shared" si="91"/>
        <v>381015.1026431924</v>
      </c>
      <c r="F163">
        <f t="shared" si="92"/>
        <v>6.0000000000000027</v>
      </c>
      <c r="G163">
        <f t="shared" si="66"/>
        <v>5.1430128318229462E-3</v>
      </c>
      <c r="H163">
        <f t="shared" si="93"/>
        <v>100947.31005672352</v>
      </c>
      <c r="I163" s="6">
        <f t="shared" si="94"/>
        <v>19527102.115000349</v>
      </c>
      <c r="J163">
        <f t="shared" si="68"/>
        <v>0</v>
      </c>
      <c r="K163" s="6">
        <f t="shared" si="69"/>
        <v>435206.3190723806</v>
      </c>
      <c r="L163">
        <f t="shared" si="70"/>
        <v>0</v>
      </c>
      <c r="M163">
        <f t="shared" si="71"/>
        <v>0</v>
      </c>
      <c r="N163">
        <f t="shared" si="72"/>
        <v>14.7</v>
      </c>
      <c r="O163">
        <f t="shared" si="95"/>
        <v>1.3162254142526475E-2</v>
      </c>
      <c r="P163">
        <f t="shared" si="73"/>
        <v>0</v>
      </c>
      <c r="Q163">
        <f t="shared" si="74"/>
        <v>0</v>
      </c>
      <c r="R163">
        <f t="shared" si="67"/>
        <v>0</v>
      </c>
      <c r="T163">
        <f t="shared" si="75"/>
        <v>6770809.1307581346</v>
      </c>
      <c r="U163" s="6">
        <f t="shared" si="76"/>
        <v>435206.3190723806</v>
      </c>
      <c r="V163">
        <f t="shared" si="77"/>
        <v>18337.60806246995</v>
      </c>
      <c r="W163">
        <f t="shared" si="78"/>
        <v>416868.71100991068</v>
      </c>
      <c r="X163">
        <f t="shared" si="79"/>
        <v>8.8999999999999986</v>
      </c>
      <c r="Y163">
        <f t="shared" si="80"/>
        <v>7.7376078690307715E-3</v>
      </c>
      <c r="Z163">
        <f t="shared" si="81"/>
        <v>49164.299391196546</v>
      </c>
      <c r="AA163">
        <f t="shared" si="82"/>
        <v>466033.01040110725</v>
      </c>
      <c r="AB163">
        <f t="shared" si="83"/>
        <v>6304776.1203570273</v>
      </c>
      <c r="AC163">
        <f t="shared" si="84"/>
        <v>0</v>
      </c>
      <c r="AD163" s="11">
        <f t="shared" si="85"/>
        <v>-7.4505805969238281E-9</v>
      </c>
      <c r="AE163">
        <f t="shared" si="86"/>
        <v>466033.01040110725</v>
      </c>
      <c r="AF163" s="11">
        <f t="shared" si="87"/>
        <v>6304776.1203570198</v>
      </c>
    </row>
    <row r="164" spans="1:32" x14ac:dyDescent="0.3">
      <c r="A164">
        <f t="shared" si="65"/>
        <v>152</v>
      </c>
      <c r="B164" s="6">
        <f t="shared" si="88"/>
        <v>19527102.115000349</v>
      </c>
      <c r="C164" s="6">
        <f t="shared" si="89"/>
        <v>435206.3190723806</v>
      </c>
      <c r="D164">
        <f t="shared" si="90"/>
        <v>52885.901561459279</v>
      </c>
      <c r="E164">
        <f t="shared" si="91"/>
        <v>382320.41751092131</v>
      </c>
      <c r="F164">
        <f t="shared" si="92"/>
        <v>6.0000000000000027</v>
      </c>
      <c r="G164">
        <f t="shared" si="66"/>
        <v>5.1430128318229462E-3</v>
      </c>
      <c r="H164">
        <f t="shared" si="93"/>
        <v>98461.857932637198</v>
      </c>
      <c r="I164" s="6">
        <f t="shared" si="94"/>
        <v>19046319.839556787</v>
      </c>
      <c r="J164">
        <f t="shared" si="68"/>
        <v>0</v>
      </c>
      <c r="K164" s="6">
        <f t="shared" si="69"/>
        <v>435206.3190723806</v>
      </c>
      <c r="L164">
        <f t="shared" si="70"/>
        <v>0</v>
      </c>
      <c r="M164">
        <f t="shared" si="71"/>
        <v>0</v>
      </c>
      <c r="N164">
        <f t="shared" si="72"/>
        <v>14.7</v>
      </c>
      <c r="O164">
        <f t="shared" si="95"/>
        <v>1.3162254142526475E-2</v>
      </c>
      <c r="P164">
        <f t="shared" si="73"/>
        <v>0</v>
      </c>
      <c r="Q164">
        <f t="shared" si="74"/>
        <v>0</v>
      </c>
      <c r="R164">
        <f t="shared" si="67"/>
        <v>0</v>
      </c>
      <c r="T164">
        <f t="shared" si="75"/>
        <v>6304776.1203570273</v>
      </c>
      <c r="U164" s="6">
        <f t="shared" si="76"/>
        <v>435206.3190723806</v>
      </c>
      <c r="V164">
        <f t="shared" si="77"/>
        <v>17075.435325966948</v>
      </c>
      <c r="W164">
        <f t="shared" si="78"/>
        <v>418130.88374641363</v>
      </c>
      <c r="X164">
        <f t="shared" si="79"/>
        <v>8.8999999999999986</v>
      </c>
      <c r="Y164">
        <f t="shared" si="80"/>
        <v>7.7376078690307715E-3</v>
      </c>
      <c r="Z164">
        <f t="shared" si="81"/>
        <v>45548.552504990796</v>
      </c>
      <c r="AA164">
        <f t="shared" si="82"/>
        <v>463679.4362514044</v>
      </c>
      <c r="AB164">
        <f t="shared" si="83"/>
        <v>5841096.6841056226</v>
      </c>
      <c r="AC164">
        <f t="shared" si="84"/>
        <v>0</v>
      </c>
      <c r="AD164" s="11">
        <f t="shared" si="85"/>
        <v>-7.4505805969238281E-9</v>
      </c>
      <c r="AE164">
        <f t="shared" si="86"/>
        <v>463679.4362514044</v>
      </c>
      <c r="AF164" s="11">
        <f t="shared" si="87"/>
        <v>5841096.6841056151</v>
      </c>
    </row>
    <row r="165" spans="1:32" x14ac:dyDescent="0.3">
      <c r="A165">
        <f t="shared" si="65"/>
        <v>153</v>
      </c>
      <c r="B165" s="6">
        <f t="shared" si="88"/>
        <v>19046319.839556787</v>
      </c>
      <c r="C165" s="6">
        <f t="shared" si="89"/>
        <v>435206.3190723806</v>
      </c>
      <c r="D165">
        <f t="shared" si="90"/>
        <v>51583.782898799633</v>
      </c>
      <c r="E165">
        <f t="shared" si="91"/>
        <v>383622.53617358097</v>
      </c>
      <c r="F165">
        <f t="shared" si="92"/>
        <v>6.0000000000000027</v>
      </c>
      <c r="G165">
        <f t="shared" si="66"/>
        <v>5.1430128318229462E-3</v>
      </c>
      <c r="H165">
        <f t="shared" si="93"/>
        <v>95982.491707727313</v>
      </c>
      <c r="I165" s="6">
        <f t="shared" si="94"/>
        <v>18566714.811675478</v>
      </c>
      <c r="J165">
        <f t="shared" si="68"/>
        <v>0</v>
      </c>
      <c r="K165" s="6">
        <f t="shared" si="69"/>
        <v>435206.3190723806</v>
      </c>
      <c r="L165">
        <f t="shared" si="70"/>
        <v>0</v>
      </c>
      <c r="M165">
        <f t="shared" si="71"/>
        <v>0</v>
      </c>
      <c r="N165">
        <f t="shared" si="72"/>
        <v>14.7</v>
      </c>
      <c r="O165">
        <f t="shared" si="95"/>
        <v>1.3162254142526475E-2</v>
      </c>
      <c r="P165">
        <f t="shared" si="73"/>
        <v>0</v>
      </c>
      <c r="Q165">
        <f t="shared" si="74"/>
        <v>0</v>
      </c>
      <c r="R165">
        <f t="shared" si="67"/>
        <v>0</v>
      </c>
      <c r="T165">
        <f t="shared" si="75"/>
        <v>5841096.6841056226</v>
      </c>
      <c r="U165" s="6">
        <f t="shared" si="76"/>
        <v>435206.3190723806</v>
      </c>
      <c r="V165">
        <f t="shared" si="77"/>
        <v>15819.636852786061</v>
      </c>
      <c r="W165">
        <f t="shared" si="78"/>
        <v>419386.68221959454</v>
      </c>
      <c r="X165">
        <f t="shared" si="79"/>
        <v>8.8999999999999986</v>
      </c>
      <c r="Y165">
        <f t="shared" si="80"/>
        <v>7.7376078690307715E-3</v>
      </c>
      <c r="Z165">
        <f t="shared" si="81"/>
        <v>41951.065974196164</v>
      </c>
      <c r="AA165">
        <f t="shared" si="82"/>
        <v>461337.74819379073</v>
      </c>
      <c r="AB165">
        <f t="shared" si="83"/>
        <v>5379758.9359118314</v>
      </c>
      <c r="AC165">
        <f t="shared" si="84"/>
        <v>0</v>
      </c>
      <c r="AD165" s="11">
        <f t="shared" si="85"/>
        <v>-7.4505805969238281E-9</v>
      </c>
      <c r="AE165">
        <f t="shared" si="86"/>
        <v>461337.74819379073</v>
      </c>
      <c r="AF165" s="11">
        <f t="shared" si="87"/>
        <v>5379758.935911824</v>
      </c>
    </row>
    <row r="166" spans="1:32" x14ac:dyDescent="0.3">
      <c r="A166">
        <f t="shared" si="65"/>
        <v>154</v>
      </c>
      <c r="B166" s="6">
        <f t="shared" si="88"/>
        <v>18566714.811675478</v>
      </c>
      <c r="C166" s="6">
        <f t="shared" si="89"/>
        <v>435206.3190723806</v>
      </c>
      <c r="D166">
        <f t="shared" si="90"/>
        <v>50284.85261495442</v>
      </c>
      <c r="E166">
        <f t="shared" si="91"/>
        <v>384921.4664574262</v>
      </c>
      <c r="F166">
        <f t="shared" si="92"/>
        <v>6.0000000000000027</v>
      </c>
      <c r="G166">
        <f t="shared" si="66"/>
        <v>5.1430128318229462E-3</v>
      </c>
      <c r="H166">
        <f t="shared" si="93"/>
        <v>93509.196480009487</v>
      </c>
      <c r="I166" s="6">
        <f t="shared" si="94"/>
        <v>18088284.148738042</v>
      </c>
      <c r="J166">
        <f t="shared" si="68"/>
        <v>0</v>
      </c>
      <c r="K166" s="6">
        <f t="shared" si="69"/>
        <v>435206.3190723806</v>
      </c>
      <c r="L166">
        <f t="shared" si="70"/>
        <v>0</v>
      </c>
      <c r="M166">
        <f t="shared" si="71"/>
        <v>0</v>
      </c>
      <c r="N166">
        <f t="shared" si="72"/>
        <v>14.7</v>
      </c>
      <c r="O166">
        <f t="shared" si="95"/>
        <v>1.3162254142526475E-2</v>
      </c>
      <c r="P166">
        <f t="shared" si="73"/>
        <v>0</v>
      </c>
      <c r="Q166">
        <f t="shared" si="74"/>
        <v>0</v>
      </c>
      <c r="R166">
        <f t="shared" si="67"/>
        <v>0</v>
      </c>
      <c r="T166">
        <f t="shared" si="75"/>
        <v>5379758.9359118314</v>
      </c>
      <c r="U166" s="6">
        <f t="shared" si="76"/>
        <v>435206.3190723806</v>
      </c>
      <c r="V166">
        <f t="shared" si="77"/>
        <v>14570.180451427877</v>
      </c>
      <c r="W166">
        <f t="shared" si="78"/>
        <v>420636.13862095273</v>
      </c>
      <c r="X166">
        <f t="shared" si="79"/>
        <v>8.8999999999999986</v>
      </c>
      <c r="Y166">
        <f t="shared" si="80"/>
        <v>7.7376078690307715E-3</v>
      </c>
      <c r="Z166">
        <f t="shared" si="81"/>
        <v>38371.747579807794</v>
      </c>
      <c r="AA166">
        <f t="shared" si="82"/>
        <v>459007.88620076049</v>
      </c>
      <c r="AB166">
        <f t="shared" si="83"/>
        <v>4920751.049711071</v>
      </c>
      <c r="AC166">
        <f t="shared" si="84"/>
        <v>0</v>
      </c>
      <c r="AD166" s="11">
        <f t="shared" si="85"/>
        <v>-7.4505805969238281E-9</v>
      </c>
      <c r="AE166">
        <f t="shared" si="86"/>
        <v>459007.88620076049</v>
      </c>
      <c r="AF166" s="11">
        <f t="shared" si="87"/>
        <v>4920751.0497110635</v>
      </c>
    </row>
    <row r="167" spans="1:32" x14ac:dyDescent="0.3">
      <c r="A167">
        <f t="shared" si="65"/>
        <v>155</v>
      </c>
      <c r="B167" s="6">
        <f t="shared" si="88"/>
        <v>18088284.148738042</v>
      </c>
      <c r="C167" s="6">
        <f t="shared" si="89"/>
        <v>435206.3190723806</v>
      </c>
      <c r="D167">
        <f t="shared" si="90"/>
        <v>48989.102902832201</v>
      </c>
      <c r="E167">
        <f t="shared" si="91"/>
        <v>386217.2161695484</v>
      </c>
      <c r="F167">
        <f t="shared" si="92"/>
        <v>6.0000000000000027</v>
      </c>
      <c r="G167">
        <f t="shared" si="66"/>
        <v>5.1430128318229462E-3</v>
      </c>
      <c r="H167">
        <f t="shared" si="93"/>
        <v>91041.957383988425</v>
      </c>
      <c r="I167" s="6">
        <f t="shared" si="94"/>
        <v>17611024.975184508</v>
      </c>
      <c r="J167">
        <f t="shared" si="68"/>
        <v>0</v>
      </c>
      <c r="K167" s="6">
        <f t="shared" si="69"/>
        <v>435206.3190723806</v>
      </c>
      <c r="L167">
        <f t="shared" si="70"/>
        <v>0</v>
      </c>
      <c r="M167">
        <f t="shared" si="71"/>
        <v>0</v>
      </c>
      <c r="N167">
        <f t="shared" si="72"/>
        <v>14.7</v>
      </c>
      <c r="O167">
        <f t="shared" si="95"/>
        <v>1.3162254142526475E-2</v>
      </c>
      <c r="P167">
        <f t="shared" si="73"/>
        <v>0</v>
      </c>
      <c r="Q167">
        <f t="shared" si="74"/>
        <v>0</v>
      </c>
      <c r="R167">
        <f t="shared" si="67"/>
        <v>0</v>
      </c>
      <c r="T167">
        <f t="shared" si="75"/>
        <v>4920751.049711071</v>
      </c>
      <c r="U167" s="6">
        <f t="shared" si="76"/>
        <v>435206.3190723806</v>
      </c>
      <c r="V167">
        <f t="shared" si="77"/>
        <v>13327.034092967484</v>
      </c>
      <c r="W167">
        <f t="shared" si="78"/>
        <v>421879.28497941315</v>
      </c>
      <c r="X167">
        <f t="shared" si="79"/>
        <v>8.8999999999999986</v>
      </c>
      <c r="Y167">
        <f t="shared" si="80"/>
        <v>7.7376078690307715E-3</v>
      </c>
      <c r="Z167">
        <f t="shared" si="81"/>
        <v>34810.505568548026</v>
      </c>
      <c r="AA167">
        <f t="shared" si="82"/>
        <v>456689.79054796119</v>
      </c>
      <c r="AB167">
        <f t="shared" si="83"/>
        <v>4464061.2591631096</v>
      </c>
      <c r="AC167">
        <f t="shared" si="84"/>
        <v>0</v>
      </c>
      <c r="AD167" s="11">
        <f t="shared" si="85"/>
        <v>-7.4505805969238281E-9</v>
      </c>
      <c r="AE167">
        <f t="shared" si="86"/>
        <v>456689.79054796119</v>
      </c>
      <c r="AF167" s="11">
        <f t="shared" si="87"/>
        <v>4464061.2591631021</v>
      </c>
    </row>
    <row r="168" spans="1:32" x14ac:dyDescent="0.3">
      <c r="A168">
        <f t="shared" si="65"/>
        <v>156</v>
      </c>
      <c r="B168" s="6">
        <f t="shared" si="88"/>
        <v>17611024.975184508</v>
      </c>
      <c r="C168" s="6">
        <f t="shared" si="89"/>
        <v>435206.3190723806</v>
      </c>
      <c r="D168">
        <f t="shared" si="90"/>
        <v>47696.52597445804</v>
      </c>
      <c r="E168">
        <f t="shared" si="91"/>
        <v>387509.79309792258</v>
      </c>
      <c r="F168">
        <f t="shared" si="92"/>
        <v>6.0000000000000027</v>
      </c>
      <c r="G168">
        <f t="shared" si="66"/>
        <v>5.1430128318229462E-3</v>
      </c>
      <c r="H168">
        <f t="shared" si="93"/>
        <v>88580.759590568647</v>
      </c>
      <c r="I168" s="6">
        <f t="shared" si="94"/>
        <v>17134934.422496017</v>
      </c>
      <c r="J168">
        <f t="shared" si="68"/>
        <v>0</v>
      </c>
      <c r="K168" s="6">
        <f t="shared" si="69"/>
        <v>435206.3190723806</v>
      </c>
      <c r="L168">
        <f t="shared" si="70"/>
        <v>0</v>
      </c>
      <c r="M168">
        <f t="shared" si="71"/>
        <v>0</v>
      </c>
      <c r="N168">
        <f t="shared" si="72"/>
        <v>14.7</v>
      </c>
      <c r="O168">
        <f t="shared" si="95"/>
        <v>1.3162254142526475E-2</v>
      </c>
      <c r="P168">
        <f t="shared" si="73"/>
        <v>0</v>
      </c>
      <c r="Q168">
        <f t="shared" si="74"/>
        <v>0</v>
      </c>
      <c r="R168">
        <f t="shared" si="67"/>
        <v>0</v>
      </c>
      <c r="T168">
        <f t="shared" si="75"/>
        <v>4464061.2591631096</v>
      </c>
      <c r="U168" s="6">
        <f t="shared" si="76"/>
        <v>435206.3190723806</v>
      </c>
      <c r="V168">
        <f t="shared" si="77"/>
        <v>12090.165910233423</v>
      </c>
      <c r="W168">
        <f t="shared" si="78"/>
        <v>423116.15316214715</v>
      </c>
      <c r="X168">
        <f t="shared" si="79"/>
        <v>8.8999999999999986</v>
      </c>
      <c r="Y168">
        <f t="shared" si="80"/>
        <v>7.7376078690307715E-3</v>
      </c>
      <c r="Z168">
        <f t="shared" si="81"/>
        <v>31267.248650514433</v>
      </c>
      <c r="AA168">
        <f t="shared" si="82"/>
        <v>454383.40181266156</v>
      </c>
      <c r="AB168">
        <f t="shared" si="83"/>
        <v>4009677.8573504481</v>
      </c>
      <c r="AC168">
        <f t="shared" si="84"/>
        <v>0</v>
      </c>
      <c r="AD168" s="11">
        <f t="shared" si="85"/>
        <v>-7.4505805969238281E-9</v>
      </c>
      <c r="AE168">
        <f t="shared" si="86"/>
        <v>454383.40181266156</v>
      </c>
      <c r="AF168" s="11">
        <f t="shared" si="87"/>
        <v>4009677.8573504407</v>
      </c>
    </row>
    <row r="169" spans="1:32" x14ac:dyDescent="0.3">
      <c r="A169">
        <f t="shared" si="65"/>
        <v>157</v>
      </c>
      <c r="B169" s="6">
        <f t="shared" si="88"/>
        <v>17134934.422496017</v>
      </c>
      <c r="C169" s="6">
        <f t="shared" si="89"/>
        <v>435206.3190723806</v>
      </c>
      <c r="D169">
        <f t="shared" si="90"/>
        <v>46407.114060926717</v>
      </c>
      <c r="E169">
        <f t="shared" si="91"/>
        <v>388799.20501145389</v>
      </c>
      <c r="F169">
        <f t="shared" si="92"/>
        <v>6.0000000000000027</v>
      </c>
      <c r="G169">
        <f t="shared" si="66"/>
        <v>5.1430128318229462E-3</v>
      </c>
      <c r="H169">
        <f t="shared" si="93"/>
        <v>86125.588306965248</v>
      </c>
      <c r="I169" s="6">
        <f t="shared" si="94"/>
        <v>16660009.629177598</v>
      </c>
      <c r="J169">
        <f t="shared" si="68"/>
        <v>0</v>
      </c>
      <c r="K169" s="6">
        <f t="shared" si="69"/>
        <v>435206.3190723806</v>
      </c>
      <c r="L169">
        <f t="shared" si="70"/>
        <v>0</v>
      </c>
      <c r="M169">
        <f t="shared" si="71"/>
        <v>0</v>
      </c>
      <c r="N169">
        <f t="shared" si="72"/>
        <v>14.7</v>
      </c>
      <c r="O169">
        <f t="shared" si="95"/>
        <v>1.3162254142526475E-2</v>
      </c>
      <c r="P169">
        <f t="shared" si="73"/>
        <v>0</v>
      </c>
      <c r="Q169">
        <f t="shared" si="74"/>
        <v>0</v>
      </c>
      <c r="R169">
        <f t="shared" si="67"/>
        <v>0</v>
      </c>
      <c r="T169">
        <f t="shared" si="75"/>
        <v>4009677.8573504481</v>
      </c>
      <c r="U169" s="6">
        <f t="shared" si="76"/>
        <v>435206.3190723806</v>
      </c>
      <c r="V169">
        <f t="shared" si="77"/>
        <v>10859.544196990797</v>
      </c>
      <c r="W169">
        <f t="shared" si="78"/>
        <v>424346.77487538982</v>
      </c>
      <c r="X169">
        <f t="shared" si="79"/>
        <v>8.8999999999999986</v>
      </c>
      <c r="Y169">
        <f t="shared" si="80"/>
        <v>7.7376078690307715E-3</v>
      </c>
      <c r="Z169">
        <f t="shared" si="81"/>
        <v>27741.885996839625</v>
      </c>
      <c r="AA169">
        <f t="shared" si="82"/>
        <v>452088.66087222943</v>
      </c>
      <c r="AB169">
        <f t="shared" si="83"/>
        <v>3557589.1964782188</v>
      </c>
      <c r="AC169">
        <f t="shared" si="84"/>
        <v>0</v>
      </c>
      <c r="AD169" s="11">
        <f t="shared" si="85"/>
        <v>-7.4505805969238281E-9</v>
      </c>
      <c r="AE169">
        <f t="shared" si="86"/>
        <v>452088.66087222943</v>
      </c>
      <c r="AF169" s="11">
        <f t="shared" si="87"/>
        <v>3557589.1964782113</v>
      </c>
    </row>
    <row r="170" spans="1:32" x14ac:dyDescent="0.3">
      <c r="A170">
        <f t="shared" si="65"/>
        <v>158</v>
      </c>
      <c r="B170" s="6">
        <f t="shared" si="88"/>
        <v>16660009.629177598</v>
      </c>
      <c r="C170" s="6">
        <f t="shared" si="89"/>
        <v>435206.3190723806</v>
      </c>
      <c r="D170">
        <f t="shared" si="90"/>
        <v>45120.859412355996</v>
      </c>
      <c r="E170">
        <f t="shared" si="91"/>
        <v>390085.45966002462</v>
      </c>
      <c r="F170">
        <f t="shared" si="92"/>
        <v>6.0000000000000027</v>
      </c>
      <c r="G170">
        <f t="shared" si="66"/>
        <v>5.1430128318229462E-3</v>
      </c>
      <c r="H170">
        <f t="shared" si="93"/>
        <v>83676.428776615168</v>
      </c>
      <c r="I170" s="6">
        <f t="shared" si="94"/>
        <v>16186247.740740959</v>
      </c>
      <c r="J170">
        <f t="shared" si="68"/>
        <v>0</v>
      </c>
      <c r="K170" s="6">
        <f t="shared" si="69"/>
        <v>435206.3190723806</v>
      </c>
      <c r="L170">
        <f t="shared" si="70"/>
        <v>0</v>
      </c>
      <c r="M170">
        <f t="shared" si="71"/>
        <v>0</v>
      </c>
      <c r="N170">
        <f t="shared" si="72"/>
        <v>14.7</v>
      </c>
      <c r="O170">
        <f t="shared" si="95"/>
        <v>1.3162254142526475E-2</v>
      </c>
      <c r="P170">
        <f t="shared" si="73"/>
        <v>0</v>
      </c>
      <c r="Q170">
        <f t="shared" si="74"/>
        <v>0</v>
      </c>
      <c r="R170">
        <f t="shared" si="67"/>
        <v>0</v>
      </c>
      <c r="T170">
        <f t="shared" si="75"/>
        <v>3557589.1964782188</v>
      </c>
      <c r="U170" s="6">
        <f t="shared" si="76"/>
        <v>435206.3190723806</v>
      </c>
      <c r="V170">
        <f t="shared" si="77"/>
        <v>9635.1374071285099</v>
      </c>
      <c r="W170">
        <f t="shared" si="78"/>
        <v>425571.18166525208</v>
      </c>
      <c r="X170">
        <f t="shared" si="79"/>
        <v>8.8999999999999986</v>
      </c>
      <c r="Y170">
        <f t="shared" si="80"/>
        <v>7.7376078690307715E-3</v>
      </c>
      <c r="Z170">
        <f t="shared" si="81"/>
        <v>24234.327237362948</v>
      </c>
      <c r="AA170">
        <f t="shared" si="82"/>
        <v>449805.50890261505</v>
      </c>
      <c r="AB170">
        <f t="shared" si="83"/>
        <v>3107783.6875756038</v>
      </c>
      <c r="AC170">
        <f t="shared" si="84"/>
        <v>0</v>
      </c>
      <c r="AD170" s="11">
        <f t="shared" si="85"/>
        <v>-7.4505805969238281E-9</v>
      </c>
      <c r="AE170">
        <f t="shared" si="86"/>
        <v>449805.50890261505</v>
      </c>
      <c r="AF170" s="11">
        <f t="shared" si="87"/>
        <v>3107783.6875755964</v>
      </c>
    </row>
    <row r="171" spans="1:32" x14ac:dyDescent="0.3">
      <c r="A171">
        <f t="shared" si="65"/>
        <v>159</v>
      </c>
      <c r="B171" s="6">
        <f t="shared" si="88"/>
        <v>16186247.740740959</v>
      </c>
      <c r="C171" s="6">
        <f t="shared" si="89"/>
        <v>435206.3190723806</v>
      </c>
      <c r="D171">
        <f t="shared" si="90"/>
        <v>43837.754297840096</v>
      </c>
      <c r="E171">
        <f t="shared" si="91"/>
        <v>391368.56477454049</v>
      </c>
      <c r="F171">
        <f t="shared" si="92"/>
        <v>6.0000000000000027</v>
      </c>
      <c r="G171">
        <f t="shared" si="66"/>
        <v>5.1430128318229462E-3</v>
      </c>
      <c r="H171">
        <f t="shared" si="93"/>
        <v>81233.266279088333</v>
      </c>
      <c r="I171" s="6">
        <f t="shared" si="94"/>
        <v>15713645.909687329</v>
      </c>
      <c r="J171">
        <f t="shared" si="68"/>
        <v>0</v>
      </c>
      <c r="K171" s="6">
        <f t="shared" si="69"/>
        <v>435206.3190723806</v>
      </c>
      <c r="L171">
        <f t="shared" si="70"/>
        <v>0</v>
      </c>
      <c r="M171">
        <f t="shared" si="71"/>
        <v>0</v>
      </c>
      <c r="N171">
        <f t="shared" si="72"/>
        <v>14.7</v>
      </c>
      <c r="O171">
        <f t="shared" si="95"/>
        <v>1.3162254142526475E-2</v>
      </c>
      <c r="P171">
        <f t="shared" si="73"/>
        <v>0</v>
      </c>
      <c r="Q171">
        <f t="shared" si="74"/>
        <v>0</v>
      </c>
      <c r="R171">
        <f t="shared" si="67"/>
        <v>0</v>
      </c>
      <c r="T171">
        <f t="shared" si="75"/>
        <v>3107783.6875756038</v>
      </c>
      <c r="U171" s="6">
        <f t="shared" si="76"/>
        <v>435206.3190723806</v>
      </c>
      <c r="V171">
        <f t="shared" si="77"/>
        <v>8416.9141538505937</v>
      </c>
      <c r="W171">
        <f t="shared" si="78"/>
        <v>426789.40491853002</v>
      </c>
      <c r="X171">
        <f t="shared" si="79"/>
        <v>8.8999999999999986</v>
      </c>
      <c r="Y171">
        <f t="shared" si="80"/>
        <v>7.7376078690307715E-3</v>
      </c>
      <c r="Z171">
        <f t="shared" si="81"/>
        <v>20744.482458313883</v>
      </c>
      <c r="AA171">
        <f t="shared" si="82"/>
        <v>447533.88737684389</v>
      </c>
      <c r="AB171">
        <f t="shared" si="83"/>
        <v>2660249.8001987599</v>
      </c>
      <c r="AC171">
        <f t="shared" si="84"/>
        <v>0</v>
      </c>
      <c r="AD171" s="11">
        <f t="shared" si="85"/>
        <v>-7.4505805969238281E-9</v>
      </c>
      <c r="AE171">
        <f t="shared" si="86"/>
        <v>447533.88737684389</v>
      </c>
      <c r="AF171" s="11">
        <f t="shared" si="87"/>
        <v>2660249.8001987524</v>
      </c>
    </row>
    <row r="172" spans="1:32" x14ac:dyDescent="0.3">
      <c r="A172">
        <f t="shared" si="65"/>
        <v>160</v>
      </c>
      <c r="B172" s="6">
        <f t="shared" si="88"/>
        <v>15713645.909687329</v>
      </c>
      <c r="C172" s="6">
        <f t="shared" si="89"/>
        <v>435206.3190723806</v>
      </c>
      <c r="D172">
        <f t="shared" si="90"/>
        <v>42557.791005403182</v>
      </c>
      <c r="E172">
        <f t="shared" si="91"/>
        <v>392648.52806697739</v>
      </c>
      <c r="F172">
        <f t="shared" si="92"/>
        <v>6.0000000000000027</v>
      </c>
      <c r="G172">
        <f t="shared" si="66"/>
        <v>5.1430128318229462E-3</v>
      </c>
      <c r="H172">
        <f t="shared" si="93"/>
        <v>78796.086129999225</v>
      </c>
      <c r="I172" s="6">
        <f t="shared" si="94"/>
        <v>15242201.295490352</v>
      </c>
      <c r="J172">
        <f t="shared" si="68"/>
        <v>0</v>
      </c>
      <c r="K172" s="6">
        <f t="shared" si="69"/>
        <v>435206.3190723806</v>
      </c>
      <c r="L172">
        <f t="shared" si="70"/>
        <v>0</v>
      </c>
      <c r="M172">
        <f t="shared" si="71"/>
        <v>0</v>
      </c>
      <c r="N172">
        <f t="shared" si="72"/>
        <v>14.7</v>
      </c>
      <c r="O172">
        <f t="shared" si="95"/>
        <v>1.3162254142526475E-2</v>
      </c>
      <c r="P172">
        <f t="shared" si="73"/>
        <v>0</v>
      </c>
      <c r="Q172">
        <f t="shared" si="74"/>
        <v>0</v>
      </c>
      <c r="R172">
        <f t="shared" si="67"/>
        <v>0</v>
      </c>
      <c r="T172">
        <f t="shared" si="75"/>
        <v>2660249.8001987599</v>
      </c>
      <c r="U172" s="6">
        <f t="shared" si="76"/>
        <v>435206.3190723806</v>
      </c>
      <c r="V172">
        <f t="shared" si="77"/>
        <v>7204.8432088716409</v>
      </c>
      <c r="W172">
        <f t="shared" si="78"/>
        <v>428001.47586350894</v>
      </c>
      <c r="X172">
        <f t="shared" si="79"/>
        <v>8.8999999999999986</v>
      </c>
      <c r="Y172">
        <f t="shared" si="80"/>
        <v>7.7376078690307715E-3</v>
      </c>
      <c r="Z172">
        <f t="shared" si="81"/>
        <v>17272.262200007193</v>
      </c>
      <c r="AA172">
        <f t="shared" si="82"/>
        <v>445273.73806351615</v>
      </c>
      <c r="AB172">
        <f t="shared" si="83"/>
        <v>2214976.0621352438</v>
      </c>
      <c r="AC172">
        <f t="shared" si="84"/>
        <v>0</v>
      </c>
      <c r="AD172" s="11">
        <f t="shared" si="85"/>
        <v>-7.4505805969238281E-9</v>
      </c>
      <c r="AE172">
        <f t="shared" si="86"/>
        <v>445273.73806351615</v>
      </c>
      <c r="AF172" s="11">
        <f t="shared" si="87"/>
        <v>2214976.0621352363</v>
      </c>
    </row>
    <row r="173" spans="1:32" x14ac:dyDescent="0.3">
      <c r="A173">
        <f t="shared" si="65"/>
        <v>161</v>
      </c>
      <c r="B173" s="6">
        <f t="shared" si="88"/>
        <v>15242201.295490352</v>
      </c>
      <c r="C173" s="6">
        <f t="shared" si="89"/>
        <v>435206.3190723806</v>
      </c>
      <c r="D173">
        <f t="shared" si="90"/>
        <v>41280.961841953038</v>
      </c>
      <c r="E173">
        <f t="shared" si="91"/>
        <v>393925.35723042756</v>
      </c>
      <c r="F173">
        <f t="shared" si="92"/>
        <v>6.0000000000000027</v>
      </c>
      <c r="G173">
        <f t="shared" si="66"/>
        <v>5.1430128318229462E-3</v>
      </c>
      <c r="H173">
        <f t="shared" si="93"/>
        <v>76364.873680918696</v>
      </c>
      <c r="I173" s="6">
        <f t="shared" si="94"/>
        <v>14771911.064579006</v>
      </c>
      <c r="J173">
        <f t="shared" si="68"/>
        <v>0</v>
      </c>
      <c r="K173" s="6">
        <f t="shared" si="69"/>
        <v>435206.3190723806</v>
      </c>
      <c r="L173">
        <f t="shared" si="70"/>
        <v>0</v>
      </c>
      <c r="M173">
        <f t="shared" si="71"/>
        <v>0</v>
      </c>
      <c r="N173">
        <f t="shared" si="72"/>
        <v>14.7</v>
      </c>
      <c r="O173">
        <f t="shared" si="95"/>
        <v>1.3162254142526475E-2</v>
      </c>
      <c r="P173">
        <f t="shared" si="73"/>
        <v>0</v>
      </c>
      <c r="Q173">
        <f t="shared" si="74"/>
        <v>0</v>
      </c>
      <c r="R173">
        <f t="shared" si="67"/>
        <v>0</v>
      </c>
      <c r="T173">
        <f t="shared" si="75"/>
        <v>2214976.0621352438</v>
      </c>
      <c r="U173" s="6">
        <f t="shared" si="76"/>
        <v>435206.3190723806</v>
      </c>
      <c r="V173">
        <f t="shared" si="77"/>
        <v>5998.8935016162859</v>
      </c>
      <c r="W173">
        <f t="shared" si="78"/>
        <v>429207.42557076435</v>
      </c>
      <c r="X173">
        <f t="shared" si="79"/>
        <v>8.8999999999999986</v>
      </c>
      <c r="Y173">
        <f t="shared" si="80"/>
        <v>7.7376078690307715E-3</v>
      </c>
      <c r="Z173">
        <f t="shared" si="81"/>
        <v>13817.577454549668</v>
      </c>
      <c r="AA173">
        <f t="shared" si="82"/>
        <v>443025.00302531401</v>
      </c>
      <c r="AB173">
        <f t="shared" si="83"/>
        <v>1771951.0591099297</v>
      </c>
      <c r="AC173">
        <f t="shared" si="84"/>
        <v>0</v>
      </c>
      <c r="AD173" s="11">
        <f t="shared" si="85"/>
        <v>-7.4505805969238281E-9</v>
      </c>
      <c r="AE173">
        <f t="shared" si="86"/>
        <v>443025.00302531401</v>
      </c>
      <c r="AF173" s="11">
        <f t="shared" si="87"/>
        <v>1771951.0591099223</v>
      </c>
    </row>
    <row r="174" spans="1:32" x14ac:dyDescent="0.3">
      <c r="A174">
        <f t="shared" si="65"/>
        <v>162</v>
      </c>
      <c r="B174" s="6">
        <f t="shared" si="88"/>
        <v>14771911.064579006</v>
      </c>
      <c r="C174" s="6">
        <f t="shared" si="89"/>
        <v>435206.3190723806</v>
      </c>
      <c r="D174">
        <f t="shared" si="90"/>
        <v>40007.259133234809</v>
      </c>
      <c r="E174">
        <f t="shared" si="91"/>
        <v>395199.05993914581</v>
      </c>
      <c r="F174">
        <f t="shared" si="92"/>
        <v>6.0000000000000027</v>
      </c>
      <c r="G174">
        <f t="shared" si="66"/>
        <v>5.1430128318229462E-3</v>
      </c>
      <c r="H174">
        <f t="shared" si="93"/>
        <v>73939.6143192858</v>
      </c>
      <c r="I174" s="6">
        <f t="shared" si="94"/>
        <v>14302772.390320575</v>
      </c>
      <c r="J174">
        <f t="shared" si="68"/>
        <v>0</v>
      </c>
      <c r="K174" s="6">
        <f t="shared" si="69"/>
        <v>435206.3190723806</v>
      </c>
      <c r="L174">
        <f t="shared" si="70"/>
        <v>0</v>
      </c>
      <c r="M174">
        <f t="shared" si="71"/>
        <v>0</v>
      </c>
      <c r="N174">
        <f t="shared" si="72"/>
        <v>14.7</v>
      </c>
      <c r="O174">
        <f t="shared" si="95"/>
        <v>1.3162254142526475E-2</v>
      </c>
      <c r="P174">
        <f t="shared" si="73"/>
        <v>0</v>
      </c>
      <c r="Q174">
        <f t="shared" si="74"/>
        <v>0</v>
      </c>
      <c r="R174">
        <f t="shared" si="67"/>
        <v>0</v>
      </c>
      <c r="T174">
        <f t="shared" si="75"/>
        <v>1771951.0591099297</v>
      </c>
      <c r="U174" s="6">
        <f t="shared" si="76"/>
        <v>435206.3190723806</v>
      </c>
      <c r="V174">
        <f t="shared" si="77"/>
        <v>4799.0341184227264</v>
      </c>
      <c r="W174">
        <f t="shared" si="78"/>
        <v>430407.28495395789</v>
      </c>
      <c r="X174">
        <f t="shared" si="79"/>
        <v>8.8999999999999986</v>
      </c>
      <c r="Y174">
        <f t="shared" si="80"/>
        <v>7.7376078690307715E-3</v>
      </c>
      <c r="Z174">
        <f t="shared" si="81"/>
        <v>10380.339663558489</v>
      </c>
      <c r="AA174">
        <f t="shared" si="82"/>
        <v>440787.62461751635</v>
      </c>
      <c r="AB174">
        <f t="shared" si="83"/>
        <v>1331163.4344924134</v>
      </c>
      <c r="AC174">
        <f t="shared" si="84"/>
        <v>0</v>
      </c>
      <c r="AD174" s="11">
        <f t="shared" si="85"/>
        <v>-7.4505805969238281E-9</v>
      </c>
      <c r="AE174">
        <f t="shared" si="86"/>
        <v>440787.62461751635</v>
      </c>
      <c r="AF174" s="11">
        <f t="shared" si="87"/>
        <v>1331163.434492406</v>
      </c>
    </row>
    <row r="175" spans="1:32" x14ac:dyDescent="0.3">
      <c r="A175">
        <f t="shared" si="65"/>
        <v>163</v>
      </c>
      <c r="B175" s="6">
        <f t="shared" si="88"/>
        <v>14302772.390320575</v>
      </c>
      <c r="C175" s="6">
        <f t="shared" si="89"/>
        <v>435206.3190723806</v>
      </c>
      <c r="D175">
        <f t="shared" si="90"/>
        <v>38736.675223784892</v>
      </c>
      <c r="E175">
        <f t="shared" si="91"/>
        <v>396469.64384859573</v>
      </c>
      <c r="F175">
        <f t="shared" si="92"/>
        <v>6.0000000000000027</v>
      </c>
      <c r="G175">
        <f t="shared" si="66"/>
        <v>5.1430128318229462E-3</v>
      </c>
      <c r="H175">
        <f t="shared" si="93"/>
        <v>71520.293468320073</v>
      </c>
      <c r="I175" s="6">
        <f t="shared" si="94"/>
        <v>13834782.453003658</v>
      </c>
      <c r="J175">
        <f t="shared" si="68"/>
        <v>0</v>
      </c>
      <c r="K175" s="6">
        <f t="shared" si="69"/>
        <v>435206.3190723806</v>
      </c>
      <c r="L175">
        <f t="shared" si="70"/>
        <v>0</v>
      </c>
      <c r="M175">
        <f t="shared" si="71"/>
        <v>0</v>
      </c>
      <c r="N175">
        <f t="shared" si="72"/>
        <v>14.7</v>
      </c>
      <c r="O175">
        <f t="shared" si="95"/>
        <v>1.3162254142526475E-2</v>
      </c>
      <c r="P175">
        <f t="shared" si="73"/>
        <v>0</v>
      </c>
      <c r="Q175">
        <f t="shared" si="74"/>
        <v>0</v>
      </c>
      <c r="R175">
        <f t="shared" si="67"/>
        <v>0</v>
      </c>
      <c r="T175">
        <f t="shared" si="75"/>
        <v>1331163.4344924134</v>
      </c>
      <c r="U175" s="6">
        <f t="shared" si="76"/>
        <v>435206.3190723806</v>
      </c>
      <c r="V175">
        <f t="shared" si="77"/>
        <v>3605.2343017502862</v>
      </c>
      <c r="W175">
        <f t="shared" si="78"/>
        <v>431601.08477063035</v>
      </c>
      <c r="X175">
        <f t="shared" si="79"/>
        <v>8.8999999999999986</v>
      </c>
      <c r="Y175">
        <f t="shared" si="80"/>
        <v>7.7376078690307715E-3</v>
      </c>
      <c r="Z175">
        <f t="shared" si="81"/>
        <v>6960.4607158910794</v>
      </c>
      <c r="AA175">
        <f t="shared" si="82"/>
        <v>438561.54548652144</v>
      </c>
      <c r="AB175">
        <f t="shared" si="83"/>
        <v>892601.88900589198</v>
      </c>
      <c r="AC175">
        <f t="shared" si="84"/>
        <v>0</v>
      </c>
      <c r="AD175" s="11">
        <f t="shared" si="85"/>
        <v>-7.4505805969238281E-9</v>
      </c>
      <c r="AE175">
        <f t="shared" si="86"/>
        <v>438561.54548652144</v>
      </c>
      <c r="AF175" s="11">
        <f t="shared" si="87"/>
        <v>892601.88900588453</v>
      </c>
    </row>
    <row r="176" spans="1:32" x14ac:dyDescent="0.3">
      <c r="A176">
        <f t="shared" si="65"/>
        <v>164</v>
      </c>
      <c r="B176" s="6">
        <f t="shared" si="88"/>
        <v>13834782.453003658</v>
      </c>
      <c r="C176" s="6">
        <f t="shared" si="89"/>
        <v>435206.3190723806</v>
      </c>
      <c r="D176">
        <f t="shared" si="90"/>
        <v>37469.202476884908</v>
      </c>
      <c r="E176">
        <f t="shared" si="91"/>
        <v>397737.11659549573</v>
      </c>
      <c r="F176">
        <f t="shared" si="92"/>
        <v>6.0000000000000027</v>
      </c>
      <c r="G176">
        <f t="shared" si="66"/>
        <v>5.1430128318229462E-3</v>
      </c>
      <c r="H176">
        <f t="shared" si="93"/>
        <v>69106.896586933857</v>
      </c>
      <c r="I176" s="6">
        <f t="shared" si="94"/>
        <v>13367938.439821228</v>
      </c>
      <c r="J176">
        <f t="shared" si="68"/>
        <v>0</v>
      </c>
      <c r="K176" s="6">
        <f t="shared" si="69"/>
        <v>435206.3190723806</v>
      </c>
      <c r="L176">
        <f t="shared" si="70"/>
        <v>0</v>
      </c>
      <c r="M176">
        <f t="shared" si="71"/>
        <v>0</v>
      </c>
      <c r="N176">
        <f t="shared" si="72"/>
        <v>14.7</v>
      </c>
      <c r="O176">
        <f t="shared" si="95"/>
        <v>1.3162254142526475E-2</v>
      </c>
      <c r="P176">
        <f t="shared" si="73"/>
        <v>0</v>
      </c>
      <c r="Q176">
        <f t="shared" si="74"/>
        <v>0</v>
      </c>
      <c r="R176">
        <f t="shared" si="67"/>
        <v>0</v>
      </c>
      <c r="T176">
        <f t="shared" si="75"/>
        <v>892601.88900589198</v>
      </c>
      <c r="U176" s="6">
        <f t="shared" si="76"/>
        <v>435206.3190723806</v>
      </c>
      <c r="V176">
        <f t="shared" si="77"/>
        <v>2417.4634493909575</v>
      </c>
      <c r="W176">
        <f t="shared" si="78"/>
        <v>432788.85562298965</v>
      </c>
      <c r="X176">
        <f t="shared" si="79"/>
        <v>8.8999999999999986</v>
      </c>
      <c r="Y176">
        <f t="shared" si="80"/>
        <v>7.7376078690307715E-3</v>
      </c>
      <c r="Z176">
        <f t="shared" si="81"/>
        <v>3557.8529453864539</v>
      </c>
      <c r="AA176">
        <f t="shared" si="82"/>
        <v>436346.70856837608</v>
      </c>
      <c r="AB176">
        <f t="shared" si="83"/>
        <v>456255.1804375159</v>
      </c>
      <c r="AC176">
        <f t="shared" si="84"/>
        <v>0</v>
      </c>
      <c r="AD176" s="11">
        <f t="shared" si="85"/>
        <v>-7.4505805969238281E-9</v>
      </c>
      <c r="AE176">
        <f t="shared" si="86"/>
        <v>436346.70856837608</v>
      </c>
      <c r="AF176" s="11">
        <f t="shared" si="87"/>
        <v>456255.18043750845</v>
      </c>
    </row>
    <row r="177" spans="1:32" x14ac:dyDescent="0.3">
      <c r="A177">
        <f t="shared" si="65"/>
        <v>165</v>
      </c>
      <c r="B177" s="6">
        <f t="shared" si="88"/>
        <v>13367938.439821228</v>
      </c>
      <c r="C177" s="6">
        <f t="shared" si="89"/>
        <v>435206.3190723806</v>
      </c>
      <c r="D177">
        <f t="shared" si="90"/>
        <v>36204.833274515826</v>
      </c>
      <c r="E177">
        <f t="shared" si="91"/>
        <v>399001.48579786479</v>
      </c>
      <c r="F177">
        <f t="shared" si="92"/>
        <v>6.0000000000000027</v>
      </c>
      <c r="G177">
        <f t="shared" si="66"/>
        <v>5.1430128318229462E-3</v>
      </c>
      <c r="H177">
        <f t="shared" si="93"/>
        <v>66699.409169644947</v>
      </c>
      <c r="I177" s="6">
        <f t="shared" si="94"/>
        <v>12902237.544853719</v>
      </c>
      <c r="J177">
        <f t="shared" si="68"/>
        <v>0</v>
      </c>
      <c r="K177" s="6">
        <f t="shared" si="69"/>
        <v>435206.3190723806</v>
      </c>
      <c r="L177">
        <f t="shared" si="70"/>
        <v>0</v>
      </c>
      <c r="M177">
        <f t="shared" si="71"/>
        <v>0</v>
      </c>
      <c r="N177">
        <f t="shared" si="72"/>
        <v>14.7</v>
      </c>
      <c r="O177">
        <f t="shared" si="95"/>
        <v>1.3162254142526475E-2</v>
      </c>
      <c r="P177">
        <f t="shared" si="73"/>
        <v>0</v>
      </c>
      <c r="Q177">
        <f t="shared" si="74"/>
        <v>0</v>
      </c>
      <c r="R177">
        <f t="shared" si="67"/>
        <v>0</v>
      </c>
      <c r="T177">
        <f t="shared" si="75"/>
        <v>456255.1804375159</v>
      </c>
      <c r="U177" s="6">
        <f t="shared" si="76"/>
        <v>435206.3190723806</v>
      </c>
      <c r="V177">
        <f t="shared" si="77"/>
        <v>1235.691113684939</v>
      </c>
      <c r="W177">
        <f t="shared" si="78"/>
        <v>433970.62795869564</v>
      </c>
      <c r="X177">
        <f t="shared" si="79"/>
        <v>8.8999999999999986</v>
      </c>
      <c r="Y177">
        <f t="shared" si="80"/>
        <v>7.7376078690307715E-3</v>
      </c>
      <c r="Z177">
        <f t="shared" si="81"/>
        <v>172.42912861794883</v>
      </c>
      <c r="AA177">
        <f t="shared" si="82"/>
        <v>434143.05708731356</v>
      </c>
      <c r="AB177">
        <f t="shared" si="83"/>
        <v>22112.123350202339</v>
      </c>
      <c r="AC177">
        <f t="shared" si="84"/>
        <v>0</v>
      </c>
      <c r="AD177" s="11">
        <f t="shared" si="85"/>
        <v>-7.4505805969238281E-9</v>
      </c>
      <c r="AE177">
        <f t="shared" si="86"/>
        <v>434143.05708731356</v>
      </c>
      <c r="AF177" s="11">
        <f t="shared" si="87"/>
        <v>22112.123350194888</v>
      </c>
    </row>
    <row r="178" spans="1:32" x14ac:dyDescent="0.3">
      <c r="A178">
        <f t="shared" si="65"/>
        <v>166</v>
      </c>
      <c r="B178" s="6">
        <f t="shared" si="88"/>
        <v>12902237.544853719</v>
      </c>
      <c r="C178" s="6">
        <f t="shared" si="89"/>
        <v>435206.3190723806</v>
      </c>
      <c r="D178">
        <f t="shared" si="90"/>
        <v>34943.560017312157</v>
      </c>
      <c r="E178">
        <f t="shared" si="91"/>
        <v>400262.75905506843</v>
      </c>
      <c r="F178">
        <f t="shared" si="92"/>
        <v>6.0000000000000027</v>
      </c>
      <c r="G178">
        <f t="shared" si="66"/>
        <v>5.1430128318229462E-3</v>
      </c>
      <c r="H178">
        <f t="shared" si="93"/>
        <v>64297.816746489385</v>
      </c>
      <c r="I178" s="6">
        <f t="shared" si="94"/>
        <v>12437676.96905216</v>
      </c>
      <c r="J178">
        <f t="shared" si="68"/>
        <v>0</v>
      </c>
      <c r="K178" s="6">
        <f t="shared" si="69"/>
        <v>435206.3190723806</v>
      </c>
      <c r="L178">
        <f t="shared" si="70"/>
        <v>0</v>
      </c>
      <c r="M178">
        <f t="shared" si="71"/>
        <v>0</v>
      </c>
      <c r="N178">
        <f t="shared" si="72"/>
        <v>14.7</v>
      </c>
      <c r="O178">
        <f t="shared" si="95"/>
        <v>1.3162254142526475E-2</v>
      </c>
      <c r="P178">
        <f t="shared" si="73"/>
        <v>0</v>
      </c>
      <c r="Q178">
        <f t="shared" si="74"/>
        <v>0</v>
      </c>
      <c r="R178">
        <f t="shared" si="67"/>
        <v>0</v>
      </c>
      <c r="T178">
        <f t="shared" si="75"/>
        <v>22112.123350202339</v>
      </c>
      <c r="U178" s="6">
        <f t="shared" si="76"/>
        <v>435206.3190723806</v>
      </c>
      <c r="V178">
        <f t="shared" si="77"/>
        <v>59.887000740131334</v>
      </c>
      <c r="W178">
        <f t="shared" si="78"/>
        <v>22112.123350202339</v>
      </c>
      <c r="X178">
        <f t="shared" si="79"/>
        <v>8.8999999999999986</v>
      </c>
      <c r="Y178">
        <f t="shared" si="80"/>
        <v>7.7376078690307715E-3</v>
      </c>
      <c r="Z178">
        <f t="shared" si="81"/>
        <v>0</v>
      </c>
      <c r="AA178">
        <f t="shared" si="82"/>
        <v>22112.123350202339</v>
      </c>
      <c r="AB178">
        <f t="shared" si="83"/>
        <v>0</v>
      </c>
      <c r="AC178">
        <f t="shared" si="84"/>
        <v>0</v>
      </c>
      <c r="AD178" s="11">
        <f t="shared" si="85"/>
        <v>-7.4505805969238281E-9</v>
      </c>
      <c r="AE178">
        <f t="shared" si="86"/>
        <v>22112.123350202339</v>
      </c>
      <c r="AF178" s="11">
        <f t="shared" si="87"/>
        <v>-7.4505805969238281E-9</v>
      </c>
    </row>
    <row r="179" spans="1:32" x14ac:dyDescent="0.3">
      <c r="A179">
        <f t="shared" si="65"/>
        <v>167</v>
      </c>
      <c r="B179" s="6">
        <f t="shared" si="88"/>
        <v>12437676.96905216</v>
      </c>
      <c r="C179" s="6">
        <f t="shared" si="89"/>
        <v>435206.3190723806</v>
      </c>
      <c r="D179">
        <f t="shared" si="90"/>
        <v>33685.375124516271</v>
      </c>
      <c r="E179">
        <f t="shared" si="91"/>
        <v>401520.94394786435</v>
      </c>
      <c r="F179">
        <f t="shared" si="92"/>
        <v>6.0000000000000027</v>
      </c>
      <c r="G179">
        <f t="shared" si="66"/>
        <v>5.1430128318229462E-3</v>
      </c>
      <c r="H179">
        <f t="shared" si="93"/>
        <v>61902.104882934458</v>
      </c>
      <c r="I179" s="6">
        <f t="shared" si="94"/>
        <v>11974253.92022136</v>
      </c>
      <c r="J179">
        <f t="shared" si="68"/>
        <v>0</v>
      </c>
      <c r="K179" s="6">
        <f t="shared" si="69"/>
        <v>435206.3190723806</v>
      </c>
      <c r="L179">
        <f t="shared" si="70"/>
        <v>0</v>
      </c>
      <c r="M179">
        <f t="shared" si="71"/>
        <v>0</v>
      </c>
      <c r="N179">
        <f t="shared" si="72"/>
        <v>14.7</v>
      </c>
      <c r="O179">
        <f t="shared" si="95"/>
        <v>1.3162254142526475E-2</v>
      </c>
      <c r="P179">
        <f t="shared" si="73"/>
        <v>0</v>
      </c>
      <c r="Q179">
        <f t="shared" si="74"/>
        <v>0</v>
      </c>
      <c r="R179">
        <f t="shared" si="67"/>
        <v>0</v>
      </c>
      <c r="T179">
        <f t="shared" si="75"/>
        <v>0</v>
      </c>
      <c r="U179" s="6">
        <f t="shared" si="76"/>
        <v>435206.3190723806</v>
      </c>
      <c r="V179">
        <f t="shared" si="77"/>
        <v>0</v>
      </c>
      <c r="W179">
        <f t="shared" si="78"/>
        <v>0</v>
      </c>
      <c r="X179">
        <f t="shared" si="79"/>
        <v>8.8999999999999986</v>
      </c>
      <c r="Y179">
        <f t="shared" si="80"/>
        <v>7.7376078690307715E-3</v>
      </c>
      <c r="Z179">
        <f t="shared" si="81"/>
        <v>0</v>
      </c>
      <c r="AA179">
        <f t="shared" si="82"/>
        <v>0</v>
      </c>
      <c r="AB179">
        <f t="shared" si="83"/>
        <v>0</v>
      </c>
      <c r="AC179">
        <f t="shared" si="84"/>
        <v>0</v>
      </c>
      <c r="AD179" s="11">
        <f t="shared" si="85"/>
        <v>-7.4505805969238281E-9</v>
      </c>
      <c r="AE179">
        <f t="shared" si="86"/>
        <v>0</v>
      </c>
      <c r="AF179" s="11">
        <f t="shared" si="87"/>
        <v>-7.4505805969238281E-9</v>
      </c>
    </row>
    <row r="180" spans="1:32" x14ac:dyDescent="0.3">
      <c r="A180">
        <f t="shared" si="65"/>
        <v>168</v>
      </c>
      <c r="B180" s="6">
        <f t="shared" si="88"/>
        <v>11974253.92022136</v>
      </c>
      <c r="C180" s="6">
        <f t="shared" si="89"/>
        <v>435206.3190723806</v>
      </c>
      <c r="D180">
        <f t="shared" si="90"/>
        <v>32430.271033932851</v>
      </c>
      <c r="E180">
        <f t="shared" si="91"/>
        <v>402776.04803844774</v>
      </c>
      <c r="F180">
        <f t="shared" si="92"/>
        <v>6.0000000000000027</v>
      </c>
      <c r="G180">
        <f t="shared" si="66"/>
        <v>5.1430128318229462E-3</v>
      </c>
      <c r="H180">
        <f t="shared" si="93"/>
        <v>59512.259179792003</v>
      </c>
      <c r="I180" s="6">
        <f t="shared" si="94"/>
        <v>11511965.613003122</v>
      </c>
      <c r="J180">
        <f t="shared" si="68"/>
        <v>0</v>
      </c>
      <c r="K180" s="6">
        <f t="shared" si="69"/>
        <v>435206.3190723806</v>
      </c>
      <c r="L180">
        <f t="shared" si="70"/>
        <v>0</v>
      </c>
      <c r="M180">
        <f t="shared" si="71"/>
        <v>0</v>
      </c>
      <c r="N180">
        <f t="shared" si="72"/>
        <v>14.7</v>
      </c>
      <c r="O180">
        <f t="shared" si="95"/>
        <v>1.3162254142526475E-2</v>
      </c>
      <c r="P180">
        <f t="shared" si="73"/>
        <v>0</v>
      </c>
      <c r="Q180">
        <f t="shared" si="74"/>
        <v>0</v>
      </c>
      <c r="R180">
        <f t="shared" si="67"/>
        <v>0</v>
      </c>
      <c r="T180">
        <f t="shared" si="75"/>
        <v>0</v>
      </c>
      <c r="U180" s="6">
        <f t="shared" si="76"/>
        <v>435206.3190723806</v>
      </c>
      <c r="V180">
        <f t="shared" si="77"/>
        <v>0</v>
      </c>
      <c r="W180">
        <f t="shared" si="78"/>
        <v>0</v>
      </c>
      <c r="X180">
        <f t="shared" si="79"/>
        <v>8.8999999999999986</v>
      </c>
      <c r="Y180">
        <f t="shared" si="80"/>
        <v>7.7376078690307715E-3</v>
      </c>
      <c r="Z180">
        <f t="shared" si="81"/>
        <v>0</v>
      </c>
      <c r="AA180">
        <f t="shared" si="82"/>
        <v>0</v>
      </c>
      <c r="AB180">
        <f t="shared" si="83"/>
        <v>0</v>
      </c>
      <c r="AC180">
        <f t="shared" si="84"/>
        <v>0</v>
      </c>
      <c r="AD180" s="11">
        <f t="shared" si="85"/>
        <v>-7.4505805969238281E-9</v>
      </c>
      <c r="AE180">
        <f t="shared" si="86"/>
        <v>0</v>
      </c>
      <c r="AF180" s="11">
        <f t="shared" si="87"/>
        <v>-7.4505805969238281E-9</v>
      </c>
    </row>
    <row r="181" spans="1:32" x14ac:dyDescent="0.3">
      <c r="A181">
        <f t="shared" si="65"/>
        <v>169</v>
      </c>
      <c r="B181" s="6">
        <f t="shared" si="88"/>
        <v>11511965.613003122</v>
      </c>
      <c r="C181" s="6">
        <f t="shared" si="89"/>
        <v>435206.3190723806</v>
      </c>
      <c r="D181">
        <f t="shared" si="90"/>
        <v>31178.240201883455</v>
      </c>
      <c r="E181">
        <f t="shared" si="91"/>
        <v>404028.07887049718</v>
      </c>
      <c r="F181">
        <f t="shared" si="92"/>
        <v>6.0000000000000027</v>
      </c>
      <c r="G181">
        <f t="shared" si="66"/>
        <v>5.1430128318229462E-3</v>
      </c>
      <c r="H181">
        <f t="shared" si="93"/>
        <v>57128.265273131823</v>
      </c>
      <c r="I181" s="6">
        <f t="shared" si="94"/>
        <v>11050809.268859493</v>
      </c>
      <c r="J181">
        <f t="shared" si="68"/>
        <v>0</v>
      </c>
      <c r="K181" s="6">
        <f t="shared" si="69"/>
        <v>435206.3190723806</v>
      </c>
      <c r="L181">
        <f t="shared" si="70"/>
        <v>0</v>
      </c>
      <c r="M181">
        <f t="shared" si="71"/>
        <v>0</v>
      </c>
      <c r="N181">
        <f t="shared" si="72"/>
        <v>14.7</v>
      </c>
      <c r="O181">
        <f t="shared" si="95"/>
        <v>1.3162254142526475E-2</v>
      </c>
      <c r="P181">
        <f t="shared" si="73"/>
        <v>0</v>
      </c>
      <c r="Q181">
        <f t="shared" si="74"/>
        <v>0</v>
      </c>
      <c r="R181">
        <f t="shared" si="67"/>
        <v>0</v>
      </c>
      <c r="T181">
        <f t="shared" si="75"/>
        <v>0</v>
      </c>
      <c r="U181" s="6">
        <f t="shared" si="76"/>
        <v>435206.3190723806</v>
      </c>
      <c r="V181">
        <f t="shared" si="77"/>
        <v>0</v>
      </c>
      <c r="W181">
        <f t="shared" si="78"/>
        <v>0</v>
      </c>
      <c r="X181">
        <f t="shared" si="79"/>
        <v>8.8999999999999986</v>
      </c>
      <c r="Y181">
        <f t="shared" si="80"/>
        <v>7.7376078690307715E-3</v>
      </c>
      <c r="Z181">
        <f t="shared" si="81"/>
        <v>0</v>
      </c>
      <c r="AA181">
        <f t="shared" si="82"/>
        <v>0</v>
      </c>
      <c r="AB181">
        <f t="shared" si="83"/>
        <v>0</v>
      </c>
      <c r="AC181">
        <f t="shared" si="84"/>
        <v>0</v>
      </c>
      <c r="AD181" s="11">
        <f t="shared" si="85"/>
        <v>-7.4505805969238281E-9</v>
      </c>
      <c r="AE181">
        <f t="shared" si="86"/>
        <v>0</v>
      </c>
      <c r="AF181" s="11">
        <f t="shared" si="87"/>
        <v>-7.4505805969238281E-9</v>
      </c>
    </row>
    <row r="182" spans="1:32" x14ac:dyDescent="0.3">
      <c r="A182">
        <f t="shared" si="65"/>
        <v>170</v>
      </c>
      <c r="B182" s="6">
        <f t="shared" si="88"/>
        <v>11050809.268859493</v>
      </c>
      <c r="C182" s="6">
        <f t="shared" si="89"/>
        <v>435206.3190723806</v>
      </c>
      <c r="D182">
        <f t="shared" si="90"/>
        <v>29929.275103161126</v>
      </c>
      <c r="E182">
        <f t="shared" si="91"/>
        <v>405277.04396921949</v>
      </c>
      <c r="F182">
        <f t="shared" si="92"/>
        <v>6.0000000000000027</v>
      </c>
      <c r="G182">
        <f t="shared" si="66"/>
        <v>5.1430128318229462E-3</v>
      </c>
      <c r="H182">
        <f t="shared" si="93"/>
        <v>54750.108834195351</v>
      </c>
      <c r="I182" s="6">
        <f t="shared" si="94"/>
        <v>10590782.116056077</v>
      </c>
      <c r="J182">
        <f t="shared" si="68"/>
        <v>0</v>
      </c>
      <c r="K182" s="6">
        <f t="shared" si="69"/>
        <v>435206.3190723806</v>
      </c>
      <c r="L182">
        <f t="shared" si="70"/>
        <v>0</v>
      </c>
      <c r="M182">
        <f t="shared" si="71"/>
        <v>0</v>
      </c>
      <c r="N182">
        <f t="shared" si="72"/>
        <v>14.7</v>
      </c>
      <c r="O182">
        <f t="shared" si="95"/>
        <v>1.3162254142526475E-2</v>
      </c>
      <c r="P182">
        <f t="shared" si="73"/>
        <v>0</v>
      </c>
      <c r="Q182">
        <f t="shared" si="74"/>
        <v>0</v>
      </c>
      <c r="R182">
        <f t="shared" si="67"/>
        <v>0</v>
      </c>
      <c r="T182">
        <f t="shared" si="75"/>
        <v>0</v>
      </c>
      <c r="U182" s="6">
        <f t="shared" si="76"/>
        <v>435206.3190723806</v>
      </c>
      <c r="V182">
        <f t="shared" si="77"/>
        <v>0</v>
      </c>
      <c r="W182">
        <f t="shared" si="78"/>
        <v>0</v>
      </c>
      <c r="X182">
        <f t="shared" si="79"/>
        <v>8.8999999999999986</v>
      </c>
      <c r="Y182">
        <f t="shared" si="80"/>
        <v>7.7376078690307715E-3</v>
      </c>
      <c r="Z182">
        <f t="shared" si="81"/>
        <v>0</v>
      </c>
      <c r="AA182">
        <f t="shared" si="82"/>
        <v>0</v>
      </c>
      <c r="AB182">
        <f t="shared" si="83"/>
        <v>0</v>
      </c>
      <c r="AC182">
        <f t="shared" si="84"/>
        <v>0</v>
      </c>
      <c r="AD182" s="11">
        <f t="shared" si="85"/>
        <v>-7.4505805969238281E-9</v>
      </c>
      <c r="AE182">
        <f t="shared" si="86"/>
        <v>0</v>
      </c>
      <c r="AF182" s="11">
        <f t="shared" si="87"/>
        <v>-7.4505805969238281E-9</v>
      </c>
    </row>
    <row r="183" spans="1:32" x14ac:dyDescent="0.3">
      <c r="A183">
        <f t="shared" si="65"/>
        <v>171</v>
      </c>
      <c r="B183" s="6">
        <f t="shared" si="88"/>
        <v>10590782.116056077</v>
      </c>
      <c r="C183" s="6">
        <f t="shared" si="89"/>
        <v>435206.3190723806</v>
      </c>
      <c r="D183">
        <f t="shared" si="90"/>
        <v>28683.368230985208</v>
      </c>
      <c r="E183">
        <f t="shared" si="91"/>
        <v>406522.95084139542</v>
      </c>
      <c r="F183">
        <f t="shared" si="92"/>
        <v>6.0000000000000027</v>
      </c>
      <c r="G183">
        <f t="shared" si="66"/>
        <v>5.1430128318229462E-3</v>
      </c>
      <c r="H183">
        <f t="shared" si="93"/>
        <v>52377.775569309553</v>
      </c>
      <c r="I183" s="6">
        <f t="shared" si="94"/>
        <v>10131881.389645372</v>
      </c>
      <c r="J183">
        <f t="shared" si="68"/>
        <v>0</v>
      </c>
      <c r="K183" s="6">
        <f t="shared" si="69"/>
        <v>435206.3190723806</v>
      </c>
      <c r="L183">
        <f t="shared" si="70"/>
        <v>0</v>
      </c>
      <c r="M183">
        <f t="shared" si="71"/>
        <v>0</v>
      </c>
      <c r="N183">
        <f t="shared" si="72"/>
        <v>14.7</v>
      </c>
      <c r="O183">
        <f t="shared" si="95"/>
        <v>1.3162254142526475E-2</v>
      </c>
      <c r="P183">
        <f t="shared" si="73"/>
        <v>0</v>
      </c>
      <c r="Q183">
        <f t="shared" si="74"/>
        <v>0</v>
      </c>
      <c r="R183">
        <f t="shared" si="67"/>
        <v>0</v>
      </c>
      <c r="T183">
        <f t="shared" si="75"/>
        <v>0</v>
      </c>
      <c r="U183" s="6">
        <f t="shared" si="76"/>
        <v>435206.3190723806</v>
      </c>
      <c r="V183">
        <f t="shared" si="77"/>
        <v>0</v>
      </c>
      <c r="W183">
        <f t="shared" si="78"/>
        <v>0</v>
      </c>
      <c r="X183">
        <f t="shared" si="79"/>
        <v>8.8999999999999986</v>
      </c>
      <c r="Y183">
        <f t="shared" si="80"/>
        <v>7.7376078690307715E-3</v>
      </c>
      <c r="Z183">
        <f t="shared" si="81"/>
        <v>0</v>
      </c>
      <c r="AA183">
        <f t="shared" si="82"/>
        <v>0</v>
      </c>
      <c r="AB183">
        <f t="shared" si="83"/>
        <v>0</v>
      </c>
      <c r="AC183">
        <f t="shared" si="84"/>
        <v>0</v>
      </c>
      <c r="AD183" s="11">
        <f t="shared" si="85"/>
        <v>-7.4505805969238281E-9</v>
      </c>
      <c r="AE183">
        <f t="shared" si="86"/>
        <v>0</v>
      </c>
      <c r="AF183" s="11">
        <f t="shared" si="87"/>
        <v>-7.4505805969238281E-9</v>
      </c>
    </row>
    <row r="184" spans="1:32" x14ac:dyDescent="0.3">
      <c r="A184">
        <f t="shared" si="65"/>
        <v>172</v>
      </c>
      <c r="B184" s="6">
        <f t="shared" si="88"/>
        <v>10131881.389645372</v>
      </c>
      <c r="C184" s="6">
        <f t="shared" si="89"/>
        <v>435206.3190723806</v>
      </c>
      <c r="D184">
        <f t="shared" si="90"/>
        <v>27440.512096956216</v>
      </c>
      <c r="E184">
        <f t="shared" si="91"/>
        <v>407765.80697542441</v>
      </c>
      <c r="F184">
        <f t="shared" si="92"/>
        <v>6.0000000000000027</v>
      </c>
      <c r="G184">
        <f t="shared" si="66"/>
        <v>5.1430128318229462E-3</v>
      </c>
      <c r="H184">
        <f t="shared" si="93"/>
        <v>50011.251219801001</v>
      </c>
      <c r="I184" s="6">
        <f t="shared" si="94"/>
        <v>9674104.3314501457</v>
      </c>
      <c r="J184">
        <f t="shared" si="68"/>
        <v>0</v>
      </c>
      <c r="K184" s="6">
        <f t="shared" si="69"/>
        <v>435206.3190723806</v>
      </c>
      <c r="L184">
        <f t="shared" si="70"/>
        <v>0</v>
      </c>
      <c r="M184">
        <f t="shared" si="71"/>
        <v>0</v>
      </c>
      <c r="N184">
        <f t="shared" si="72"/>
        <v>14.7</v>
      </c>
      <c r="O184">
        <f t="shared" si="95"/>
        <v>1.3162254142526475E-2</v>
      </c>
      <c r="P184">
        <f t="shared" si="73"/>
        <v>0</v>
      </c>
      <c r="Q184">
        <f t="shared" si="74"/>
        <v>0</v>
      </c>
      <c r="R184">
        <f t="shared" si="67"/>
        <v>0</v>
      </c>
      <c r="T184">
        <f t="shared" si="75"/>
        <v>0</v>
      </c>
      <c r="U184" s="6">
        <f t="shared" si="76"/>
        <v>435206.3190723806</v>
      </c>
      <c r="V184">
        <f t="shared" si="77"/>
        <v>0</v>
      </c>
      <c r="W184">
        <f t="shared" si="78"/>
        <v>0</v>
      </c>
      <c r="X184">
        <f t="shared" si="79"/>
        <v>8.8999999999999986</v>
      </c>
      <c r="Y184">
        <f t="shared" si="80"/>
        <v>7.7376078690307715E-3</v>
      </c>
      <c r="Z184">
        <f t="shared" si="81"/>
        <v>0</v>
      </c>
      <c r="AA184">
        <f t="shared" si="82"/>
        <v>0</v>
      </c>
      <c r="AB184">
        <f t="shared" si="83"/>
        <v>0</v>
      </c>
      <c r="AC184">
        <f t="shared" si="84"/>
        <v>0</v>
      </c>
      <c r="AD184" s="11">
        <f t="shared" si="85"/>
        <v>-7.4505805969238281E-9</v>
      </c>
      <c r="AE184">
        <f t="shared" si="86"/>
        <v>0</v>
      </c>
      <c r="AF184" s="11">
        <f t="shared" si="87"/>
        <v>-7.4505805969238281E-9</v>
      </c>
    </row>
    <row r="185" spans="1:32" x14ac:dyDescent="0.3">
      <c r="A185">
        <f t="shared" si="65"/>
        <v>173</v>
      </c>
      <c r="B185" s="6">
        <f t="shared" si="88"/>
        <v>9674104.3314501457</v>
      </c>
      <c r="C185" s="6">
        <f t="shared" si="89"/>
        <v>435206.3190723806</v>
      </c>
      <c r="D185">
        <f t="shared" si="90"/>
        <v>26200.699231010811</v>
      </c>
      <c r="E185">
        <f t="shared" si="91"/>
        <v>409005.6198413698</v>
      </c>
      <c r="F185">
        <f t="shared" si="92"/>
        <v>6.0000000000000027</v>
      </c>
      <c r="G185">
        <f t="shared" si="66"/>
        <v>5.1430128318229462E-3</v>
      </c>
      <c r="H185">
        <f t="shared" si="93"/>
        <v>47650.521561910173</v>
      </c>
      <c r="I185" s="6">
        <f t="shared" si="94"/>
        <v>9217448.1900468655</v>
      </c>
      <c r="J185">
        <f t="shared" si="68"/>
        <v>0</v>
      </c>
      <c r="K185" s="6">
        <f t="shared" si="69"/>
        <v>435206.3190723806</v>
      </c>
      <c r="L185">
        <f t="shared" si="70"/>
        <v>0</v>
      </c>
      <c r="M185">
        <f t="shared" si="71"/>
        <v>0</v>
      </c>
      <c r="N185">
        <f t="shared" si="72"/>
        <v>14.7</v>
      </c>
      <c r="O185">
        <f t="shared" si="95"/>
        <v>1.3162254142526475E-2</v>
      </c>
      <c r="P185">
        <f t="shared" si="73"/>
        <v>0</v>
      </c>
      <c r="Q185">
        <f t="shared" si="74"/>
        <v>0</v>
      </c>
      <c r="R185">
        <f t="shared" si="67"/>
        <v>0</v>
      </c>
      <c r="T185">
        <f t="shared" si="75"/>
        <v>0</v>
      </c>
      <c r="U185" s="6">
        <f t="shared" si="76"/>
        <v>435206.3190723806</v>
      </c>
      <c r="V185">
        <f t="shared" si="77"/>
        <v>0</v>
      </c>
      <c r="W185">
        <f t="shared" si="78"/>
        <v>0</v>
      </c>
      <c r="X185">
        <f t="shared" si="79"/>
        <v>8.8999999999999986</v>
      </c>
      <c r="Y185">
        <f t="shared" si="80"/>
        <v>7.7376078690307715E-3</v>
      </c>
      <c r="Z185">
        <f t="shared" si="81"/>
        <v>0</v>
      </c>
      <c r="AA185">
        <f t="shared" si="82"/>
        <v>0</v>
      </c>
      <c r="AB185">
        <f t="shared" si="83"/>
        <v>0</v>
      </c>
      <c r="AC185">
        <f t="shared" si="84"/>
        <v>0</v>
      </c>
      <c r="AD185" s="11">
        <f t="shared" si="85"/>
        <v>-7.4505805969238281E-9</v>
      </c>
      <c r="AE185">
        <f t="shared" si="86"/>
        <v>0</v>
      </c>
      <c r="AF185" s="11">
        <f t="shared" si="87"/>
        <v>-7.4505805969238281E-9</v>
      </c>
    </row>
    <row r="186" spans="1:32" x14ac:dyDescent="0.3">
      <c r="A186">
        <f t="shared" si="65"/>
        <v>174</v>
      </c>
      <c r="B186" s="6">
        <f t="shared" si="88"/>
        <v>9217448.1900468655</v>
      </c>
      <c r="C186" s="6">
        <f t="shared" si="89"/>
        <v>435206.3190723806</v>
      </c>
      <c r="D186">
        <f t="shared" si="90"/>
        <v>24963.922181376929</v>
      </c>
      <c r="E186">
        <f t="shared" si="91"/>
        <v>410242.39689100365</v>
      </c>
      <c r="F186">
        <f t="shared" si="92"/>
        <v>6.0000000000000027</v>
      </c>
      <c r="G186">
        <f t="shared" si="66"/>
        <v>5.1430128318229462E-3</v>
      </c>
      <c r="H186">
        <f t="shared" si="93"/>
        <v>45295.572406705985</v>
      </c>
      <c r="I186" s="6">
        <f t="shared" si="94"/>
        <v>8761910.2207491565</v>
      </c>
      <c r="J186">
        <f t="shared" si="68"/>
        <v>0</v>
      </c>
      <c r="K186" s="6">
        <f t="shared" si="69"/>
        <v>435206.3190723806</v>
      </c>
      <c r="L186">
        <f t="shared" si="70"/>
        <v>0</v>
      </c>
      <c r="M186">
        <f t="shared" si="71"/>
        <v>0</v>
      </c>
      <c r="N186">
        <f t="shared" si="72"/>
        <v>14.7</v>
      </c>
      <c r="O186">
        <f t="shared" si="95"/>
        <v>1.3162254142526475E-2</v>
      </c>
      <c r="P186">
        <f t="shared" si="73"/>
        <v>0</v>
      </c>
      <c r="Q186">
        <f t="shared" si="74"/>
        <v>0</v>
      </c>
      <c r="R186">
        <f t="shared" si="67"/>
        <v>0</v>
      </c>
      <c r="T186">
        <f t="shared" si="75"/>
        <v>0</v>
      </c>
      <c r="U186" s="6">
        <f t="shared" si="76"/>
        <v>435206.3190723806</v>
      </c>
      <c r="V186">
        <f t="shared" si="77"/>
        <v>0</v>
      </c>
      <c r="W186">
        <f t="shared" si="78"/>
        <v>0</v>
      </c>
      <c r="X186">
        <f t="shared" si="79"/>
        <v>8.8999999999999986</v>
      </c>
      <c r="Y186">
        <f t="shared" si="80"/>
        <v>7.7376078690307715E-3</v>
      </c>
      <c r="Z186">
        <f t="shared" si="81"/>
        <v>0</v>
      </c>
      <c r="AA186">
        <f t="shared" si="82"/>
        <v>0</v>
      </c>
      <c r="AB186">
        <f t="shared" si="83"/>
        <v>0</v>
      </c>
      <c r="AC186">
        <f t="shared" si="84"/>
        <v>0</v>
      </c>
      <c r="AD186" s="11">
        <f t="shared" si="85"/>
        <v>-7.4505805969238281E-9</v>
      </c>
      <c r="AE186">
        <f t="shared" si="86"/>
        <v>0</v>
      </c>
      <c r="AF186" s="11">
        <f t="shared" si="87"/>
        <v>-7.4505805969238281E-9</v>
      </c>
    </row>
    <row r="187" spans="1:32" x14ac:dyDescent="0.3">
      <c r="A187">
        <f t="shared" si="65"/>
        <v>175</v>
      </c>
      <c r="B187" s="6">
        <f t="shared" si="88"/>
        <v>8761910.2207491565</v>
      </c>
      <c r="C187" s="6">
        <f t="shared" si="89"/>
        <v>435206.3190723806</v>
      </c>
      <c r="D187">
        <f t="shared" si="90"/>
        <v>23730.173514528968</v>
      </c>
      <c r="E187">
        <f t="shared" si="91"/>
        <v>411476.14555785165</v>
      </c>
      <c r="F187">
        <f t="shared" si="92"/>
        <v>6.0000000000000027</v>
      </c>
      <c r="G187">
        <f t="shared" si="66"/>
        <v>5.1430128318229462E-3</v>
      </c>
      <c r="H187">
        <f t="shared" si="93"/>
        <v>42946.389600000461</v>
      </c>
      <c r="I187" s="6">
        <f t="shared" si="94"/>
        <v>8307487.6855913047</v>
      </c>
      <c r="J187">
        <f t="shared" si="68"/>
        <v>0</v>
      </c>
      <c r="K187" s="6">
        <f t="shared" si="69"/>
        <v>435206.3190723806</v>
      </c>
      <c r="L187">
        <f t="shared" si="70"/>
        <v>0</v>
      </c>
      <c r="M187">
        <f t="shared" si="71"/>
        <v>0</v>
      </c>
      <c r="N187">
        <f t="shared" si="72"/>
        <v>14.7</v>
      </c>
      <c r="O187">
        <f t="shared" si="95"/>
        <v>1.3162254142526475E-2</v>
      </c>
      <c r="P187">
        <f t="shared" si="73"/>
        <v>0</v>
      </c>
      <c r="Q187">
        <f t="shared" si="74"/>
        <v>0</v>
      </c>
      <c r="R187">
        <f t="shared" si="67"/>
        <v>0</v>
      </c>
      <c r="T187">
        <f t="shared" si="75"/>
        <v>0</v>
      </c>
      <c r="U187" s="6">
        <f t="shared" si="76"/>
        <v>435206.3190723806</v>
      </c>
      <c r="V187">
        <f t="shared" si="77"/>
        <v>0</v>
      </c>
      <c r="W187">
        <f t="shared" si="78"/>
        <v>0</v>
      </c>
      <c r="X187">
        <f t="shared" si="79"/>
        <v>8.8999999999999986</v>
      </c>
      <c r="Y187">
        <f t="shared" si="80"/>
        <v>7.7376078690307715E-3</v>
      </c>
      <c r="Z187">
        <f t="shared" si="81"/>
        <v>0</v>
      </c>
      <c r="AA187">
        <f t="shared" si="82"/>
        <v>0</v>
      </c>
      <c r="AB187">
        <f t="shared" si="83"/>
        <v>0</v>
      </c>
      <c r="AC187">
        <f t="shared" si="84"/>
        <v>0</v>
      </c>
      <c r="AD187" s="11">
        <f t="shared" si="85"/>
        <v>-7.4505805969238281E-9</v>
      </c>
      <c r="AE187">
        <f t="shared" si="86"/>
        <v>0</v>
      </c>
      <c r="AF187" s="11">
        <f t="shared" si="87"/>
        <v>-7.4505805969238281E-9</v>
      </c>
    </row>
    <row r="188" spans="1:32" x14ac:dyDescent="0.3">
      <c r="A188">
        <f t="shared" si="65"/>
        <v>176</v>
      </c>
      <c r="B188" s="6">
        <f t="shared" si="88"/>
        <v>8307487.6855913047</v>
      </c>
      <c r="C188" s="6">
        <f t="shared" si="89"/>
        <v>435206.3190723806</v>
      </c>
      <c r="D188">
        <f t="shared" si="90"/>
        <v>22499.445815143117</v>
      </c>
      <c r="E188">
        <f t="shared" si="91"/>
        <v>412706.87325723749</v>
      </c>
      <c r="F188">
        <f t="shared" si="92"/>
        <v>6.0000000000000027</v>
      </c>
      <c r="G188">
        <f t="shared" si="66"/>
        <v>5.1430128318229462E-3</v>
      </c>
      <c r="H188">
        <f t="shared" si="93"/>
        <v>40602.959022263691</v>
      </c>
      <c r="I188" s="6">
        <f t="shared" si="94"/>
        <v>7854177.8533118032</v>
      </c>
      <c r="J188">
        <f t="shared" si="68"/>
        <v>0</v>
      </c>
      <c r="K188" s="6">
        <f t="shared" si="69"/>
        <v>435206.3190723806</v>
      </c>
      <c r="L188">
        <f t="shared" si="70"/>
        <v>0</v>
      </c>
      <c r="M188">
        <f t="shared" si="71"/>
        <v>0</v>
      </c>
      <c r="N188">
        <f t="shared" si="72"/>
        <v>14.7</v>
      </c>
      <c r="O188">
        <f t="shared" si="95"/>
        <v>1.3162254142526475E-2</v>
      </c>
      <c r="P188">
        <f t="shared" si="73"/>
        <v>0</v>
      </c>
      <c r="Q188">
        <f t="shared" si="74"/>
        <v>0</v>
      </c>
      <c r="R188">
        <f t="shared" si="67"/>
        <v>0</v>
      </c>
      <c r="T188">
        <f t="shared" si="75"/>
        <v>0</v>
      </c>
      <c r="U188" s="6">
        <f t="shared" si="76"/>
        <v>435206.3190723806</v>
      </c>
      <c r="V188">
        <f t="shared" si="77"/>
        <v>0</v>
      </c>
      <c r="W188">
        <f t="shared" si="78"/>
        <v>0</v>
      </c>
      <c r="X188">
        <f t="shared" si="79"/>
        <v>8.8999999999999986</v>
      </c>
      <c r="Y188">
        <f t="shared" si="80"/>
        <v>7.7376078690307715E-3</v>
      </c>
      <c r="Z188">
        <f t="shared" si="81"/>
        <v>0</v>
      </c>
      <c r="AA188">
        <f t="shared" si="82"/>
        <v>0</v>
      </c>
      <c r="AB188">
        <f t="shared" si="83"/>
        <v>0</v>
      </c>
      <c r="AC188">
        <f t="shared" si="84"/>
        <v>0</v>
      </c>
      <c r="AD188" s="11">
        <f t="shared" si="85"/>
        <v>-7.4505805969238281E-9</v>
      </c>
      <c r="AE188">
        <f t="shared" si="86"/>
        <v>0</v>
      </c>
      <c r="AF188" s="11">
        <f t="shared" si="87"/>
        <v>-7.4505805969238281E-9</v>
      </c>
    </row>
    <row r="189" spans="1:32" x14ac:dyDescent="0.3">
      <c r="A189">
        <f t="shared" si="65"/>
        <v>177</v>
      </c>
      <c r="B189" s="6">
        <f t="shared" si="88"/>
        <v>7854177.8533118032</v>
      </c>
      <c r="C189" s="6">
        <f t="shared" si="89"/>
        <v>435206.3190723806</v>
      </c>
      <c r="D189">
        <f t="shared" si="90"/>
        <v>21271.731686052801</v>
      </c>
      <c r="E189">
        <f t="shared" si="91"/>
        <v>413934.5873863278</v>
      </c>
      <c r="F189">
        <f t="shared" si="92"/>
        <v>6.0000000000000027</v>
      </c>
      <c r="G189">
        <f t="shared" si="66"/>
        <v>5.1430128318229462E-3</v>
      </c>
      <c r="H189">
        <f t="shared" si="93"/>
        <v>38265.266588538987</v>
      </c>
      <c r="I189" s="6">
        <f t="shared" si="94"/>
        <v>7401977.9993369365</v>
      </c>
      <c r="J189">
        <f t="shared" si="68"/>
        <v>0</v>
      </c>
      <c r="K189" s="6">
        <f t="shared" si="69"/>
        <v>435206.3190723806</v>
      </c>
      <c r="L189">
        <f t="shared" si="70"/>
        <v>0</v>
      </c>
      <c r="M189">
        <f t="shared" si="71"/>
        <v>0</v>
      </c>
      <c r="N189">
        <f t="shared" si="72"/>
        <v>14.7</v>
      </c>
      <c r="O189">
        <f t="shared" si="95"/>
        <v>1.3162254142526475E-2</v>
      </c>
      <c r="P189">
        <f t="shared" si="73"/>
        <v>0</v>
      </c>
      <c r="Q189">
        <f t="shared" si="74"/>
        <v>0</v>
      </c>
      <c r="R189">
        <f t="shared" si="67"/>
        <v>0</v>
      </c>
      <c r="T189">
        <f t="shared" si="75"/>
        <v>0</v>
      </c>
      <c r="U189" s="6">
        <f t="shared" si="76"/>
        <v>435206.3190723806</v>
      </c>
      <c r="V189">
        <f t="shared" si="77"/>
        <v>0</v>
      </c>
      <c r="W189">
        <f t="shared" si="78"/>
        <v>0</v>
      </c>
      <c r="X189">
        <f t="shared" si="79"/>
        <v>8.8999999999999986</v>
      </c>
      <c r="Y189">
        <f t="shared" si="80"/>
        <v>7.7376078690307715E-3</v>
      </c>
      <c r="Z189">
        <f t="shared" si="81"/>
        <v>0</v>
      </c>
      <c r="AA189">
        <f t="shared" si="82"/>
        <v>0</v>
      </c>
      <c r="AB189">
        <f t="shared" si="83"/>
        <v>0</v>
      </c>
      <c r="AC189">
        <f t="shared" si="84"/>
        <v>0</v>
      </c>
      <c r="AD189" s="11">
        <f t="shared" si="85"/>
        <v>-7.4505805969238281E-9</v>
      </c>
      <c r="AE189">
        <f t="shared" si="86"/>
        <v>0</v>
      </c>
      <c r="AF189" s="11">
        <f t="shared" si="87"/>
        <v>-7.4505805969238281E-9</v>
      </c>
    </row>
    <row r="190" spans="1:32" x14ac:dyDescent="0.3">
      <c r="A190">
        <f t="shared" si="65"/>
        <v>178</v>
      </c>
      <c r="B190" s="6">
        <f t="shared" si="88"/>
        <v>7401977.9993369365</v>
      </c>
      <c r="C190" s="6">
        <f t="shared" si="89"/>
        <v>435206.3190723806</v>
      </c>
      <c r="D190">
        <f t="shared" si="90"/>
        <v>20047.023748204203</v>
      </c>
      <c r="E190">
        <f t="shared" si="91"/>
        <v>415159.29532417638</v>
      </c>
      <c r="F190">
        <f t="shared" si="92"/>
        <v>6.0000000000000027</v>
      </c>
      <c r="G190">
        <f t="shared" si="66"/>
        <v>5.1430128318229462E-3</v>
      </c>
      <c r="H190">
        <f t="shared" si="93"/>
        <v>35933.298248358195</v>
      </c>
      <c r="I190" s="6">
        <f t="shared" si="94"/>
        <v>6950885.4057644019</v>
      </c>
      <c r="J190">
        <f t="shared" si="68"/>
        <v>0</v>
      </c>
      <c r="K190" s="6">
        <f t="shared" si="69"/>
        <v>435206.3190723806</v>
      </c>
      <c r="L190">
        <f t="shared" si="70"/>
        <v>0</v>
      </c>
      <c r="M190">
        <f t="shared" si="71"/>
        <v>0</v>
      </c>
      <c r="N190">
        <f t="shared" si="72"/>
        <v>14.7</v>
      </c>
      <c r="O190">
        <f t="shared" si="95"/>
        <v>1.3162254142526475E-2</v>
      </c>
      <c r="P190">
        <f t="shared" si="73"/>
        <v>0</v>
      </c>
      <c r="Q190">
        <f t="shared" si="74"/>
        <v>0</v>
      </c>
      <c r="R190">
        <f t="shared" si="67"/>
        <v>0</v>
      </c>
      <c r="T190">
        <f t="shared" si="75"/>
        <v>0</v>
      </c>
      <c r="U190" s="6">
        <f t="shared" si="76"/>
        <v>435206.3190723806</v>
      </c>
      <c r="V190">
        <f t="shared" si="77"/>
        <v>0</v>
      </c>
      <c r="W190">
        <f t="shared" si="78"/>
        <v>0</v>
      </c>
      <c r="X190">
        <f t="shared" si="79"/>
        <v>8.8999999999999986</v>
      </c>
      <c r="Y190">
        <f t="shared" si="80"/>
        <v>7.7376078690307715E-3</v>
      </c>
      <c r="Z190">
        <f t="shared" si="81"/>
        <v>0</v>
      </c>
      <c r="AA190">
        <f t="shared" si="82"/>
        <v>0</v>
      </c>
      <c r="AB190">
        <f t="shared" si="83"/>
        <v>0</v>
      </c>
      <c r="AC190">
        <f t="shared" si="84"/>
        <v>0</v>
      </c>
      <c r="AD190" s="11">
        <f t="shared" si="85"/>
        <v>-7.4505805969238281E-9</v>
      </c>
      <c r="AE190">
        <f t="shared" si="86"/>
        <v>0</v>
      </c>
      <c r="AF190" s="11">
        <f t="shared" si="87"/>
        <v>-7.4505805969238281E-9</v>
      </c>
    </row>
    <row r="191" spans="1:32" x14ac:dyDescent="0.3">
      <c r="A191">
        <f t="shared" si="65"/>
        <v>179</v>
      </c>
      <c r="B191" s="6">
        <f t="shared" si="88"/>
        <v>6950885.4057644019</v>
      </c>
      <c r="C191" s="6">
        <f t="shared" si="89"/>
        <v>435206.3190723806</v>
      </c>
      <c r="D191">
        <f t="shared" si="90"/>
        <v>18825.314640611923</v>
      </c>
      <c r="E191">
        <f t="shared" si="91"/>
        <v>416381.00443176867</v>
      </c>
      <c r="F191">
        <f t="shared" si="92"/>
        <v>6.0000000000000027</v>
      </c>
      <c r="G191">
        <f t="shared" si="66"/>
        <v>5.1430128318229462E-3</v>
      </c>
      <c r="H191">
        <f t="shared" si="93"/>
        <v>33607.039985657255</v>
      </c>
      <c r="I191" s="6">
        <f t="shared" si="94"/>
        <v>6500897.3613469759</v>
      </c>
      <c r="J191">
        <f t="shared" si="68"/>
        <v>0</v>
      </c>
      <c r="K191" s="6">
        <f t="shared" si="69"/>
        <v>435206.3190723806</v>
      </c>
      <c r="L191">
        <f t="shared" si="70"/>
        <v>0</v>
      </c>
      <c r="M191">
        <f t="shared" si="71"/>
        <v>0</v>
      </c>
      <c r="N191">
        <f t="shared" si="72"/>
        <v>14.7</v>
      </c>
      <c r="O191">
        <f t="shared" si="95"/>
        <v>1.3162254142526475E-2</v>
      </c>
      <c r="P191">
        <f t="shared" si="73"/>
        <v>0</v>
      </c>
      <c r="Q191">
        <f t="shared" si="74"/>
        <v>0</v>
      </c>
      <c r="R191">
        <f t="shared" si="67"/>
        <v>0</v>
      </c>
      <c r="T191">
        <f t="shared" si="75"/>
        <v>0</v>
      </c>
      <c r="U191" s="6">
        <f t="shared" si="76"/>
        <v>435206.3190723806</v>
      </c>
      <c r="V191">
        <f t="shared" si="77"/>
        <v>0</v>
      </c>
      <c r="W191">
        <f t="shared" si="78"/>
        <v>0</v>
      </c>
      <c r="X191">
        <f t="shared" si="79"/>
        <v>8.8999999999999986</v>
      </c>
      <c r="Y191">
        <f t="shared" si="80"/>
        <v>7.7376078690307715E-3</v>
      </c>
      <c r="Z191">
        <f t="shared" si="81"/>
        <v>0</v>
      </c>
      <c r="AA191">
        <f t="shared" si="82"/>
        <v>0</v>
      </c>
      <c r="AB191">
        <f t="shared" si="83"/>
        <v>0</v>
      </c>
      <c r="AC191">
        <f t="shared" si="84"/>
        <v>0</v>
      </c>
      <c r="AD191" s="11">
        <f t="shared" si="85"/>
        <v>-7.4505805969238281E-9</v>
      </c>
      <c r="AE191">
        <f t="shared" si="86"/>
        <v>0</v>
      </c>
      <c r="AF191" s="11">
        <f t="shared" si="87"/>
        <v>-7.4505805969238281E-9</v>
      </c>
    </row>
    <row r="192" spans="1:32" x14ac:dyDescent="0.3">
      <c r="A192">
        <f t="shared" si="65"/>
        <v>180</v>
      </c>
      <c r="B192" s="6">
        <f t="shared" si="88"/>
        <v>6500897.3613469759</v>
      </c>
      <c r="C192" s="6">
        <f t="shared" si="89"/>
        <v>435206.3190723806</v>
      </c>
      <c r="D192">
        <f t="shared" si="90"/>
        <v>17606.597020314726</v>
      </c>
      <c r="E192">
        <f t="shared" si="91"/>
        <v>417599.72205206589</v>
      </c>
      <c r="F192">
        <f t="shared" si="92"/>
        <v>6.0000000000000027</v>
      </c>
      <c r="G192">
        <f t="shared" si="66"/>
        <v>5.1430128318229462E-3</v>
      </c>
      <c r="H192">
        <f t="shared" si="93"/>
        <v>31286.477818691961</v>
      </c>
      <c r="I192" s="6">
        <f t="shared" si="94"/>
        <v>6052011.1614762181</v>
      </c>
      <c r="J192">
        <f t="shared" si="68"/>
        <v>0</v>
      </c>
      <c r="K192" s="6">
        <f t="shared" si="69"/>
        <v>435206.3190723806</v>
      </c>
      <c r="L192">
        <f t="shared" si="70"/>
        <v>0</v>
      </c>
      <c r="M192">
        <f t="shared" si="71"/>
        <v>0</v>
      </c>
      <c r="N192">
        <f t="shared" si="72"/>
        <v>14.7</v>
      </c>
      <c r="O192">
        <f t="shared" si="95"/>
        <v>1.3162254142526475E-2</v>
      </c>
      <c r="P192">
        <f t="shared" si="73"/>
        <v>0</v>
      </c>
      <c r="Q192">
        <f t="shared" si="74"/>
        <v>0</v>
      </c>
      <c r="R192">
        <f t="shared" si="67"/>
        <v>0</v>
      </c>
      <c r="T192">
        <f t="shared" si="75"/>
        <v>0</v>
      </c>
      <c r="U192" s="6">
        <f t="shared" si="76"/>
        <v>435206.3190723806</v>
      </c>
      <c r="V192">
        <f t="shared" si="77"/>
        <v>0</v>
      </c>
      <c r="W192">
        <f t="shared" si="78"/>
        <v>0</v>
      </c>
      <c r="X192">
        <f t="shared" si="79"/>
        <v>8.8999999999999986</v>
      </c>
      <c r="Y192">
        <f t="shared" si="80"/>
        <v>7.7376078690307715E-3</v>
      </c>
      <c r="Z192">
        <f t="shared" si="81"/>
        <v>0</v>
      </c>
      <c r="AA192">
        <f t="shared" si="82"/>
        <v>0</v>
      </c>
      <c r="AB192">
        <f t="shared" si="83"/>
        <v>0</v>
      </c>
      <c r="AC192">
        <f t="shared" si="84"/>
        <v>0</v>
      </c>
      <c r="AD192" s="11">
        <f t="shared" si="85"/>
        <v>-7.4505805969238281E-9</v>
      </c>
      <c r="AE192">
        <f t="shared" si="86"/>
        <v>0</v>
      </c>
      <c r="AF192" s="11">
        <f t="shared" si="87"/>
        <v>-7.4505805969238281E-9</v>
      </c>
    </row>
    <row r="193" spans="1:32" x14ac:dyDescent="0.3">
      <c r="A193">
        <f t="shared" si="65"/>
        <v>181</v>
      </c>
      <c r="B193" s="6">
        <f t="shared" si="88"/>
        <v>6052011.1614762181</v>
      </c>
      <c r="C193" s="6">
        <f t="shared" si="89"/>
        <v>435206.3190723806</v>
      </c>
      <c r="D193">
        <f t="shared" si="90"/>
        <v>16390.863562331426</v>
      </c>
      <c r="E193">
        <f t="shared" si="91"/>
        <v>418815.45551004919</v>
      </c>
      <c r="F193">
        <f t="shared" si="92"/>
        <v>6.0000000000000027</v>
      </c>
      <c r="G193">
        <f t="shared" si="66"/>
        <v>5.1430128318229462E-3</v>
      </c>
      <c r="H193">
        <f t="shared" si="93"/>
        <v>28971.597799953928</v>
      </c>
      <c r="I193" s="6">
        <f t="shared" si="94"/>
        <v>5604224.108166215</v>
      </c>
      <c r="J193">
        <f t="shared" si="68"/>
        <v>0</v>
      </c>
      <c r="K193" s="6">
        <f t="shared" si="69"/>
        <v>435206.3190723806</v>
      </c>
      <c r="L193">
        <f t="shared" si="70"/>
        <v>0</v>
      </c>
      <c r="M193">
        <f t="shared" si="71"/>
        <v>0</v>
      </c>
      <c r="N193">
        <f t="shared" si="72"/>
        <v>14.7</v>
      </c>
      <c r="O193">
        <f t="shared" si="95"/>
        <v>1.3162254142526475E-2</v>
      </c>
      <c r="P193">
        <f t="shared" si="73"/>
        <v>0</v>
      </c>
      <c r="Q193">
        <f t="shared" si="74"/>
        <v>0</v>
      </c>
      <c r="R193">
        <f t="shared" si="67"/>
        <v>0</v>
      </c>
      <c r="T193">
        <f t="shared" si="75"/>
        <v>0</v>
      </c>
      <c r="U193" s="6">
        <f t="shared" si="76"/>
        <v>435206.3190723806</v>
      </c>
      <c r="V193">
        <f t="shared" si="77"/>
        <v>0</v>
      </c>
      <c r="W193">
        <f t="shared" si="78"/>
        <v>0</v>
      </c>
      <c r="X193">
        <f t="shared" si="79"/>
        <v>8.8999999999999986</v>
      </c>
      <c r="Y193">
        <f t="shared" si="80"/>
        <v>7.7376078690307715E-3</v>
      </c>
      <c r="Z193">
        <f t="shared" si="81"/>
        <v>0</v>
      </c>
      <c r="AA193">
        <f t="shared" si="82"/>
        <v>0</v>
      </c>
      <c r="AB193">
        <f t="shared" si="83"/>
        <v>0</v>
      </c>
      <c r="AC193">
        <f t="shared" si="84"/>
        <v>0</v>
      </c>
      <c r="AD193" s="11">
        <f t="shared" si="85"/>
        <v>-7.4505805969238281E-9</v>
      </c>
      <c r="AE193">
        <f t="shared" si="86"/>
        <v>0</v>
      </c>
      <c r="AF193" s="11">
        <f t="shared" si="87"/>
        <v>-7.4505805969238281E-9</v>
      </c>
    </row>
    <row r="194" spans="1:32" x14ac:dyDescent="0.3">
      <c r="A194">
        <f t="shared" si="65"/>
        <v>182</v>
      </c>
      <c r="B194" s="6">
        <f t="shared" si="88"/>
        <v>5604224.108166215</v>
      </c>
      <c r="C194" s="6">
        <f t="shared" si="89"/>
        <v>435206.3190723806</v>
      </c>
      <c r="D194">
        <f t="shared" si="90"/>
        <v>15178.106959616833</v>
      </c>
      <c r="E194">
        <f t="shared" si="91"/>
        <v>420028.21211276378</v>
      </c>
      <c r="F194">
        <f t="shared" si="92"/>
        <v>6.0000000000000027</v>
      </c>
      <c r="G194">
        <f t="shared" si="66"/>
        <v>5.1430128318229462E-3</v>
      </c>
      <c r="H194">
        <f t="shared" si="93"/>
        <v>26662.386016086755</v>
      </c>
      <c r="I194" s="6">
        <f t="shared" si="94"/>
        <v>5157533.5100373644</v>
      </c>
      <c r="J194">
        <f t="shared" si="68"/>
        <v>0</v>
      </c>
      <c r="K194" s="6">
        <f t="shared" si="69"/>
        <v>435206.3190723806</v>
      </c>
      <c r="L194">
        <f t="shared" si="70"/>
        <v>0</v>
      </c>
      <c r="M194">
        <f t="shared" si="71"/>
        <v>0</v>
      </c>
      <c r="N194">
        <f t="shared" si="72"/>
        <v>14.7</v>
      </c>
      <c r="O194">
        <f t="shared" si="95"/>
        <v>1.3162254142526475E-2</v>
      </c>
      <c r="P194">
        <f t="shared" si="73"/>
        <v>0</v>
      </c>
      <c r="Q194">
        <f t="shared" si="74"/>
        <v>0</v>
      </c>
      <c r="R194">
        <f t="shared" si="67"/>
        <v>0</v>
      </c>
      <c r="T194">
        <f t="shared" si="75"/>
        <v>0</v>
      </c>
      <c r="U194" s="6">
        <f t="shared" si="76"/>
        <v>435206.3190723806</v>
      </c>
      <c r="V194">
        <f t="shared" si="77"/>
        <v>0</v>
      </c>
      <c r="W194">
        <f t="shared" si="78"/>
        <v>0</v>
      </c>
      <c r="X194">
        <f t="shared" si="79"/>
        <v>8.8999999999999986</v>
      </c>
      <c r="Y194">
        <f t="shared" si="80"/>
        <v>7.7376078690307715E-3</v>
      </c>
      <c r="Z194">
        <f t="shared" si="81"/>
        <v>0</v>
      </c>
      <c r="AA194">
        <f t="shared" si="82"/>
        <v>0</v>
      </c>
      <c r="AB194">
        <f t="shared" si="83"/>
        <v>0</v>
      </c>
      <c r="AC194">
        <f t="shared" si="84"/>
        <v>0</v>
      </c>
      <c r="AD194" s="11">
        <f t="shared" si="85"/>
        <v>-7.4505805969238281E-9</v>
      </c>
      <c r="AE194">
        <f t="shared" si="86"/>
        <v>0</v>
      </c>
      <c r="AF194" s="11">
        <f t="shared" si="87"/>
        <v>-7.4505805969238281E-9</v>
      </c>
    </row>
    <row r="195" spans="1:32" x14ac:dyDescent="0.3">
      <c r="A195">
        <f t="shared" si="65"/>
        <v>183</v>
      </c>
      <c r="B195" s="6">
        <f t="shared" si="88"/>
        <v>5157533.5100373644</v>
      </c>
      <c r="C195" s="6">
        <f t="shared" si="89"/>
        <v>435206.3190723806</v>
      </c>
      <c r="D195">
        <f t="shared" si="90"/>
        <v>13968.319923017863</v>
      </c>
      <c r="E195">
        <f t="shared" si="91"/>
        <v>421237.99914936273</v>
      </c>
      <c r="F195">
        <f t="shared" si="92"/>
        <v>6.0000000000000027</v>
      </c>
      <c r="G195">
        <f t="shared" si="66"/>
        <v>5.1430128318229462E-3</v>
      </c>
      <c r="H195">
        <f t="shared" si="93"/>
        <v>24358.828587802411</v>
      </c>
      <c r="I195" s="6">
        <f t="shared" si="94"/>
        <v>4711936.6823001998</v>
      </c>
      <c r="J195">
        <f t="shared" si="68"/>
        <v>0</v>
      </c>
      <c r="K195" s="6">
        <f t="shared" si="69"/>
        <v>435206.3190723806</v>
      </c>
      <c r="L195">
        <f t="shared" si="70"/>
        <v>0</v>
      </c>
      <c r="M195">
        <f t="shared" si="71"/>
        <v>0</v>
      </c>
      <c r="N195">
        <f t="shared" si="72"/>
        <v>14.7</v>
      </c>
      <c r="O195">
        <f t="shared" si="95"/>
        <v>1.3162254142526475E-2</v>
      </c>
      <c r="P195">
        <f t="shared" si="73"/>
        <v>0</v>
      </c>
      <c r="Q195">
        <f t="shared" si="74"/>
        <v>0</v>
      </c>
      <c r="R195">
        <f t="shared" si="67"/>
        <v>0</v>
      </c>
      <c r="T195">
        <f t="shared" si="75"/>
        <v>0</v>
      </c>
      <c r="U195" s="6">
        <f t="shared" si="76"/>
        <v>435206.3190723806</v>
      </c>
      <c r="V195">
        <f t="shared" si="77"/>
        <v>0</v>
      </c>
      <c r="W195">
        <f t="shared" si="78"/>
        <v>0</v>
      </c>
      <c r="X195">
        <f t="shared" si="79"/>
        <v>8.8999999999999986</v>
      </c>
      <c r="Y195">
        <f t="shared" si="80"/>
        <v>7.7376078690307715E-3</v>
      </c>
      <c r="Z195">
        <f t="shared" si="81"/>
        <v>0</v>
      </c>
      <c r="AA195">
        <f t="shared" si="82"/>
        <v>0</v>
      </c>
      <c r="AB195">
        <f t="shared" si="83"/>
        <v>0</v>
      </c>
      <c r="AC195">
        <f t="shared" si="84"/>
        <v>0</v>
      </c>
      <c r="AD195" s="11">
        <f t="shared" si="85"/>
        <v>-7.4505805969238281E-9</v>
      </c>
      <c r="AE195">
        <f t="shared" si="86"/>
        <v>0</v>
      </c>
      <c r="AF195" s="11">
        <f t="shared" si="87"/>
        <v>-7.4505805969238281E-9</v>
      </c>
    </row>
    <row r="196" spans="1:32" x14ac:dyDescent="0.3">
      <c r="A196">
        <f t="shared" si="65"/>
        <v>184</v>
      </c>
      <c r="B196" s="6">
        <f t="shared" si="88"/>
        <v>4711936.6823001998</v>
      </c>
      <c r="C196" s="6">
        <f t="shared" si="89"/>
        <v>435206.3190723806</v>
      </c>
      <c r="D196">
        <f t="shared" si="90"/>
        <v>12761.495181229708</v>
      </c>
      <c r="E196">
        <f t="shared" si="91"/>
        <v>422444.82389115088</v>
      </c>
      <c r="F196">
        <f t="shared" si="92"/>
        <v>6.0000000000000027</v>
      </c>
      <c r="G196">
        <f t="shared" si="66"/>
        <v>5.1430128318229462E-3</v>
      </c>
      <c r="H196">
        <f t="shared" si="93"/>
        <v>22060.911669797795</v>
      </c>
      <c r="I196" s="6">
        <f t="shared" si="94"/>
        <v>4267430.9467392508</v>
      </c>
      <c r="J196">
        <f t="shared" si="68"/>
        <v>0</v>
      </c>
      <c r="K196" s="6">
        <f t="shared" si="69"/>
        <v>435206.3190723806</v>
      </c>
      <c r="L196">
        <f t="shared" si="70"/>
        <v>0</v>
      </c>
      <c r="M196">
        <f t="shared" si="71"/>
        <v>0</v>
      </c>
      <c r="N196">
        <f t="shared" si="72"/>
        <v>14.7</v>
      </c>
      <c r="O196">
        <f t="shared" si="95"/>
        <v>1.3162254142526475E-2</v>
      </c>
      <c r="P196">
        <f t="shared" si="73"/>
        <v>0</v>
      </c>
      <c r="Q196">
        <f t="shared" si="74"/>
        <v>0</v>
      </c>
      <c r="R196">
        <f t="shared" si="67"/>
        <v>0</v>
      </c>
      <c r="T196">
        <f t="shared" si="75"/>
        <v>0</v>
      </c>
      <c r="U196" s="6">
        <f t="shared" si="76"/>
        <v>435206.3190723806</v>
      </c>
      <c r="V196">
        <f t="shared" si="77"/>
        <v>0</v>
      </c>
      <c r="W196">
        <f t="shared" si="78"/>
        <v>0</v>
      </c>
      <c r="X196">
        <f t="shared" si="79"/>
        <v>8.8999999999999986</v>
      </c>
      <c r="Y196">
        <f t="shared" si="80"/>
        <v>7.7376078690307715E-3</v>
      </c>
      <c r="Z196">
        <f t="shared" si="81"/>
        <v>0</v>
      </c>
      <c r="AA196">
        <f t="shared" si="82"/>
        <v>0</v>
      </c>
      <c r="AB196">
        <f t="shared" si="83"/>
        <v>0</v>
      </c>
      <c r="AC196">
        <f t="shared" si="84"/>
        <v>0</v>
      </c>
      <c r="AD196" s="11">
        <f t="shared" si="85"/>
        <v>-7.4505805969238281E-9</v>
      </c>
      <c r="AE196">
        <f t="shared" si="86"/>
        <v>0</v>
      </c>
      <c r="AF196" s="11">
        <f t="shared" si="87"/>
        <v>-7.4505805969238281E-9</v>
      </c>
    </row>
    <row r="197" spans="1:32" x14ac:dyDescent="0.3">
      <c r="A197">
        <f t="shared" si="65"/>
        <v>185</v>
      </c>
      <c r="B197" s="6">
        <f t="shared" si="88"/>
        <v>4267430.9467392508</v>
      </c>
      <c r="C197" s="6">
        <f t="shared" si="89"/>
        <v>435206.3190723806</v>
      </c>
      <c r="D197">
        <f t="shared" si="90"/>
        <v>11557.625480752138</v>
      </c>
      <c r="E197">
        <f t="shared" si="91"/>
        <v>423648.69359162846</v>
      </c>
      <c r="F197">
        <f t="shared" si="92"/>
        <v>6.0000000000000027</v>
      </c>
      <c r="G197">
        <f t="shared" si="66"/>
        <v>5.1430128318229462E-3</v>
      </c>
      <c r="H197">
        <f t="shared" si="93"/>
        <v>19768.621450671541</v>
      </c>
      <c r="I197" s="6">
        <f t="shared" si="94"/>
        <v>3824013.6316969511</v>
      </c>
      <c r="J197">
        <f t="shared" si="68"/>
        <v>0</v>
      </c>
      <c r="K197" s="6">
        <f t="shared" si="69"/>
        <v>435206.3190723806</v>
      </c>
      <c r="L197">
        <f t="shared" si="70"/>
        <v>0</v>
      </c>
      <c r="M197">
        <f t="shared" si="71"/>
        <v>0</v>
      </c>
      <c r="N197">
        <f t="shared" si="72"/>
        <v>14.7</v>
      </c>
      <c r="O197">
        <f t="shared" si="95"/>
        <v>1.3162254142526475E-2</v>
      </c>
      <c r="P197">
        <f t="shared" si="73"/>
        <v>0</v>
      </c>
      <c r="Q197">
        <f t="shared" si="74"/>
        <v>0</v>
      </c>
      <c r="R197">
        <f t="shared" si="67"/>
        <v>0</v>
      </c>
      <c r="T197">
        <f t="shared" si="75"/>
        <v>0</v>
      </c>
      <c r="U197" s="6">
        <f t="shared" si="76"/>
        <v>435206.3190723806</v>
      </c>
      <c r="V197">
        <f t="shared" si="77"/>
        <v>0</v>
      </c>
      <c r="W197">
        <f t="shared" si="78"/>
        <v>0</v>
      </c>
      <c r="X197">
        <f t="shared" si="79"/>
        <v>8.8999999999999986</v>
      </c>
      <c r="Y197">
        <f t="shared" si="80"/>
        <v>7.7376078690307715E-3</v>
      </c>
      <c r="Z197">
        <f t="shared" si="81"/>
        <v>0</v>
      </c>
      <c r="AA197">
        <f t="shared" si="82"/>
        <v>0</v>
      </c>
      <c r="AB197">
        <f t="shared" si="83"/>
        <v>0</v>
      </c>
      <c r="AC197">
        <f t="shared" si="84"/>
        <v>0</v>
      </c>
      <c r="AD197" s="11">
        <f t="shared" si="85"/>
        <v>-7.4505805969238281E-9</v>
      </c>
      <c r="AE197">
        <f t="shared" si="86"/>
        <v>0</v>
      </c>
      <c r="AF197" s="11">
        <f t="shared" si="87"/>
        <v>-7.4505805969238281E-9</v>
      </c>
    </row>
    <row r="198" spans="1:32" x14ac:dyDescent="0.3">
      <c r="A198">
        <f t="shared" si="65"/>
        <v>186</v>
      </c>
      <c r="B198" s="6">
        <f t="shared" si="88"/>
        <v>3824013.6316969511</v>
      </c>
      <c r="C198" s="6">
        <f t="shared" si="89"/>
        <v>435206.3190723806</v>
      </c>
      <c r="D198">
        <f t="shared" si="90"/>
        <v>10356.703585845909</v>
      </c>
      <c r="E198">
        <f t="shared" si="91"/>
        <v>424849.61548653472</v>
      </c>
      <c r="F198">
        <f t="shared" si="92"/>
        <v>6.0000000000000027</v>
      </c>
      <c r="G198">
        <f t="shared" si="66"/>
        <v>5.1430128318229462E-3</v>
      </c>
      <c r="H198">
        <f t="shared" si="93"/>
        <v>17481.944152840992</v>
      </c>
      <c r="I198" s="6">
        <f t="shared" si="94"/>
        <v>3381682.0720575755</v>
      </c>
      <c r="J198">
        <f t="shared" si="68"/>
        <v>0</v>
      </c>
      <c r="K198" s="6">
        <f t="shared" si="69"/>
        <v>435206.3190723806</v>
      </c>
      <c r="L198">
        <f t="shared" si="70"/>
        <v>0</v>
      </c>
      <c r="M198">
        <f t="shared" si="71"/>
        <v>0</v>
      </c>
      <c r="N198">
        <f t="shared" si="72"/>
        <v>14.7</v>
      </c>
      <c r="O198">
        <f t="shared" si="95"/>
        <v>1.3162254142526475E-2</v>
      </c>
      <c r="P198">
        <f t="shared" si="73"/>
        <v>0</v>
      </c>
      <c r="Q198">
        <f t="shared" si="74"/>
        <v>0</v>
      </c>
      <c r="R198">
        <f t="shared" si="67"/>
        <v>0</v>
      </c>
      <c r="T198">
        <f t="shared" si="75"/>
        <v>0</v>
      </c>
      <c r="U198" s="6">
        <f t="shared" si="76"/>
        <v>435206.3190723806</v>
      </c>
      <c r="V198">
        <f t="shared" si="77"/>
        <v>0</v>
      </c>
      <c r="W198">
        <f t="shared" si="78"/>
        <v>0</v>
      </c>
      <c r="X198">
        <f t="shared" si="79"/>
        <v>8.8999999999999986</v>
      </c>
      <c r="Y198">
        <f t="shared" si="80"/>
        <v>7.7376078690307715E-3</v>
      </c>
      <c r="Z198">
        <f t="shared" si="81"/>
        <v>0</v>
      </c>
      <c r="AA198">
        <f t="shared" si="82"/>
        <v>0</v>
      </c>
      <c r="AB198">
        <f t="shared" si="83"/>
        <v>0</v>
      </c>
      <c r="AC198">
        <f t="shared" si="84"/>
        <v>0</v>
      </c>
      <c r="AD198" s="11">
        <f t="shared" si="85"/>
        <v>-7.4505805969238281E-9</v>
      </c>
      <c r="AE198">
        <f t="shared" si="86"/>
        <v>0</v>
      </c>
      <c r="AF198" s="11">
        <f t="shared" si="87"/>
        <v>-7.4505805969238281E-9</v>
      </c>
    </row>
    <row r="199" spans="1:32" x14ac:dyDescent="0.3">
      <c r="A199">
        <f t="shared" si="65"/>
        <v>187</v>
      </c>
      <c r="B199" s="6">
        <f t="shared" si="88"/>
        <v>3381682.0720575755</v>
      </c>
      <c r="C199" s="6">
        <f t="shared" si="89"/>
        <v>435206.3190723806</v>
      </c>
      <c r="D199">
        <f t="shared" si="90"/>
        <v>9158.7222784892674</v>
      </c>
      <c r="E199">
        <f t="shared" si="91"/>
        <v>426047.59679389134</v>
      </c>
      <c r="F199">
        <f t="shared" si="92"/>
        <v>6.0000000000000027</v>
      </c>
      <c r="G199">
        <f t="shared" si="66"/>
        <v>5.1430128318229462E-3</v>
      </c>
      <c r="H199">
        <f t="shared" si="93"/>
        <v>15200.866032459408</v>
      </c>
      <c r="I199" s="6">
        <f t="shared" si="94"/>
        <v>2940433.6092312247</v>
      </c>
      <c r="J199">
        <f t="shared" si="68"/>
        <v>0</v>
      </c>
      <c r="K199" s="6">
        <f t="shared" si="69"/>
        <v>435206.3190723806</v>
      </c>
      <c r="L199">
        <f t="shared" si="70"/>
        <v>0</v>
      </c>
      <c r="M199">
        <f t="shared" si="71"/>
        <v>0</v>
      </c>
      <c r="N199">
        <f t="shared" si="72"/>
        <v>14.7</v>
      </c>
      <c r="O199">
        <f t="shared" si="95"/>
        <v>1.3162254142526475E-2</v>
      </c>
      <c r="P199">
        <f t="shared" si="73"/>
        <v>0</v>
      </c>
      <c r="Q199">
        <f t="shared" si="74"/>
        <v>0</v>
      </c>
      <c r="R199">
        <f t="shared" si="67"/>
        <v>0</v>
      </c>
      <c r="T199">
        <f t="shared" si="75"/>
        <v>0</v>
      </c>
      <c r="U199" s="6">
        <f t="shared" si="76"/>
        <v>435206.3190723806</v>
      </c>
      <c r="V199">
        <f t="shared" si="77"/>
        <v>0</v>
      </c>
      <c r="W199">
        <f t="shared" si="78"/>
        <v>0</v>
      </c>
      <c r="X199">
        <f t="shared" si="79"/>
        <v>8.8999999999999986</v>
      </c>
      <c r="Y199">
        <f t="shared" si="80"/>
        <v>7.7376078690307715E-3</v>
      </c>
      <c r="Z199">
        <f t="shared" si="81"/>
        <v>0</v>
      </c>
      <c r="AA199">
        <f t="shared" si="82"/>
        <v>0</v>
      </c>
      <c r="AB199">
        <f t="shared" si="83"/>
        <v>0</v>
      </c>
      <c r="AC199">
        <f t="shared" si="84"/>
        <v>0</v>
      </c>
      <c r="AD199" s="11">
        <f t="shared" si="85"/>
        <v>-7.4505805969238281E-9</v>
      </c>
      <c r="AE199">
        <f t="shared" si="86"/>
        <v>0</v>
      </c>
      <c r="AF199" s="11">
        <f t="shared" si="87"/>
        <v>-7.4505805969238281E-9</v>
      </c>
    </row>
    <row r="200" spans="1:32" x14ac:dyDescent="0.3">
      <c r="A200">
        <f t="shared" si="65"/>
        <v>188</v>
      </c>
      <c r="B200" s="6">
        <f t="shared" si="88"/>
        <v>2940433.6092312247</v>
      </c>
      <c r="C200" s="6">
        <f t="shared" si="89"/>
        <v>435206.3190723806</v>
      </c>
      <c r="D200">
        <f t="shared" si="90"/>
        <v>7963.6743583345669</v>
      </c>
      <c r="E200">
        <f t="shared" si="91"/>
        <v>427242.64471404604</v>
      </c>
      <c r="F200">
        <f t="shared" si="92"/>
        <v>6.0000000000000027</v>
      </c>
      <c r="G200">
        <f t="shared" si="66"/>
        <v>5.1430128318229462E-3</v>
      </c>
      <c r="H200">
        <f t="shared" si="93"/>
        <v>12925.373379333338</v>
      </c>
      <c r="I200" s="6">
        <f t="shared" si="94"/>
        <v>2500265.5911378455</v>
      </c>
      <c r="J200">
        <f t="shared" si="68"/>
        <v>0</v>
      </c>
      <c r="K200" s="6">
        <f t="shared" si="69"/>
        <v>435206.3190723806</v>
      </c>
      <c r="L200">
        <f t="shared" si="70"/>
        <v>0</v>
      </c>
      <c r="M200">
        <f t="shared" si="71"/>
        <v>0</v>
      </c>
      <c r="N200">
        <f t="shared" si="72"/>
        <v>14.7</v>
      </c>
      <c r="O200">
        <f t="shared" si="95"/>
        <v>1.3162254142526475E-2</v>
      </c>
      <c r="P200">
        <f t="shared" si="73"/>
        <v>0</v>
      </c>
      <c r="Q200">
        <f t="shared" si="74"/>
        <v>0</v>
      </c>
      <c r="R200">
        <f t="shared" si="67"/>
        <v>0</v>
      </c>
      <c r="T200">
        <f t="shared" si="75"/>
        <v>0</v>
      </c>
      <c r="U200" s="6">
        <f t="shared" si="76"/>
        <v>435206.3190723806</v>
      </c>
      <c r="V200">
        <f t="shared" si="77"/>
        <v>0</v>
      </c>
      <c r="W200">
        <f t="shared" si="78"/>
        <v>0</v>
      </c>
      <c r="X200">
        <f t="shared" si="79"/>
        <v>8.8999999999999986</v>
      </c>
      <c r="Y200">
        <f t="shared" si="80"/>
        <v>7.7376078690307715E-3</v>
      </c>
      <c r="Z200">
        <f t="shared" si="81"/>
        <v>0</v>
      </c>
      <c r="AA200">
        <f t="shared" si="82"/>
        <v>0</v>
      </c>
      <c r="AB200">
        <f t="shared" si="83"/>
        <v>0</v>
      </c>
      <c r="AC200">
        <f t="shared" si="84"/>
        <v>0</v>
      </c>
      <c r="AD200" s="11">
        <f t="shared" si="85"/>
        <v>-7.4505805969238281E-9</v>
      </c>
      <c r="AE200">
        <f t="shared" si="86"/>
        <v>0</v>
      </c>
      <c r="AF200" s="11">
        <f t="shared" si="87"/>
        <v>-7.4505805969238281E-9</v>
      </c>
    </row>
    <row r="201" spans="1:32" x14ac:dyDescent="0.3">
      <c r="A201">
        <f t="shared" si="65"/>
        <v>189</v>
      </c>
      <c r="B201" s="6">
        <f t="shared" si="88"/>
        <v>2500265.5911378455</v>
      </c>
      <c r="C201" s="6">
        <f t="shared" si="89"/>
        <v>435206.3190723806</v>
      </c>
      <c r="D201">
        <f t="shared" si="90"/>
        <v>6771.5526426649985</v>
      </c>
      <c r="E201">
        <f t="shared" si="91"/>
        <v>428434.76642971562</v>
      </c>
      <c r="F201">
        <f t="shared" si="92"/>
        <v>6.0000000000000027</v>
      </c>
      <c r="G201">
        <f t="shared" si="66"/>
        <v>5.1430128318229462E-3</v>
      </c>
      <c r="H201">
        <f t="shared" si="93"/>
        <v>10655.452516840229</v>
      </c>
      <c r="I201" s="6">
        <f t="shared" si="94"/>
        <v>2061175.3721912897</v>
      </c>
      <c r="J201">
        <f t="shared" si="68"/>
        <v>0</v>
      </c>
      <c r="K201" s="6">
        <f t="shared" si="69"/>
        <v>435206.3190723806</v>
      </c>
      <c r="L201">
        <f t="shared" si="70"/>
        <v>0</v>
      </c>
      <c r="M201">
        <f t="shared" si="71"/>
        <v>0</v>
      </c>
      <c r="N201">
        <f t="shared" si="72"/>
        <v>14.7</v>
      </c>
      <c r="O201">
        <f t="shared" si="95"/>
        <v>1.3162254142526475E-2</v>
      </c>
      <c r="P201">
        <f t="shared" si="73"/>
        <v>0</v>
      </c>
      <c r="Q201">
        <f t="shared" si="74"/>
        <v>0</v>
      </c>
      <c r="R201">
        <f t="shared" si="67"/>
        <v>0</v>
      </c>
      <c r="T201">
        <f t="shared" si="75"/>
        <v>0</v>
      </c>
      <c r="U201" s="6">
        <f t="shared" si="76"/>
        <v>435206.3190723806</v>
      </c>
      <c r="V201">
        <f t="shared" si="77"/>
        <v>0</v>
      </c>
      <c r="W201">
        <f t="shared" si="78"/>
        <v>0</v>
      </c>
      <c r="X201">
        <f t="shared" si="79"/>
        <v>8.8999999999999986</v>
      </c>
      <c r="Y201">
        <f t="shared" si="80"/>
        <v>7.7376078690307715E-3</v>
      </c>
      <c r="Z201">
        <f t="shared" si="81"/>
        <v>0</v>
      </c>
      <c r="AA201">
        <f t="shared" si="82"/>
        <v>0</v>
      </c>
      <c r="AB201">
        <f t="shared" si="83"/>
        <v>0</v>
      </c>
      <c r="AC201">
        <f t="shared" si="84"/>
        <v>0</v>
      </c>
      <c r="AD201" s="11">
        <f t="shared" si="85"/>
        <v>-7.4505805969238281E-9</v>
      </c>
      <c r="AE201">
        <f t="shared" si="86"/>
        <v>0</v>
      </c>
      <c r="AF201" s="11">
        <f t="shared" si="87"/>
        <v>-7.4505805969238281E-9</v>
      </c>
    </row>
    <row r="202" spans="1:32" x14ac:dyDescent="0.3">
      <c r="A202">
        <f t="shared" si="65"/>
        <v>190</v>
      </c>
      <c r="B202" s="6">
        <f t="shared" si="88"/>
        <v>2061175.3721912897</v>
      </c>
      <c r="C202" s="6">
        <f t="shared" si="89"/>
        <v>435206.3190723806</v>
      </c>
      <c r="D202">
        <f t="shared" si="90"/>
        <v>5582.3499663514094</v>
      </c>
      <c r="E202">
        <f t="shared" si="91"/>
        <v>429623.9691060292</v>
      </c>
      <c r="F202">
        <f t="shared" si="92"/>
        <v>6.0000000000000027</v>
      </c>
      <c r="G202">
        <f t="shared" si="66"/>
        <v>5.1430128318229462E-3</v>
      </c>
      <c r="H202">
        <f t="shared" si="93"/>
        <v>8391.0898018462267</v>
      </c>
      <c r="I202" s="6">
        <f t="shared" si="94"/>
        <v>1623160.3132834141</v>
      </c>
      <c r="J202">
        <f t="shared" si="68"/>
        <v>0</v>
      </c>
      <c r="K202" s="6">
        <f t="shared" si="69"/>
        <v>435206.3190723806</v>
      </c>
      <c r="L202">
        <f t="shared" si="70"/>
        <v>0</v>
      </c>
      <c r="M202">
        <f t="shared" si="71"/>
        <v>0</v>
      </c>
      <c r="N202">
        <f t="shared" si="72"/>
        <v>14.7</v>
      </c>
      <c r="O202">
        <f t="shared" si="95"/>
        <v>1.3162254142526475E-2</v>
      </c>
      <c r="P202">
        <f t="shared" si="73"/>
        <v>0</v>
      </c>
      <c r="Q202">
        <f t="shared" si="74"/>
        <v>0</v>
      </c>
      <c r="R202">
        <f t="shared" si="67"/>
        <v>0</v>
      </c>
      <c r="T202">
        <f t="shared" si="75"/>
        <v>0</v>
      </c>
      <c r="U202" s="6">
        <f t="shared" si="76"/>
        <v>435206.3190723806</v>
      </c>
      <c r="V202">
        <f t="shared" si="77"/>
        <v>0</v>
      </c>
      <c r="W202">
        <f t="shared" si="78"/>
        <v>0</v>
      </c>
      <c r="X202">
        <f t="shared" si="79"/>
        <v>8.8999999999999986</v>
      </c>
      <c r="Y202">
        <f t="shared" si="80"/>
        <v>7.7376078690307715E-3</v>
      </c>
      <c r="Z202">
        <f t="shared" si="81"/>
        <v>0</v>
      </c>
      <c r="AA202">
        <f t="shared" si="82"/>
        <v>0</v>
      </c>
      <c r="AB202">
        <f t="shared" si="83"/>
        <v>0</v>
      </c>
      <c r="AC202">
        <f t="shared" si="84"/>
        <v>0</v>
      </c>
      <c r="AD202" s="11">
        <f t="shared" si="85"/>
        <v>-7.4505805969238281E-9</v>
      </c>
      <c r="AE202">
        <f t="shared" si="86"/>
        <v>0</v>
      </c>
      <c r="AF202" s="11">
        <f t="shared" si="87"/>
        <v>-7.4505805969238281E-9</v>
      </c>
    </row>
    <row r="203" spans="1:32" x14ac:dyDescent="0.3">
      <c r="A203">
        <f t="shared" si="65"/>
        <v>191</v>
      </c>
      <c r="B203" s="6">
        <f t="shared" si="88"/>
        <v>1623160.3132834141</v>
      </c>
      <c r="C203" s="6">
        <f t="shared" si="89"/>
        <v>435206.3190723806</v>
      </c>
      <c r="D203">
        <f t="shared" si="90"/>
        <v>4396.0591818092471</v>
      </c>
      <c r="E203">
        <f t="shared" si="91"/>
        <v>430810.25989057135</v>
      </c>
      <c r="F203">
        <f t="shared" si="92"/>
        <v>6.0000000000000027</v>
      </c>
      <c r="G203">
        <f t="shared" si="66"/>
        <v>5.1430128318229462E-3</v>
      </c>
      <c r="H203">
        <f t="shared" si="93"/>
        <v>6132.2716246241662</v>
      </c>
      <c r="I203" s="6">
        <f t="shared" si="94"/>
        <v>1186217.7817682186</v>
      </c>
      <c r="J203">
        <f t="shared" si="68"/>
        <v>0</v>
      </c>
      <c r="K203" s="6">
        <f t="shared" si="69"/>
        <v>435206.3190723806</v>
      </c>
      <c r="L203">
        <f t="shared" si="70"/>
        <v>0</v>
      </c>
      <c r="M203">
        <f t="shared" si="71"/>
        <v>0</v>
      </c>
      <c r="N203">
        <f t="shared" si="72"/>
        <v>14.7</v>
      </c>
      <c r="O203">
        <f t="shared" si="95"/>
        <v>1.3162254142526475E-2</v>
      </c>
      <c r="P203">
        <f t="shared" si="73"/>
        <v>0</v>
      </c>
      <c r="Q203">
        <f t="shared" si="74"/>
        <v>0</v>
      </c>
      <c r="R203">
        <f t="shared" si="67"/>
        <v>0</v>
      </c>
      <c r="T203">
        <f t="shared" si="75"/>
        <v>0</v>
      </c>
      <c r="U203" s="6">
        <f t="shared" si="76"/>
        <v>435206.3190723806</v>
      </c>
      <c r="V203">
        <f t="shared" si="77"/>
        <v>0</v>
      </c>
      <c r="W203">
        <f t="shared" si="78"/>
        <v>0</v>
      </c>
      <c r="X203">
        <f t="shared" si="79"/>
        <v>8.8999999999999986</v>
      </c>
      <c r="Y203">
        <f t="shared" si="80"/>
        <v>7.7376078690307715E-3</v>
      </c>
      <c r="Z203">
        <f t="shared" si="81"/>
        <v>0</v>
      </c>
      <c r="AA203">
        <f t="shared" si="82"/>
        <v>0</v>
      </c>
      <c r="AB203">
        <f t="shared" si="83"/>
        <v>0</v>
      </c>
      <c r="AC203">
        <f t="shared" si="84"/>
        <v>0</v>
      </c>
      <c r="AD203" s="11">
        <f t="shared" si="85"/>
        <v>-7.4505805969238281E-9</v>
      </c>
      <c r="AE203">
        <f t="shared" si="86"/>
        <v>0</v>
      </c>
      <c r="AF203" s="11">
        <f t="shared" si="87"/>
        <v>-7.4505805969238281E-9</v>
      </c>
    </row>
    <row r="204" spans="1:32" x14ac:dyDescent="0.3">
      <c r="A204">
        <f t="shared" si="65"/>
        <v>192</v>
      </c>
      <c r="B204" s="6">
        <f t="shared" si="88"/>
        <v>1186217.7817682186</v>
      </c>
      <c r="C204" s="6">
        <f t="shared" si="89"/>
        <v>435206.3190723806</v>
      </c>
      <c r="D204">
        <f t="shared" si="90"/>
        <v>3212.673158955592</v>
      </c>
      <c r="E204">
        <f t="shared" si="91"/>
        <v>431993.64591342502</v>
      </c>
      <c r="F204">
        <f t="shared" si="92"/>
        <v>6.0000000000000027</v>
      </c>
      <c r="G204">
        <f t="shared" si="66"/>
        <v>5.1430128318229462E-3</v>
      </c>
      <c r="H204">
        <f t="shared" si="93"/>
        <v>3878.9844087717765</v>
      </c>
      <c r="I204" s="6">
        <f t="shared" si="94"/>
        <v>750345.15144602186</v>
      </c>
      <c r="J204">
        <f t="shared" si="68"/>
        <v>0</v>
      </c>
      <c r="K204" s="6">
        <f t="shared" si="69"/>
        <v>435206.3190723806</v>
      </c>
      <c r="L204">
        <f t="shared" si="70"/>
        <v>0</v>
      </c>
      <c r="M204">
        <f t="shared" si="71"/>
        <v>0</v>
      </c>
      <c r="N204">
        <f t="shared" si="72"/>
        <v>14.7</v>
      </c>
      <c r="O204">
        <f t="shared" si="95"/>
        <v>1.3162254142526475E-2</v>
      </c>
      <c r="P204">
        <f t="shared" si="73"/>
        <v>0</v>
      </c>
      <c r="Q204">
        <f t="shared" si="74"/>
        <v>0</v>
      </c>
      <c r="R204">
        <f t="shared" si="67"/>
        <v>0</v>
      </c>
      <c r="T204">
        <f t="shared" si="75"/>
        <v>0</v>
      </c>
      <c r="U204" s="6">
        <f t="shared" si="76"/>
        <v>435206.3190723806</v>
      </c>
      <c r="V204">
        <f t="shared" si="77"/>
        <v>0</v>
      </c>
      <c r="W204">
        <f t="shared" si="78"/>
        <v>0</v>
      </c>
      <c r="X204">
        <f t="shared" si="79"/>
        <v>8.8999999999999986</v>
      </c>
      <c r="Y204">
        <f t="shared" si="80"/>
        <v>7.7376078690307715E-3</v>
      </c>
      <c r="Z204">
        <f t="shared" si="81"/>
        <v>0</v>
      </c>
      <c r="AA204">
        <f t="shared" si="82"/>
        <v>0</v>
      </c>
      <c r="AB204">
        <f t="shared" si="83"/>
        <v>0</v>
      </c>
      <c r="AC204">
        <f t="shared" si="84"/>
        <v>0</v>
      </c>
      <c r="AD204" s="11">
        <f t="shared" si="85"/>
        <v>-7.4505805969238281E-9</v>
      </c>
      <c r="AE204">
        <f t="shared" si="86"/>
        <v>0</v>
      </c>
      <c r="AF204" s="11">
        <f t="shared" si="87"/>
        <v>-7.4505805969238281E-9</v>
      </c>
    </row>
    <row r="205" spans="1:32" x14ac:dyDescent="0.3">
      <c r="A205">
        <f t="shared" si="65"/>
        <v>193</v>
      </c>
      <c r="B205" s="6">
        <f t="shared" si="88"/>
        <v>750345.15144602186</v>
      </c>
      <c r="C205" s="6">
        <f t="shared" si="89"/>
        <v>435206.3190723806</v>
      </c>
      <c r="D205">
        <f t="shared" si="90"/>
        <v>2032.1847851663092</v>
      </c>
      <c r="E205">
        <f t="shared" si="91"/>
        <v>433174.13428721431</v>
      </c>
      <c r="F205">
        <f t="shared" si="92"/>
        <v>6.0000000000000027</v>
      </c>
      <c r="G205">
        <f t="shared" si="66"/>
        <v>5.1430128318229462E-3</v>
      </c>
      <c r="H205">
        <f t="shared" si="93"/>
        <v>1631.2146111300831</v>
      </c>
      <c r="I205" s="6">
        <f t="shared" si="94"/>
        <v>315539.80254767748</v>
      </c>
      <c r="J205">
        <f t="shared" si="68"/>
        <v>0</v>
      </c>
      <c r="K205" s="6">
        <f t="shared" si="69"/>
        <v>435206.3190723806</v>
      </c>
      <c r="L205">
        <f t="shared" si="70"/>
        <v>0</v>
      </c>
      <c r="M205">
        <f t="shared" si="71"/>
        <v>0</v>
      </c>
      <c r="N205">
        <f t="shared" si="72"/>
        <v>14.7</v>
      </c>
      <c r="O205">
        <f t="shared" si="95"/>
        <v>1.3162254142526475E-2</v>
      </c>
      <c r="P205">
        <f t="shared" si="73"/>
        <v>0</v>
      </c>
      <c r="Q205">
        <f t="shared" si="74"/>
        <v>0</v>
      </c>
      <c r="R205">
        <f t="shared" si="67"/>
        <v>0</v>
      </c>
      <c r="T205">
        <f t="shared" si="75"/>
        <v>0</v>
      </c>
      <c r="U205" s="6">
        <f t="shared" si="76"/>
        <v>435206.3190723806</v>
      </c>
      <c r="V205">
        <f t="shared" si="77"/>
        <v>0</v>
      </c>
      <c r="W205">
        <f t="shared" si="78"/>
        <v>0</v>
      </c>
      <c r="X205">
        <f t="shared" si="79"/>
        <v>8.8999999999999986</v>
      </c>
      <c r="Y205">
        <f t="shared" si="80"/>
        <v>7.7376078690307715E-3</v>
      </c>
      <c r="Z205">
        <f t="shared" si="81"/>
        <v>0</v>
      </c>
      <c r="AA205">
        <f t="shared" si="82"/>
        <v>0</v>
      </c>
      <c r="AB205">
        <f t="shared" si="83"/>
        <v>0</v>
      </c>
      <c r="AC205">
        <f t="shared" si="84"/>
        <v>0</v>
      </c>
      <c r="AD205" s="11">
        <f t="shared" si="85"/>
        <v>-7.4505805969238281E-9</v>
      </c>
      <c r="AE205">
        <f t="shared" si="86"/>
        <v>0</v>
      </c>
      <c r="AF205" s="11">
        <f t="shared" si="87"/>
        <v>-7.4505805969238281E-9</v>
      </c>
    </row>
    <row r="206" spans="1:32" x14ac:dyDescent="0.3">
      <c r="A206">
        <f t="shared" ref="A206:A269" si="96">IF($B$4&gt;A205,A205+1, "")</f>
        <v>194</v>
      </c>
      <c r="B206" s="6">
        <f t="shared" si="88"/>
        <v>315539.80254767748</v>
      </c>
      <c r="C206" s="6">
        <f t="shared" si="89"/>
        <v>435206.3190723806</v>
      </c>
      <c r="D206">
        <f t="shared" si="90"/>
        <v>854.5869652332932</v>
      </c>
      <c r="E206">
        <f t="shared" si="91"/>
        <v>315539.80254767748</v>
      </c>
      <c r="F206">
        <f t="shared" si="92"/>
        <v>6.0000000000000027</v>
      </c>
      <c r="G206">
        <f t="shared" ref="G206:G269" si="97">IF(A206="","",(1-((1-(F206/100))^(1/12))))</f>
        <v>5.1430128318229462E-3</v>
      </c>
      <c r="H206">
        <f t="shared" si="93"/>
        <v>0</v>
      </c>
      <c r="I206" s="6">
        <f t="shared" si="94"/>
        <v>0</v>
      </c>
      <c r="J206">
        <f t="shared" si="68"/>
        <v>0</v>
      </c>
      <c r="K206" s="6">
        <f t="shared" si="69"/>
        <v>435206.3190723806</v>
      </c>
      <c r="L206">
        <f t="shared" si="70"/>
        <v>0</v>
      </c>
      <c r="M206">
        <f t="shared" si="71"/>
        <v>0</v>
      </c>
      <c r="N206">
        <f t="shared" si="72"/>
        <v>14.7</v>
      </c>
      <c r="O206">
        <f t="shared" si="95"/>
        <v>1.3162254142526475E-2</v>
      </c>
      <c r="P206">
        <f t="shared" si="73"/>
        <v>0</v>
      </c>
      <c r="Q206">
        <f t="shared" si="74"/>
        <v>0</v>
      </c>
      <c r="R206">
        <f t="shared" ref="R206:R269" si="98">IF(A206="","",MIN((J206-Q206),(B206-I206)))</f>
        <v>0</v>
      </c>
      <c r="T206">
        <f t="shared" si="75"/>
        <v>0</v>
      </c>
      <c r="U206" s="6">
        <f t="shared" si="76"/>
        <v>435206.3190723806</v>
      </c>
      <c r="V206">
        <f t="shared" si="77"/>
        <v>0</v>
      </c>
      <c r="W206">
        <f t="shared" si="78"/>
        <v>0</v>
      </c>
      <c r="X206">
        <f t="shared" si="79"/>
        <v>8.8999999999999986</v>
      </c>
      <c r="Y206">
        <f t="shared" si="80"/>
        <v>7.7376078690307715E-3</v>
      </c>
      <c r="Z206">
        <f t="shared" si="81"/>
        <v>0</v>
      </c>
      <c r="AA206">
        <f t="shared" si="82"/>
        <v>0</v>
      </c>
      <c r="AB206">
        <f t="shared" si="83"/>
        <v>0</v>
      </c>
      <c r="AC206">
        <f t="shared" si="84"/>
        <v>0</v>
      </c>
      <c r="AD206" s="11">
        <f t="shared" si="85"/>
        <v>-7.4505805969238281E-9</v>
      </c>
      <c r="AE206">
        <f t="shared" si="86"/>
        <v>0</v>
      </c>
      <c r="AF206" s="11">
        <f t="shared" si="87"/>
        <v>-7.4505805969238281E-9</v>
      </c>
    </row>
    <row r="207" spans="1:32" x14ac:dyDescent="0.3">
      <c r="A207">
        <f t="shared" si="96"/>
        <v>195</v>
      </c>
      <c r="B207" s="6">
        <f t="shared" si="88"/>
        <v>0</v>
      </c>
      <c r="C207" s="6">
        <f t="shared" si="89"/>
        <v>435206.3190723806</v>
      </c>
      <c r="D207">
        <f t="shared" si="90"/>
        <v>0</v>
      </c>
      <c r="E207">
        <f t="shared" si="91"/>
        <v>0</v>
      </c>
      <c r="F207">
        <f t="shared" si="92"/>
        <v>6.0000000000000027</v>
      </c>
      <c r="G207">
        <f t="shared" si="97"/>
        <v>5.1430128318229462E-3</v>
      </c>
      <c r="H207">
        <f t="shared" si="93"/>
        <v>0</v>
      </c>
      <c r="I207" s="6">
        <f t="shared" si="94"/>
        <v>0</v>
      </c>
      <c r="J207">
        <f t="shared" si="68"/>
        <v>0</v>
      </c>
      <c r="K207" s="6">
        <f t="shared" si="69"/>
        <v>435206.3190723806</v>
      </c>
      <c r="L207">
        <f t="shared" si="70"/>
        <v>0</v>
      </c>
      <c r="M207">
        <f t="shared" si="71"/>
        <v>0</v>
      </c>
      <c r="N207">
        <f t="shared" si="72"/>
        <v>14.7</v>
      </c>
      <c r="O207">
        <f t="shared" si="95"/>
        <v>1.3162254142526475E-2</v>
      </c>
      <c r="P207">
        <f t="shared" si="73"/>
        <v>0</v>
      </c>
      <c r="Q207">
        <f t="shared" si="74"/>
        <v>0</v>
      </c>
      <c r="R207">
        <f t="shared" si="98"/>
        <v>0</v>
      </c>
      <c r="T207">
        <f t="shared" si="75"/>
        <v>0</v>
      </c>
      <c r="U207" s="6">
        <f t="shared" si="76"/>
        <v>435206.3190723806</v>
      </c>
      <c r="V207">
        <f t="shared" si="77"/>
        <v>0</v>
      </c>
      <c r="W207">
        <f t="shared" si="78"/>
        <v>0</v>
      </c>
      <c r="X207">
        <f t="shared" si="79"/>
        <v>8.8999999999999986</v>
      </c>
      <c r="Y207">
        <f t="shared" si="80"/>
        <v>7.7376078690307715E-3</v>
      </c>
      <c r="Z207">
        <f t="shared" si="81"/>
        <v>0</v>
      </c>
      <c r="AA207">
        <f t="shared" si="82"/>
        <v>0</v>
      </c>
      <c r="AB207">
        <f t="shared" si="83"/>
        <v>0</v>
      </c>
      <c r="AC207">
        <f t="shared" si="84"/>
        <v>0</v>
      </c>
      <c r="AD207" s="11">
        <f t="shared" si="85"/>
        <v>-7.4505805969238281E-9</v>
      </c>
      <c r="AE207">
        <f t="shared" si="86"/>
        <v>0</v>
      </c>
      <c r="AF207" s="11">
        <f t="shared" si="87"/>
        <v>-7.4505805969238281E-9</v>
      </c>
    </row>
    <row r="208" spans="1:32" x14ac:dyDescent="0.3">
      <c r="A208">
        <f t="shared" si="96"/>
        <v>196</v>
      </c>
      <c r="B208" s="6">
        <f t="shared" si="88"/>
        <v>0</v>
      </c>
      <c r="C208" s="6">
        <f t="shared" si="89"/>
        <v>435206.3190723806</v>
      </c>
      <c r="D208">
        <f t="shared" si="90"/>
        <v>0</v>
      </c>
      <c r="E208">
        <f t="shared" si="91"/>
        <v>0</v>
      </c>
      <c r="F208">
        <f t="shared" si="92"/>
        <v>6.0000000000000027</v>
      </c>
      <c r="G208">
        <f t="shared" si="97"/>
        <v>5.1430128318229462E-3</v>
      </c>
      <c r="H208">
        <f t="shared" si="93"/>
        <v>0</v>
      </c>
      <c r="I208" s="6">
        <f t="shared" si="94"/>
        <v>0</v>
      </c>
      <c r="J208">
        <f t="shared" ref="J208:J271" si="99">IF(A208="","",IF(Q207&gt;0,Q207,0))</f>
        <v>0</v>
      </c>
      <c r="K208" s="6">
        <f t="shared" ref="K208:K271" si="100">IF(A208="","",$F$1)</f>
        <v>435206.3190723806</v>
      </c>
      <c r="L208">
        <f t="shared" ref="L208:L271" si="101">IF(A208="","",($B$2/12)*J208)</f>
        <v>0</v>
      </c>
      <c r="M208">
        <f t="shared" ref="M208:M271" si="102">IF(A208="","",IF((1+($B$2/12))*J208&gt;K208,(K208-L208),J208))</f>
        <v>0</v>
      </c>
      <c r="N208">
        <f t="shared" ref="N208:N271" si="103">IF(A208="", "", IF(A208&lt;=30,(N207+(($B$6)*0.2/100)),N207))</f>
        <v>14.7</v>
      </c>
      <c r="O208">
        <f t="shared" si="95"/>
        <v>1.3162254142526475E-2</v>
      </c>
      <c r="P208">
        <f t="shared" ref="P208:P271" si="104">IF(A208="","",(J208-M208)*O208)</f>
        <v>0</v>
      </c>
      <c r="Q208">
        <f t="shared" ref="Q208:Q271" si="105">IF(A208="","",J208-M208-P208)</f>
        <v>0</v>
      </c>
      <c r="R208">
        <f t="shared" si="98"/>
        <v>0</v>
      </c>
      <c r="T208">
        <f t="shared" ref="T208:T271" si="106">IF(A208="","",AB207)</f>
        <v>0</v>
      </c>
      <c r="U208" s="6">
        <f t="shared" ref="U208:U271" si="107">IF(K208="","",$F$1)</f>
        <v>435206.3190723806</v>
      </c>
      <c r="V208">
        <f t="shared" ref="V208:V271" si="108">IF(A208="","",(T208*($B$2)/12))</f>
        <v>0</v>
      </c>
      <c r="W208">
        <f t="shared" ref="W208:W271" si="109">IF(A208="","",MIN((U208-V208),T208))</f>
        <v>0</v>
      </c>
      <c r="X208">
        <f t="shared" ref="X208:X271" si="110">IF(A208="", "", IF(A208&lt;=30,(X207+(($B$7)*0.2/100)),X207))</f>
        <v>8.8999999999999986</v>
      </c>
      <c r="Y208">
        <f t="shared" ref="Y208:Y271" si="111">IF(A208="","",(1-((1-(X208/100))^(1/12))))</f>
        <v>7.7376078690307715E-3</v>
      </c>
      <c r="Z208">
        <f t="shared" ref="Z208:Z271" si="112">IF(A208="","",((T208-W208)*Y208))</f>
        <v>0</v>
      </c>
      <c r="AA208">
        <f t="shared" ref="AA208:AA271" si="113">IF(A208="","",W208+Z208)</f>
        <v>0</v>
      </c>
      <c r="AB208">
        <f t="shared" ref="AB208:AB271" si="114">IF(A208="","",T208-AA208)</f>
        <v>0</v>
      </c>
      <c r="AC208">
        <f t="shared" ref="AC208:AC271" si="115">IF(A208="","",IF(AA208&gt;=R208, R208, AA208))</f>
        <v>0</v>
      </c>
      <c r="AD208" s="11">
        <f t="shared" ref="AD208:AD271" si="116">IF(A208="","",AD207-AC208)</f>
        <v>-7.4505805969238281E-9</v>
      </c>
      <c r="AE208">
        <f t="shared" ref="AE208:AE271" si="117">IF(A208="","",IF(AA208&gt;R208,(AA208-R208),0))</f>
        <v>0</v>
      </c>
      <c r="AF208" s="11">
        <f t="shared" ref="AF208:AF271" si="118">IF(A208="","",AF207-AE208)</f>
        <v>-7.4505805969238281E-9</v>
      </c>
    </row>
    <row r="209" spans="1:32" x14ac:dyDescent="0.3">
      <c r="A209">
        <f t="shared" si="96"/>
        <v>197</v>
      </c>
      <c r="B209" s="6">
        <f t="shared" ref="B209:B272" si="119">IF(A209="","",IF(I208&gt;0,I208,0))</f>
        <v>0</v>
      </c>
      <c r="C209" s="6">
        <f t="shared" ref="C209:C272" si="120">IF(A209="","",$F$1)</f>
        <v>435206.3190723806</v>
      </c>
      <c r="D209">
        <f t="shared" ref="D209:D272" si="121">IF(A209="","",($B$2/12)*B209)</f>
        <v>0</v>
      </c>
      <c r="E209">
        <f t="shared" ref="E209:E272" si="122">IF(A209="","",IF((1+($B$2/12))*B209&gt;C209,(C209-D209),B209))</f>
        <v>0</v>
      </c>
      <c r="F209">
        <f t="shared" ref="F209:F272" si="123">IF(A209="", "", IF(A209&lt;=30,(F208+(($B$5)*0.2/100)),F208))</f>
        <v>6.0000000000000027</v>
      </c>
      <c r="G209">
        <f t="shared" si="97"/>
        <v>5.1430128318229462E-3</v>
      </c>
      <c r="H209">
        <f t="shared" ref="H209:H272" si="124">IF(A209="","",(B209-E209)*G209)</f>
        <v>0</v>
      </c>
      <c r="I209" s="6">
        <f t="shared" ref="I209:I272" si="125">IF(A209="","",B209-E209-H209)</f>
        <v>0</v>
      </c>
      <c r="J209">
        <f t="shared" si="99"/>
        <v>0</v>
      </c>
      <c r="K209" s="6">
        <f t="shared" si="100"/>
        <v>435206.3190723806</v>
      </c>
      <c r="L209">
        <f t="shared" si="101"/>
        <v>0</v>
      </c>
      <c r="M209">
        <f t="shared" si="102"/>
        <v>0</v>
      </c>
      <c r="N209">
        <f t="shared" si="103"/>
        <v>14.7</v>
      </c>
      <c r="O209">
        <f t="shared" ref="O209:O272" si="126">IF(A209="","",(1-((1-(N209/100))^(1/12))))</f>
        <v>1.3162254142526475E-2</v>
      </c>
      <c r="P209">
        <f t="shared" si="104"/>
        <v>0</v>
      </c>
      <c r="Q209">
        <f t="shared" si="105"/>
        <v>0</v>
      </c>
      <c r="R209">
        <f t="shared" si="98"/>
        <v>0</v>
      </c>
      <c r="T209">
        <f t="shared" si="106"/>
        <v>0</v>
      </c>
      <c r="U209" s="6">
        <f t="shared" si="107"/>
        <v>435206.3190723806</v>
      </c>
      <c r="V209">
        <f t="shared" si="108"/>
        <v>0</v>
      </c>
      <c r="W209">
        <f t="shared" si="109"/>
        <v>0</v>
      </c>
      <c r="X209">
        <f t="shared" si="110"/>
        <v>8.8999999999999986</v>
      </c>
      <c r="Y209">
        <f t="shared" si="111"/>
        <v>7.7376078690307715E-3</v>
      </c>
      <c r="Z209">
        <f t="shared" si="112"/>
        <v>0</v>
      </c>
      <c r="AA209">
        <f t="shared" si="113"/>
        <v>0</v>
      </c>
      <c r="AB209">
        <f t="shared" si="114"/>
        <v>0</v>
      </c>
      <c r="AC209">
        <f t="shared" si="115"/>
        <v>0</v>
      </c>
      <c r="AD209" s="11">
        <f t="shared" si="116"/>
        <v>-7.4505805969238281E-9</v>
      </c>
      <c r="AE209">
        <f t="shared" si="117"/>
        <v>0</v>
      </c>
      <c r="AF209" s="11">
        <f t="shared" si="118"/>
        <v>-7.4505805969238281E-9</v>
      </c>
    </row>
    <row r="210" spans="1:32" x14ac:dyDescent="0.3">
      <c r="A210">
        <f t="shared" si="96"/>
        <v>198</v>
      </c>
      <c r="B210" s="6">
        <f t="shared" si="119"/>
        <v>0</v>
      </c>
      <c r="C210" s="6">
        <f t="shared" si="120"/>
        <v>435206.3190723806</v>
      </c>
      <c r="D210">
        <f t="shared" si="121"/>
        <v>0</v>
      </c>
      <c r="E210">
        <f t="shared" si="122"/>
        <v>0</v>
      </c>
      <c r="F210">
        <f t="shared" si="123"/>
        <v>6.0000000000000027</v>
      </c>
      <c r="G210">
        <f t="shared" si="97"/>
        <v>5.1430128318229462E-3</v>
      </c>
      <c r="H210">
        <f t="shared" si="124"/>
        <v>0</v>
      </c>
      <c r="I210" s="6">
        <f t="shared" si="125"/>
        <v>0</v>
      </c>
      <c r="J210">
        <f t="shared" si="99"/>
        <v>0</v>
      </c>
      <c r="K210" s="6">
        <f t="shared" si="100"/>
        <v>435206.3190723806</v>
      </c>
      <c r="L210">
        <f t="shared" si="101"/>
        <v>0</v>
      </c>
      <c r="M210">
        <f t="shared" si="102"/>
        <v>0</v>
      </c>
      <c r="N210">
        <f t="shared" si="103"/>
        <v>14.7</v>
      </c>
      <c r="O210">
        <f t="shared" si="126"/>
        <v>1.3162254142526475E-2</v>
      </c>
      <c r="P210">
        <f t="shared" si="104"/>
        <v>0</v>
      </c>
      <c r="Q210">
        <f t="shared" si="105"/>
        <v>0</v>
      </c>
      <c r="R210">
        <f t="shared" si="98"/>
        <v>0</v>
      </c>
      <c r="T210">
        <f t="shared" si="106"/>
        <v>0</v>
      </c>
      <c r="U210" s="6">
        <f t="shared" si="107"/>
        <v>435206.3190723806</v>
      </c>
      <c r="V210">
        <f t="shared" si="108"/>
        <v>0</v>
      </c>
      <c r="W210">
        <f t="shared" si="109"/>
        <v>0</v>
      </c>
      <c r="X210">
        <f t="shared" si="110"/>
        <v>8.8999999999999986</v>
      </c>
      <c r="Y210">
        <f t="shared" si="111"/>
        <v>7.7376078690307715E-3</v>
      </c>
      <c r="Z210">
        <f t="shared" si="112"/>
        <v>0</v>
      </c>
      <c r="AA210">
        <f t="shared" si="113"/>
        <v>0</v>
      </c>
      <c r="AB210">
        <f t="shared" si="114"/>
        <v>0</v>
      </c>
      <c r="AC210">
        <f t="shared" si="115"/>
        <v>0</v>
      </c>
      <c r="AD210" s="11">
        <f t="shared" si="116"/>
        <v>-7.4505805969238281E-9</v>
      </c>
      <c r="AE210">
        <f t="shared" si="117"/>
        <v>0</v>
      </c>
      <c r="AF210" s="11">
        <f t="shared" si="118"/>
        <v>-7.4505805969238281E-9</v>
      </c>
    </row>
    <row r="211" spans="1:32" x14ac:dyDescent="0.3">
      <c r="A211">
        <f t="shared" si="96"/>
        <v>199</v>
      </c>
      <c r="B211" s="6">
        <f t="shared" si="119"/>
        <v>0</v>
      </c>
      <c r="C211" s="6">
        <f t="shared" si="120"/>
        <v>435206.3190723806</v>
      </c>
      <c r="D211">
        <f t="shared" si="121"/>
        <v>0</v>
      </c>
      <c r="E211">
        <f t="shared" si="122"/>
        <v>0</v>
      </c>
      <c r="F211">
        <f t="shared" si="123"/>
        <v>6.0000000000000027</v>
      </c>
      <c r="G211">
        <f t="shared" si="97"/>
        <v>5.1430128318229462E-3</v>
      </c>
      <c r="H211">
        <f t="shared" si="124"/>
        <v>0</v>
      </c>
      <c r="I211" s="6">
        <f t="shared" si="125"/>
        <v>0</v>
      </c>
      <c r="J211">
        <f t="shared" si="99"/>
        <v>0</v>
      </c>
      <c r="K211" s="6">
        <f t="shared" si="100"/>
        <v>435206.3190723806</v>
      </c>
      <c r="L211">
        <f t="shared" si="101"/>
        <v>0</v>
      </c>
      <c r="M211">
        <f t="shared" si="102"/>
        <v>0</v>
      </c>
      <c r="N211">
        <f t="shared" si="103"/>
        <v>14.7</v>
      </c>
      <c r="O211">
        <f t="shared" si="126"/>
        <v>1.3162254142526475E-2</v>
      </c>
      <c r="P211">
        <f t="shared" si="104"/>
        <v>0</v>
      </c>
      <c r="Q211">
        <f t="shared" si="105"/>
        <v>0</v>
      </c>
      <c r="R211">
        <f t="shared" si="98"/>
        <v>0</v>
      </c>
      <c r="T211">
        <f t="shared" si="106"/>
        <v>0</v>
      </c>
      <c r="U211" s="6">
        <f t="shared" si="107"/>
        <v>435206.3190723806</v>
      </c>
      <c r="V211">
        <f t="shared" si="108"/>
        <v>0</v>
      </c>
      <c r="W211">
        <f t="shared" si="109"/>
        <v>0</v>
      </c>
      <c r="X211">
        <f t="shared" si="110"/>
        <v>8.8999999999999986</v>
      </c>
      <c r="Y211">
        <f t="shared" si="111"/>
        <v>7.7376078690307715E-3</v>
      </c>
      <c r="Z211">
        <f t="shared" si="112"/>
        <v>0</v>
      </c>
      <c r="AA211">
        <f t="shared" si="113"/>
        <v>0</v>
      </c>
      <c r="AB211">
        <f t="shared" si="114"/>
        <v>0</v>
      </c>
      <c r="AC211">
        <f t="shared" si="115"/>
        <v>0</v>
      </c>
      <c r="AD211" s="11">
        <f t="shared" si="116"/>
        <v>-7.4505805969238281E-9</v>
      </c>
      <c r="AE211">
        <f t="shared" si="117"/>
        <v>0</v>
      </c>
      <c r="AF211" s="11">
        <f t="shared" si="118"/>
        <v>-7.4505805969238281E-9</v>
      </c>
    </row>
    <row r="212" spans="1:32" x14ac:dyDescent="0.3">
      <c r="A212">
        <f t="shared" si="96"/>
        <v>200</v>
      </c>
      <c r="B212" s="6">
        <f t="shared" si="119"/>
        <v>0</v>
      </c>
      <c r="C212" s="6">
        <f t="shared" si="120"/>
        <v>435206.3190723806</v>
      </c>
      <c r="D212">
        <f t="shared" si="121"/>
        <v>0</v>
      </c>
      <c r="E212">
        <f t="shared" si="122"/>
        <v>0</v>
      </c>
      <c r="F212">
        <f t="shared" si="123"/>
        <v>6.0000000000000027</v>
      </c>
      <c r="G212">
        <f t="shared" si="97"/>
        <v>5.1430128318229462E-3</v>
      </c>
      <c r="H212">
        <f t="shared" si="124"/>
        <v>0</v>
      </c>
      <c r="I212" s="6">
        <f t="shared" si="125"/>
        <v>0</v>
      </c>
      <c r="J212">
        <f t="shared" si="99"/>
        <v>0</v>
      </c>
      <c r="K212" s="6">
        <f t="shared" si="100"/>
        <v>435206.3190723806</v>
      </c>
      <c r="L212">
        <f t="shared" si="101"/>
        <v>0</v>
      </c>
      <c r="M212">
        <f t="shared" si="102"/>
        <v>0</v>
      </c>
      <c r="N212">
        <f t="shared" si="103"/>
        <v>14.7</v>
      </c>
      <c r="O212">
        <f t="shared" si="126"/>
        <v>1.3162254142526475E-2</v>
      </c>
      <c r="P212">
        <f t="shared" si="104"/>
        <v>0</v>
      </c>
      <c r="Q212">
        <f t="shared" si="105"/>
        <v>0</v>
      </c>
      <c r="R212">
        <f t="shared" si="98"/>
        <v>0</v>
      </c>
      <c r="T212">
        <f t="shared" si="106"/>
        <v>0</v>
      </c>
      <c r="U212" s="6">
        <f t="shared" si="107"/>
        <v>435206.3190723806</v>
      </c>
      <c r="V212">
        <f t="shared" si="108"/>
        <v>0</v>
      </c>
      <c r="W212">
        <f t="shared" si="109"/>
        <v>0</v>
      </c>
      <c r="X212">
        <f t="shared" si="110"/>
        <v>8.8999999999999986</v>
      </c>
      <c r="Y212">
        <f t="shared" si="111"/>
        <v>7.7376078690307715E-3</v>
      </c>
      <c r="Z212">
        <f t="shared" si="112"/>
        <v>0</v>
      </c>
      <c r="AA212">
        <f t="shared" si="113"/>
        <v>0</v>
      </c>
      <c r="AB212">
        <f t="shared" si="114"/>
        <v>0</v>
      </c>
      <c r="AC212">
        <f t="shared" si="115"/>
        <v>0</v>
      </c>
      <c r="AD212" s="11">
        <f t="shared" si="116"/>
        <v>-7.4505805969238281E-9</v>
      </c>
      <c r="AE212">
        <f t="shared" si="117"/>
        <v>0</v>
      </c>
      <c r="AF212" s="11">
        <f t="shared" si="118"/>
        <v>-7.4505805969238281E-9</v>
      </c>
    </row>
    <row r="213" spans="1:32" x14ac:dyDescent="0.3">
      <c r="A213">
        <f t="shared" si="96"/>
        <v>201</v>
      </c>
      <c r="B213" s="6">
        <f t="shared" si="119"/>
        <v>0</v>
      </c>
      <c r="C213" s="6">
        <f t="shared" si="120"/>
        <v>435206.3190723806</v>
      </c>
      <c r="D213">
        <f t="shared" si="121"/>
        <v>0</v>
      </c>
      <c r="E213">
        <f t="shared" si="122"/>
        <v>0</v>
      </c>
      <c r="F213">
        <f t="shared" si="123"/>
        <v>6.0000000000000027</v>
      </c>
      <c r="G213">
        <f t="shared" si="97"/>
        <v>5.1430128318229462E-3</v>
      </c>
      <c r="H213">
        <f t="shared" si="124"/>
        <v>0</v>
      </c>
      <c r="I213" s="6">
        <f t="shared" si="125"/>
        <v>0</v>
      </c>
      <c r="J213">
        <f t="shared" si="99"/>
        <v>0</v>
      </c>
      <c r="K213" s="6">
        <f t="shared" si="100"/>
        <v>435206.3190723806</v>
      </c>
      <c r="L213">
        <f t="shared" si="101"/>
        <v>0</v>
      </c>
      <c r="M213">
        <f t="shared" si="102"/>
        <v>0</v>
      </c>
      <c r="N213">
        <f t="shared" si="103"/>
        <v>14.7</v>
      </c>
      <c r="O213">
        <f t="shared" si="126"/>
        <v>1.3162254142526475E-2</v>
      </c>
      <c r="P213">
        <f t="shared" si="104"/>
        <v>0</v>
      </c>
      <c r="Q213">
        <f t="shared" si="105"/>
        <v>0</v>
      </c>
      <c r="R213">
        <f t="shared" si="98"/>
        <v>0</v>
      </c>
      <c r="T213">
        <f t="shared" si="106"/>
        <v>0</v>
      </c>
      <c r="U213" s="6">
        <f t="shared" si="107"/>
        <v>435206.3190723806</v>
      </c>
      <c r="V213">
        <f t="shared" si="108"/>
        <v>0</v>
      </c>
      <c r="W213">
        <f t="shared" si="109"/>
        <v>0</v>
      </c>
      <c r="X213">
        <f t="shared" si="110"/>
        <v>8.8999999999999986</v>
      </c>
      <c r="Y213">
        <f t="shared" si="111"/>
        <v>7.7376078690307715E-3</v>
      </c>
      <c r="Z213">
        <f t="shared" si="112"/>
        <v>0</v>
      </c>
      <c r="AA213">
        <f t="shared" si="113"/>
        <v>0</v>
      </c>
      <c r="AB213">
        <f t="shared" si="114"/>
        <v>0</v>
      </c>
      <c r="AC213">
        <f t="shared" si="115"/>
        <v>0</v>
      </c>
      <c r="AD213" s="11">
        <f t="shared" si="116"/>
        <v>-7.4505805969238281E-9</v>
      </c>
      <c r="AE213">
        <f t="shared" si="117"/>
        <v>0</v>
      </c>
      <c r="AF213" s="11">
        <f t="shared" si="118"/>
        <v>-7.4505805969238281E-9</v>
      </c>
    </row>
    <row r="214" spans="1:32" x14ac:dyDescent="0.3">
      <c r="A214">
        <f t="shared" si="96"/>
        <v>202</v>
      </c>
      <c r="B214" s="6">
        <f t="shared" si="119"/>
        <v>0</v>
      </c>
      <c r="C214" s="6">
        <f t="shared" si="120"/>
        <v>435206.3190723806</v>
      </c>
      <c r="D214">
        <f t="shared" si="121"/>
        <v>0</v>
      </c>
      <c r="E214">
        <f t="shared" si="122"/>
        <v>0</v>
      </c>
      <c r="F214">
        <f t="shared" si="123"/>
        <v>6.0000000000000027</v>
      </c>
      <c r="G214">
        <f t="shared" si="97"/>
        <v>5.1430128318229462E-3</v>
      </c>
      <c r="H214">
        <f t="shared" si="124"/>
        <v>0</v>
      </c>
      <c r="I214" s="6">
        <f t="shared" si="125"/>
        <v>0</v>
      </c>
      <c r="J214">
        <f t="shared" si="99"/>
        <v>0</v>
      </c>
      <c r="K214" s="6">
        <f t="shared" si="100"/>
        <v>435206.3190723806</v>
      </c>
      <c r="L214">
        <f t="shared" si="101"/>
        <v>0</v>
      </c>
      <c r="M214">
        <f t="shared" si="102"/>
        <v>0</v>
      </c>
      <c r="N214">
        <f t="shared" si="103"/>
        <v>14.7</v>
      </c>
      <c r="O214">
        <f t="shared" si="126"/>
        <v>1.3162254142526475E-2</v>
      </c>
      <c r="P214">
        <f t="shared" si="104"/>
        <v>0</v>
      </c>
      <c r="Q214">
        <f t="shared" si="105"/>
        <v>0</v>
      </c>
      <c r="R214">
        <f t="shared" si="98"/>
        <v>0</v>
      </c>
      <c r="T214">
        <f t="shared" si="106"/>
        <v>0</v>
      </c>
      <c r="U214" s="6">
        <f t="shared" si="107"/>
        <v>435206.3190723806</v>
      </c>
      <c r="V214">
        <f t="shared" si="108"/>
        <v>0</v>
      </c>
      <c r="W214">
        <f t="shared" si="109"/>
        <v>0</v>
      </c>
      <c r="X214">
        <f t="shared" si="110"/>
        <v>8.8999999999999986</v>
      </c>
      <c r="Y214">
        <f t="shared" si="111"/>
        <v>7.7376078690307715E-3</v>
      </c>
      <c r="Z214">
        <f t="shared" si="112"/>
        <v>0</v>
      </c>
      <c r="AA214">
        <f t="shared" si="113"/>
        <v>0</v>
      </c>
      <c r="AB214">
        <f t="shared" si="114"/>
        <v>0</v>
      </c>
      <c r="AC214">
        <f t="shared" si="115"/>
        <v>0</v>
      </c>
      <c r="AD214" s="11">
        <f t="shared" si="116"/>
        <v>-7.4505805969238281E-9</v>
      </c>
      <c r="AE214">
        <f t="shared" si="117"/>
        <v>0</v>
      </c>
      <c r="AF214" s="11">
        <f t="shared" si="118"/>
        <v>-7.4505805969238281E-9</v>
      </c>
    </row>
    <row r="215" spans="1:32" x14ac:dyDescent="0.3">
      <c r="A215">
        <f t="shared" si="96"/>
        <v>203</v>
      </c>
      <c r="B215" s="6">
        <f t="shared" si="119"/>
        <v>0</v>
      </c>
      <c r="C215" s="6">
        <f t="shared" si="120"/>
        <v>435206.3190723806</v>
      </c>
      <c r="D215">
        <f t="shared" si="121"/>
        <v>0</v>
      </c>
      <c r="E215">
        <f t="shared" si="122"/>
        <v>0</v>
      </c>
      <c r="F215">
        <f t="shared" si="123"/>
        <v>6.0000000000000027</v>
      </c>
      <c r="G215">
        <f t="shared" si="97"/>
        <v>5.1430128318229462E-3</v>
      </c>
      <c r="H215">
        <f t="shared" si="124"/>
        <v>0</v>
      </c>
      <c r="I215" s="6">
        <f t="shared" si="125"/>
        <v>0</v>
      </c>
      <c r="J215">
        <f t="shared" si="99"/>
        <v>0</v>
      </c>
      <c r="K215" s="6">
        <f t="shared" si="100"/>
        <v>435206.3190723806</v>
      </c>
      <c r="L215">
        <f t="shared" si="101"/>
        <v>0</v>
      </c>
      <c r="M215">
        <f t="shared" si="102"/>
        <v>0</v>
      </c>
      <c r="N215">
        <f t="shared" si="103"/>
        <v>14.7</v>
      </c>
      <c r="O215">
        <f t="shared" si="126"/>
        <v>1.3162254142526475E-2</v>
      </c>
      <c r="P215">
        <f t="shared" si="104"/>
        <v>0</v>
      </c>
      <c r="Q215">
        <f t="shared" si="105"/>
        <v>0</v>
      </c>
      <c r="R215">
        <f t="shared" si="98"/>
        <v>0</v>
      </c>
      <c r="T215">
        <f t="shared" si="106"/>
        <v>0</v>
      </c>
      <c r="U215" s="6">
        <f t="shared" si="107"/>
        <v>435206.3190723806</v>
      </c>
      <c r="V215">
        <f t="shared" si="108"/>
        <v>0</v>
      </c>
      <c r="W215">
        <f t="shared" si="109"/>
        <v>0</v>
      </c>
      <c r="X215">
        <f t="shared" si="110"/>
        <v>8.8999999999999986</v>
      </c>
      <c r="Y215">
        <f t="shared" si="111"/>
        <v>7.7376078690307715E-3</v>
      </c>
      <c r="Z215">
        <f t="shared" si="112"/>
        <v>0</v>
      </c>
      <c r="AA215">
        <f t="shared" si="113"/>
        <v>0</v>
      </c>
      <c r="AB215">
        <f t="shared" si="114"/>
        <v>0</v>
      </c>
      <c r="AC215">
        <f t="shared" si="115"/>
        <v>0</v>
      </c>
      <c r="AD215" s="11">
        <f t="shared" si="116"/>
        <v>-7.4505805969238281E-9</v>
      </c>
      <c r="AE215">
        <f t="shared" si="117"/>
        <v>0</v>
      </c>
      <c r="AF215" s="11">
        <f t="shared" si="118"/>
        <v>-7.4505805969238281E-9</v>
      </c>
    </row>
    <row r="216" spans="1:32" x14ac:dyDescent="0.3">
      <c r="A216">
        <f t="shared" si="96"/>
        <v>204</v>
      </c>
      <c r="B216" s="6">
        <f t="shared" si="119"/>
        <v>0</v>
      </c>
      <c r="C216" s="6">
        <f t="shared" si="120"/>
        <v>435206.3190723806</v>
      </c>
      <c r="D216">
        <f t="shared" si="121"/>
        <v>0</v>
      </c>
      <c r="E216">
        <f t="shared" si="122"/>
        <v>0</v>
      </c>
      <c r="F216">
        <f t="shared" si="123"/>
        <v>6.0000000000000027</v>
      </c>
      <c r="G216">
        <f t="shared" si="97"/>
        <v>5.1430128318229462E-3</v>
      </c>
      <c r="H216">
        <f t="shared" si="124"/>
        <v>0</v>
      </c>
      <c r="I216" s="6">
        <f t="shared" si="125"/>
        <v>0</v>
      </c>
      <c r="J216">
        <f t="shared" si="99"/>
        <v>0</v>
      </c>
      <c r="K216" s="6">
        <f t="shared" si="100"/>
        <v>435206.3190723806</v>
      </c>
      <c r="L216">
        <f t="shared" si="101"/>
        <v>0</v>
      </c>
      <c r="M216">
        <f t="shared" si="102"/>
        <v>0</v>
      </c>
      <c r="N216">
        <f t="shared" si="103"/>
        <v>14.7</v>
      </c>
      <c r="O216">
        <f t="shared" si="126"/>
        <v>1.3162254142526475E-2</v>
      </c>
      <c r="P216">
        <f t="shared" si="104"/>
        <v>0</v>
      </c>
      <c r="Q216">
        <f t="shared" si="105"/>
        <v>0</v>
      </c>
      <c r="R216">
        <f t="shared" si="98"/>
        <v>0</v>
      </c>
      <c r="T216">
        <f t="shared" si="106"/>
        <v>0</v>
      </c>
      <c r="U216" s="6">
        <f t="shared" si="107"/>
        <v>435206.3190723806</v>
      </c>
      <c r="V216">
        <f t="shared" si="108"/>
        <v>0</v>
      </c>
      <c r="W216">
        <f t="shared" si="109"/>
        <v>0</v>
      </c>
      <c r="X216">
        <f t="shared" si="110"/>
        <v>8.8999999999999986</v>
      </c>
      <c r="Y216">
        <f t="shared" si="111"/>
        <v>7.7376078690307715E-3</v>
      </c>
      <c r="Z216">
        <f t="shared" si="112"/>
        <v>0</v>
      </c>
      <c r="AA216">
        <f t="shared" si="113"/>
        <v>0</v>
      </c>
      <c r="AB216">
        <f t="shared" si="114"/>
        <v>0</v>
      </c>
      <c r="AC216">
        <f t="shared" si="115"/>
        <v>0</v>
      </c>
      <c r="AD216" s="11">
        <f t="shared" si="116"/>
        <v>-7.4505805969238281E-9</v>
      </c>
      <c r="AE216">
        <f t="shared" si="117"/>
        <v>0</v>
      </c>
      <c r="AF216" s="11">
        <f t="shared" si="118"/>
        <v>-7.4505805969238281E-9</v>
      </c>
    </row>
    <row r="217" spans="1:32" x14ac:dyDescent="0.3">
      <c r="A217">
        <f t="shared" si="96"/>
        <v>205</v>
      </c>
      <c r="B217" s="6">
        <f t="shared" si="119"/>
        <v>0</v>
      </c>
      <c r="C217" s="6">
        <f t="shared" si="120"/>
        <v>435206.3190723806</v>
      </c>
      <c r="D217">
        <f t="shared" si="121"/>
        <v>0</v>
      </c>
      <c r="E217">
        <f t="shared" si="122"/>
        <v>0</v>
      </c>
      <c r="F217">
        <f t="shared" si="123"/>
        <v>6.0000000000000027</v>
      </c>
      <c r="G217">
        <f t="shared" si="97"/>
        <v>5.1430128318229462E-3</v>
      </c>
      <c r="H217">
        <f t="shared" si="124"/>
        <v>0</v>
      </c>
      <c r="I217" s="6">
        <f t="shared" si="125"/>
        <v>0</v>
      </c>
      <c r="J217">
        <f t="shared" si="99"/>
        <v>0</v>
      </c>
      <c r="K217" s="6">
        <f t="shared" si="100"/>
        <v>435206.3190723806</v>
      </c>
      <c r="L217">
        <f t="shared" si="101"/>
        <v>0</v>
      </c>
      <c r="M217">
        <f t="shared" si="102"/>
        <v>0</v>
      </c>
      <c r="N217">
        <f t="shared" si="103"/>
        <v>14.7</v>
      </c>
      <c r="O217">
        <f t="shared" si="126"/>
        <v>1.3162254142526475E-2</v>
      </c>
      <c r="P217">
        <f t="shared" si="104"/>
        <v>0</v>
      </c>
      <c r="Q217">
        <f t="shared" si="105"/>
        <v>0</v>
      </c>
      <c r="R217">
        <f t="shared" si="98"/>
        <v>0</v>
      </c>
      <c r="T217">
        <f t="shared" si="106"/>
        <v>0</v>
      </c>
      <c r="U217" s="6">
        <f t="shared" si="107"/>
        <v>435206.3190723806</v>
      </c>
      <c r="V217">
        <f t="shared" si="108"/>
        <v>0</v>
      </c>
      <c r="W217">
        <f t="shared" si="109"/>
        <v>0</v>
      </c>
      <c r="X217">
        <f t="shared" si="110"/>
        <v>8.8999999999999986</v>
      </c>
      <c r="Y217">
        <f t="shared" si="111"/>
        <v>7.7376078690307715E-3</v>
      </c>
      <c r="Z217">
        <f t="shared" si="112"/>
        <v>0</v>
      </c>
      <c r="AA217">
        <f t="shared" si="113"/>
        <v>0</v>
      </c>
      <c r="AB217">
        <f t="shared" si="114"/>
        <v>0</v>
      </c>
      <c r="AC217">
        <f t="shared" si="115"/>
        <v>0</v>
      </c>
      <c r="AD217" s="11">
        <f t="shared" si="116"/>
        <v>-7.4505805969238281E-9</v>
      </c>
      <c r="AE217">
        <f t="shared" si="117"/>
        <v>0</v>
      </c>
      <c r="AF217" s="11">
        <f t="shared" si="118"/>
        <v>-7.4505805969238281E-9</v>
      </c>
    </row>
    <row r="218" spans="1:32" x14ac:dyDescent="0.3">
      <c r="A218">
        <f t="shared" si="96"/>
        <v>206</v>
      </c>
      <c r="B218" s="6">
        <f t="shared" si="119"/>
        <v>0</v>
      </c>
      <c r="C218" s="6">
        <f t="shared" si="120"/>
        <v>435206.3190723806</v>
      </c>
      <c r="D218">
        <f t="shared" si="121"/>
        <v>0</v>
      </c>
      <c r="E218">
        <f t="shared" si="122"/>
        <v>0</v>
      </c>
      <c r="F218">
        <f t="shared" si="123"/>
        <v>6.0000000000000027</v>
      </c>
      <c r="G218">
        <f t="shared" si="97"/>
        <v>5.1430128318229462E-3</v>
      </c>
      <c r="H218">
        <f t="shared" si="124"/>
        <v>0</v>
      </c>
      <c r="I218" s="6">
        <f t="shared" si="125"/>
        <v>0</v>
      </c>
      <c r="J218">
        <f t="shared" si="99"/>
        <v>0</v>
      </c>
      <c r="K218" s="6">
        <f t="shared" si="100"/>
        <v>435206.3190723806</v>
      </c>
      <c r="L218">
        <f t="shared" si="101"/>
        <v>0</v>
      </c>
      <c r="M218">
        <f t="shared" si="102"/>
        <v>0</v>
      </c>
      <c r="N218">
        <f t="shared" si="103"/>
        <v>14.7</v>
      </c>
      <c r="O218">
        <f t="shared" si="126"/>
        <v>1.3162254142526475E-2</v>
      </c>
      <c r="P218">
        <f t="shared" si="104"/>
        <v>0</v>
      </c>
      <c r="Q218">
        <f t="shared" si="105"/>
        <v>0</v>
      </c>
      <c r="R218">
        <f t="shared" si="98"/>
        <v>0</v>
      </c>
      <c r="T218">
        <f t="shared" si="106"/>
        <v>0</v>
      </c>
      <c r="U218" s="6">
        <f t="shared" si="107"/>
        <v>435206.3190723806</v>
      </c>
      <c r="V218">
        <f t="shared" si="108"/>
        <v>0</v>
      </c>
      <c r="W218">
        <f t="shared" si="109"/>
        <v>0</v>
      </c>
      <c r="X218">
        <f t="shared" si="110"/>
        <v>8.8999999999999986</v>
      </c>
      <c r="Y218">
        <f t="shared" si="111"/>
        <v>7.7376078690307715E-3</v>
      </c>
      <c r="Z218">
        <f t="shared" si="112"/>
        <v>0</v>
      </c>
      <c r="AA218">
        <f t="shared" si="113"/>
        <v>0</v>
      </c>
      <c r="AB218">
        <f t="shared" si="114"/>
        <v>0</v>
      </c>
      <c r="AC218">
        <f t="shared" si="115"/>
        <v>0</v>
      </c>
      <c r="AD218" s="11">
        <f t="shared" si="116"/>
        <v>-7.4505805969238281E-9</v>
      </c>
      <c r="AE218">
        <f t="shared" si="117"/>
        <v>0</v>
      </c>
      <c r="AF218" s="11">
        <f t="shared" si="118"/>
        <v>-7.4505805969238281E-9</v>
      </c>
    </row>
    <row r="219" spans="1:32" x14ac:dyDescent="0.3">
      <c r="A219">
        <f t="shared" si="96"/>
        <v>207</v>
      </c>
      <c r="B219" s="6">
        <f t="shared" si="119"/>
        <v>0</v>
      </c>
      <c r="C219" s="6">
        <f t="shared" si="120"/>
        <v>435206.3190723806</v>
      </c>
      <c r="D219">
        <f t="shared" si="121"/>
        <v>0</v>
      </c>
      <c r="E219">
        <f t="shared" si="122"/>
        <v>0</v>
      </c>
      <c r="F219">
        <f t="shared" si="123"/>
        <v>6.0000000000000027</v>
      </c>
      <c r="G219">
        <f t="shared" si="97"/>
        <v>5.1430128318229462E-3</v>
      </c>
      <c r="H219">
        <f t="shared" si="124"/>
        <v>0</v>
      </c>
      <c r="I219" s="6">
        <f t="shared" si="125"/>
        <v>0</v>
      </c>
      <c r="J219">
        <f t="shared" si="99"/>
        <v>0</v>
      </c>
      <c r="K219" s="6">
        <f t="shared" si="100"/>
        <v>435206.3190723806</v>
      </c>
      <c r="L219">
        <f t="shared" si="101"/>
        <v>0</v>
      </c>
      <c r="M219">
        <f t="shared" si="102"/>
        <v>0</v>
      </c>
      <c r="N219">
        <f t="shared" si="103"/>
        <v>14.7</v>
      </c>
      <c r="O219">
        <f t="shared" si="126"/>
        <v>1.3162254142526475E-2</v>
      </c>
      <c r="P219">
        <f t="shared" si="104"/>
        <v>0</v>
      </c>
      <c r="Q219">
        <f t="shared" si="105"/>
        <v>0</v>
      </c>
      <c r="R219">
        <f t="shared" si="98"/>
        <v>0</v>
      </c>
      <c r="T219">
        <f t="shared" si="106"/>
        <v>0</v>
      </c>
      <c r="U219" s="6">
        <f t="shared" si="107"/>
        <v>435206.3190723806</v>
      </c>
      <c r="V219">
        <f t="shared" si="108"/>
        <v>0</v>
      </c>
      <c r="W219">
        <f t="shared" si="109"/>
        <v>0</v>
      </c>
      <c r="X219">
        <f t="shared" si="110"/>
        <v>8.8999999999999986</v>
      </c>
      <c r="Y219">
        <f t="shared" si="111"/>
        <v>7.7376078690307715E-3</v>
      </c>
      <c r="Z219">
        <f t="shared" si="112"/>
        <v>0</v>
      </c>
      <c r="AA219">
        <f t="shared" si="113"/>
        <v>0</v>
      </c>
      <c r="AB219">
        <f t="shared" si="114"/>
        <v>0</v>
      </c>
      <c r="AC219">
        <f t="shared" si="115"/>
        <v>0</v>
      </c>
      <c r="AD219" s="11">
        <f t="shared" si="116"/>
        <v>-7.4505805969238281E-9</v>
      </c>
      <c r="AE219">
        <f t="shared" si="117"/>
        <v>0</v>
      </c>
      <c r="AF219" s="11">
        <f t="shared" si="118"/>
        <v>-7.4505805969238281E-9</v>
      </c>
    </row>
    <row r="220" spans="1:32" x14ac:dyDescent="0.3">
      <c r="A220">
        <f t="shared" si="96"/>
        <v>208</v>
      </c>
      <c r="B220" s="6">
        <f t="shared" si="119"/>
        <v>0</v>
      </c>
      <c r="C220" s="6">
        <f t="shared" si="120"/>
        <v>435206.3190723806</v>
      </c>
      <c r="D220">
        <f t="shared" si="121"/>
        <v>0</v>
      </c>
      <c r="E220">
        <f t="shared" si="122"/>
        <v>0</v>
      </c>
      <c r="F220">
        <f t="shared" si="123"/>
        <v>6.0000000000000027</v>
      </c>
      <c r="G220">
        <f t="shared" si="97"/>
        <v>5.1430128318229462E-3</v>
      </c>
      <c r="H220">
        <f t="shared" si="124"/>
        <v>0</v>
      </c>
      <c r="I220" s="6">
        <f t="shared" si="125"/>
        <v>0</v>
      </c>
      <c r="J220">
        <f t="shared" si="99"/>
        <v>0</v>
      </c>
      <c r="K220" s="6">
        <f t="shared" si="100"/>
        <v>435206.3190723806</v>
      </c>
      <c r="L220">
        <f t="shared" si="101"/>
        <v>0</v>
      </c>
      <c r="M220">
        <f t="shared" si="102"/>
        <v>0</v>
      </c>
      <c r="N220">
        <f t="shared" si="103"/>
        <v>14.7</v>
      </c>
      <c r="O220">
        <f t="shared" si="126"/>
        <v>1.3162254142526475E-2</v>
      </c>
      <c r="P220">
        <f t="shared" si="104"/>
        <v>0</v>
      </c>
      <c r="Q220">
        <f t="shared" si="105"/>
        <v>0</v>
      </c>
      <c r="R220">
        <f t="shared" si="98"/>
        <v>0</v>
      </c>
      <c r="T220">
        <f t="shared" si="106"/>
        <v>0</v>
      </c>
      <c r="U220" s="6">
        <f t="shared" si="107"/>
        <v>435206.3190723806</v>
      </c>
      <c r="V220">
        <f t="shared" si="108"/>
        <v>0</v>
      </c>
      <c r="W220">
        <f t="shared" si="109"/>
        <v>0</v>
      </c>
      <c r="X220">
        <f t="shared" si="110"/>
        <v>8.8999999999999986</v>
      </c>
      <c r="Y220">
        <f t="shared" si="111"/>
        <v>7.7376078690307715E-3</v>
      </c>
      <c r="Z220">
        <f t="shared" si="112"/>
        <v>0</v>
      </c>
      <c r="AA220">
        <f t="shared" si="113"/>
        <v>0</v>
      </c>
      <c r="AB220">
        <f t="shared" si="114"/>
        <v>0</v>
      </c>
      <c r="AC220">
        <f t="shared" si="115"/>
        <v>0</v>
      </c>
      <c r="AD220" s="11">
        <f t="shared" si="116"/>
        <v>-7.4505805969238281E-9</v>
      </c>
      <c r="AE220">
        <f t="shared" si="117"/>
        <v>0</v>
      </c>
      <c r="AF220" s="11">
        <f t="shared" si="118"/>
        <v>-7.4505805969238281E-9</v>
      </c>
    </row>
    <row r="221" spans="1:32" x14ac:dyDescent="0.3">
      <c r="A221">
        <f t="shared" si="96"/>
        <v>209</v>
      </c>
      <c r="B221" s="6">
        <f t="shared" si="119"/>
        <v>0</v>
      </c>
      <c r="C221" s="6">
        <f t="shared" si="120"/>
        <v>435206.3190723806</v>
      </c>
      <c r="D221">
        <f t="shared" si="121"/>
        <v>0</v>
      </c>
      <c r="E221">
        <f t="shared" si="122"/>
        <v>0</v>
      </c>
      <c r="F221">
        <f t="shared" si="123"/>
        <v>6.0000000000000027</v>
      </c>
      <c r="G221">
        <f t="shared" si="97"/>
        <v>5.1430128318229462E-3</v>
      </c>
      <c r="H221">
        <f t="shared" si="124"/>
        <v>0</v>
      </c>
      <c r="I221" s="6">
        <f t="shared" si="125"/>
        <v>0</v>
      </c>
      <c r="J221">
        <f t="shared" si="99"/>
        <v>0</v>
      </c>
      <c r="K221" s="6">
        <f t="shared" si="100"/>
        <v>435206.3190723806</v>
      </c>
      <c r="L221">
        <f t="shared" si="101"/>
        <v>0</v>
      </c>
      <c r="M221">
        <f t="shared" si="102"/>
        <v>0</v>
      </c>
      <c r="N221">
        <f t="shared" si="103"/>
        <v>14.7</v>
      </c>
      <c r="O221">
        <f t="shared" si="126"/>
        <v>1.3162254142526475E-2</v>
      </c>
      <c r="P221">
        <f t="shared" si="104"/>
        <v>0</v>
      </c>
      <c r="Q221">
        <f t="shared" si="105"/>
        <v>0</v>
      </c>
      <c r="R221">
        <f t="shared" si="98"/>
        <v>0</v>
      </c>
      <c r="T221">
        <f t="shared" si="106"/>
        <v>0</v>
      </c>
      <c r="U221" s="6">
        <f t="shared" si="107"/>
        <v>435206.3190723806</v>
      </c>
      <c r="V221">
        <f t="shared" si="108"/>
        <v>0</v>
      </c>
      <c r="W221">
        <f t="shared" si="109"/>
        <v>0</v>
      </c>
      <c r="X221">
        <f t="shared" si="110"/>
        <v>8.8999999999999986</v>
      </c>
      <c r="Y221">
        <f t="shared" si="111"/>
        <v>7.7376078690307715E-3</v>
      </c>
      <c r="Z221">
        <f t="shared" si="112"/>
        <v>0</v>
      </c>
      <c r="AA221">
        <f t="shared" si="113"/>
        <v>0</v>
      </c>
      <c r="AB221">
        <f t="shared" si="114"/>
        <v>0</v>
      </c>
      <c r="AC221">
        <f t="shared" si="115"/>
        <v>0</v>
      </c>
      <c r="AD221" s="11">
        <f t="shared" si="116"/>
        <v>-7.4505805969238281E-9</v>
      </c>
      <c r="AE221">
        <f t="shared" si="117"/>
        <v>0</v>
      </c>
      <c r="AF221" s="11">
        <f t="shared" si="118"/>
        <v>-7.4505805969238281E-9</v>
      </c>
    </row>
    <row r="222" spans="1:32" x14ac:dyDescent="0.3">
      <c r="A222">
        <f t="shared" si="96"/>
        <v>210</v>
      </c>
      <c r="B222" s="6">
        <f t="shared" si="119"/>
        <v>0</v>
      </c>
      <c r="C222" s="6">
        <f t="shared" si="120"/>
        <v>435206.3190723806</v>
      </c>
      <c r="D222">
        <f t="shared" si="121"/>
        <v>0</v>
      </c>
      <c r="E222">
        <f t="shared" si="122"/>
        <v>0</v>
      </c>
      <c r="F222">
        <f t="shared" si="123"/>
        <v>6.0000000000000027</v>
      </c>
      <c r="G222">
        <f t="shared" si="97"/>
        <v>5.1430128318229462E-3</v>
      </c>
      <c r="H222">
        <f t="shared" si="124"/>
        <v>0</v>
      </c>
      <c r="I222" s="6">
        <f t="shared" si="125"/>
        <v>0</v>
      </c>
      <c r="J222">
        <f t="shared" si="99"/>
        <v>0</v>
      </c>
      <c r="K222" s="6">
        <f t="shared" si="100"/>
        <v>435206.3190723806</v>
      </c>
      <c r="L222">
        <f t="shared" si="101"/>
        <v>0</v>
      </c>
      <c r="M222">
        <f t="shared" si="102"/>
        <v>0</v>
      </c>
      <c r="N222">
        <f t="shared" si="103"/>
        <v>14.7</v>
      </c>
      <c r="O222">
        <f t="shared" si="126"/>
        <v>1.3162254142526475E-2</v>
      </c>
      <c r="P222">
        <f t="shared" si="104"/>
        <v>0</v>
      </c>
      <c r="Q222">
        <f t="shared" si="105"/>
        <v>0</v>
      </c>
      <c r="R222">
        <f t="shared" si="98"/>
        <v>0</v>
      </c>
      <c r="T222">
        <f t="shared" si="106"/>
        <v>0</v>
      </c>
      <c r="U222" s="6">
        <f t="shared" si="107"/>
        <v>435206.3190723806</v>
      </c>
      <c r="V222">
        <f t="shared" si="108"/>
        <v>0</v>
      </c>
      <c r="W222">
        <f t="shared" si="109"/>
        <v>0</v>
      </c>
      <c r="X222">
        <f t="shared" si="110"/>
        <v>8.8999999999999986</v>
      </c>
      <c r="Y222">
        <f t="shared" si="111"/>
        <v>7.7376078690307715E-3</v>
      </c>
      <c r="Z222">
        <f t="shared" si="112"/>
        <v>0</v>
      </c>
      <c r="AA222">
        <f t="shared" si="113"/>
        <v>0</v>
      </c>
      <c r="AB222">
        <f t="shared" si="114"/>
        <v>0</v>
      </c>
      <c r="AC222">
        <f t="shared" si="115"/>
        <v>0</v>
      </c>
      <c r="AD222" s="11">
        <f t="shared" si="116"/>
        <v>-7.4505805969238281E-9</v>
      </c>
      <c r="AE222">
        <f t="shared" si="117"/>
        <v>0</v>
      </c>
      <c r="AF222" s="11">
        <f t="shared" si="118"/>
        <v>-7.4505805969238281E-9</v>
      </c>
    </row>
    <row r="223" spans="1:32" x14ac:dyDescent="0.3">
      <c r="A223">
        <f t="shared" si="96"/>
        <v>211</v>
      </c>
      <c r="B223" s="6">
        <f t="shared" si="119"/>
        <v>0</v>
      </c>
      <c r="C223" s="6">
        <f t="shared" si="120"/>
        <v>435206.3190723806</v>
      </c>
      <c r="D223">
        <f t="shared" si="121"/>
        <v>0</v>
      </c>
      <c r="E223">
        <f t="shared" si="122"/>
        <v>0</v>
      </c>
      <c r="F223">
        <f t="shared" si="123"/>
        <v>6.0000000000000027</v>
      </c>
      <c r="G223">
        <f t="shared" si="97"/>
        <v>5.1430128318229462E-3</v>
      </c>
      <c r="H223">
        <f t="shared" si="124"/>
        <v>0</v>
      </c>
      <c r="I223" s="6">
        <f t="shared" si="125"/>
        <v>0</v>
      </c>
      <c r="J223">
        <f t="shared" si="99"/>
        <v>0</v>
      </c>
      <c r="K223" s="6">
        <f t="shared" si="100"/>
        <v>435206.3190723806</v>
      </c>
      <c r="L223">
        <f t="shared" si="101"/>
        <v>0</v>
      </c>
      <c r="M223">
        <f t="shared" si="102"/>
        <v>0</v>
      </c>
      <c r="N223">
        <f t="shared" si="103"/>
        <v>14.7</v>
      </c>
      <c r="O223">
        <f t="shared" si="126"/>
        <v>1.3162254142526475E-2</v>
      </c>
      <c r="P223">
        <f t="shared" si="104"/>
        <v>0</v>
      </c>
      <c r="Q223">
        <f t="shared" si="105"/>
        <v>0</v>
      </c>
      <c r="R223">
        <f t="shared" si="98"/>
        <v>0</v>
      </c>
      <c r="T223">
        <f t="shared" si="106"/>
        <v>0</v>
      </c>
      <c r="U223" s="6">
        <f t="shared" si="107"/>
        <v>435206.3190723806</v>
      </c>
      <c r="V223">
        <f t="shared" si="108"/>
        <v>0</v>
      </c>
      <c r="W223">
        <f t="shared" si="109"/>
        <v>0</v>
      </c>
      <c r="X223">
        <f t="shared" si="110"/>
        <v>8.8999999999999986</v>
      </c>
      <c r="Y223">
        <f t="shared" si="111"/>
        <v>7.7376078690307715E-3</v>
      </c>
      <c r="Z223">
        <f t="shared" si="112"/>
        <v>0</v>
      </c>
      <c r="AA223">
        <f t="shared" si="113"/>
        <v>0</v>
      </c>
      <c r="AB223">
        <f t="shared" si="114"/>
        <v>0</v>
      </c>
      <c r="AC223">
        <f t="shared" si="115"/>
        <v>0</v>
      </c>
      <c r="AD223" s="11">
        <f t="shared" si="116"/>
        <v>-7.4505805969238281E-9</v>
      </c>
      <c r="AE223">
        <f t="shared" si="117"/>
        <v>0</v>
      </c>
      <c r="AF223" s="11">
        <f t="shared" si="118"/>
        <v>-7.4505805969238281E-9</v>
      </c>
    </row>
    <row r="224" spans="1:32" x14ac:dyDescent="0.3">
      <c r="A224">
        <f t="shared" si="96"/>
        <v>212</v>
      </c>
      <c r="B224" s="6">
        <f t="shared" si="119"/>
        <v>0</v>
      </c>
      <c r="C224" s="6">
        <f t="shared" si="120"/>
        <v>435206.3190723806</v>
      </c>
      <c r="D224">
        <f t="shared" si="121"/>
        <v>0</v>
      </c>
      <c r="E224">
        <f t="shared" si="122"/>
        <v>0</v>
      </c>
      <c r="F224">
        <f t="shared" si="123"/>
        <v>6.0000000000000027</v>
      </c>
      <c r="G224">
        <f t="shared" si="97"/>
        <v>5.1430128318229462E-3</v>
      </c>
      <c r="H224">
        <f t="shared" si="124"/>
        <v>0</v>
      </c>
      <c r="I224" s="6">
        <f t="shared" si="125"/>
        <v>0</v>
      </c>
      <c r="J224">
        <f t="shared" si="99"/>
        <v>0</v>
      </c>
      <c r="K224" s="6">
        <f t="shared" si="100"/>
        <v>435206.3190723806</v>
      </c>
      <c r="L224">
        <f t="shared" si="101"/>
        <v>0</v>
      </c>
      <c r="M224">
        <f t="shared" si="102"/>
        <v>0</v>
      </c>
      <c r="N224">
        <f t="shared" si="103"/>
        <v>14.7</v>
      </c>
      <c r="O224">
        <f t="shared" si="126"/>
        <v>1.3162254142526475E-2</v>
      </c>
      <c r="P224">
        <f t="shared" si="104"/>
        <v>0</v>
      </c>
      <c r="Q224">
        <f t="shared" si="105"/>
        <v>0</v>
      </c>
      <c r="R224">
        <f t="shared" si="98"/>
        <v>0</v>
      </c>
      <c r="T224">
        <f t="shared" si="106"/>
        <v>0</v>
      </c>
      <c r="U224" s="6">
        <f t="shared" si="107"/>
        <v>435206.3190723806</v>
      </c>
      <c r="V224">
        <f t="shared" si="108"/>
        <v>0</v>
      </c>
      <c r="W224">
        <f t="shared" si="109"/>
        <v>0</v>
      </c>
      <c r="X224">
        <f t="shared" si="110"/>
        <v>8.8999999999999986</v>
      </c>
      <c r="Y224">
        <f t="shared" si="111"/>
        <v>7.7376078690307715E-3</v>
      </c>
      <c r="Z224">
        <f t="shared" si="112"/>
        <v>0</v>
      </c>
      <c r="AA224">
        <f t="shared" si="113"/>
        <v>0</v>
      </c>
      <c r="AB224">
        <f t="shared" si="114"/>
        <v>0</v>
      </c>
      <c r="AC224">
        <f t="shared" si="115"/>
        <v>0</v>
      </c>
      <c r="AD224" s="11">
        <f t="shared" si="116"/>
        <v>-7.4505805969238281E-9</v>
      </c>
      <c r="AE224">
        <f t="shared" si="117"/>
        <v>0</v>
      </c>
      <c r="AF224" s="11">
        <f t="shared" si="118"/>
        <v>-7.4505805969238281E-9</v>
      </c>
    </row>
    <row r="225" spans="1:32" x14ac:dyDescent="0.3">
      <c r="A225">
        <f t="shared" si="96"/>
        <v>213</v>
      </c>
      <c r="B225" s="6">
        <f t="shared" si="119"/>
        <v>0</v>
      </c>
      <c r="C225" s="6">
        <f t="shared" si="120"/>
        <v>435206.3190723806</v>
      </c>
      <c r="D225">
        <f t="shared" si="121"/>
        <v>0</v>
      </c>
      <c r="E225">
        <f t="shared" si="122"/>
        <v>0</v>
      </c>
      <c r="F225">
        <f t="shared" si="123"/>
        <v>6.0000000000000027</v>
      </c>
      <c r="G225">
        <f t="shared" si="97"/>
        <v>5.1430128318229462E-3</v>
      </c>
      <c r="H225">
        <f t="shared" si="124"/>
        <v>0</v>
      </c>
      <c r="I225" s="6">
        <f t="shared" si="125"/>
        <v>0</v>
      </c>
      <c r="J225">
        <f t="shared" si="99"/>
        <v>0</v>
      </c>
      <c r="K225" s="6">
        <f t="shared" si="100"/>
        <v>435206.3190723806</v>
      </c>
      <c r="L225">
        <f t="shared" si="101"/>
        <v>0</v>
      </c>
      <c r="M225">
        <f t="shared" si="102"/>
        <v>0</v>
      </c>
      <c r="N225">
        <f t="shared" si="103"/>
        <v>14.7</v>
      </c>
      <c r="O225">
        <f t="shared" si="126"/>
        <v>1.3162254142526475E-2</v>
      </c>
      <c r="P225">
        <f t="shared" si="104"/>
        <v>0</v>
      </c>
      <c r="Q225">
        <f t="shared" si="105"/>
        <v>0</v>
      </c>
      <c r="R225">
        <f t="shared" si="98"/>
        <v>0</v>
      </c>
      <c r="T225">
        <f t="shared" si="106"/>
        <v>0</v>
      </c>
      <c r="U225" s="6">
        <f t="shared" si="107"/>
        <v>435206.3190723806</v>
      </c>
      <c r="V225">
        <f t="shared" si="108"/>
        <v>0</v>
      </c>
      <c r="W225">
        <f t="shared" si="109"/>
        <v>0</v>
      </c>
      <c r="X225">
        <f t="shared" si="110"/>
        <v>8.8999999999999986</v>
      </c>
      <c r="Y225">
        <f t="shared" si="111"/>
        <v>7.7376078690307715E-3</v>
      </c>
      <c r="Z225">
        <f t="shared" si="112"/>
        <v>0</v>
      </c>
      <c r="AA225">
        <f t="shared" si="113"/>
        <v>0</v>
      </c>
      <c r="AB225">
        <f t="shared" si="114"/>
        <v>0</v>
      </c>
      <c r="AC225">
        <f t="shared" si="115"/>
        <v>0</v>
      </c>
      <c r="AD225" s="11">
        <f t="shared" si="116"/>
        <v>-7.4505805969238281E-9</v>
      </c>
      <c r="AE225">
        <f t="shared" si="117"/>
        <v>0</v>
      </c>
      <c r="AF225" s="11">
        <f t="shared" si="118"/>
        <v>-7.4505805969238281E-9</v>
      </c>
    </row>
    <row r="226" spans="1:32" x14ac:dyDescent="0.3">
      <c r="A226">
        <f t="shared" si="96"/>
        <v>214</v>
      </c>
      <c r="B226" s="6">
        <f t="shared" si="119"/>
        <v>0</v>
      </c>
      <c r="C226" s="6">
        <f t="shared" si="120"/>
        <v>435206.3190723806</v>
      </c>
      <c r="D226">
        <f t="shared" si="121"/>
        <v>0</v>
      </c>
      <c r="E226">
        <f t="shared" si="122"/>
        <v>0</v>
      </c>
      <c r="F226">
        <f t="shared" si="123"/>
        <v>6.0000000000000027</v>
      </c>
      <c r="G226">
        <f t="shared" si="97"/>
        <v>5.1430128318229462E-3</v>
      </c>
      <c r="H226">
        <f t="shared" si="124"/>
        <v>0</v>
      </c>
      <c r="I226" s="6">
        <f t="shared" si="125"/>
        <v>0</v>
      </c>
      <c r="J226">
        <f t="shared" si="99"/>
        <v>0</v>
      </c>
      <c r="K226" s="6">
        <f t="shared" si="100"/>
        <v>435206.3190723806</v>
      </c>
      <c r="L226">
        <f t="shared" si="101"/>
        <v>0</v>
      </c>
      <c r="M226">
        <f t="shared" si="102"/>
        <v>0</v>
      </c>
      <c r="N226">
        <f t="shared" si="103"/>
        <v>14.7</v>
      </c>
      <c r="O226">
        <f t="shared" si="126"/>
        <v>1.3162254142526475E-2</v>
      </c>
      <c r="P226">
        <f t="shared" si="104"/>
        <v>0</v>
      </c>
      <c r="Q226">
        <f t="shared" si="105"/>
        <v>0</v>
      </c>
      <c r="R226">
        <f t="shared" si="98"/>
        <v>0</v>
      </c>
      <c r="T226">
        <f t="shared" si="106"/>
        <v>0</v>
      </c>
      <c r="U226" s="6">
        <f t="shared" si="107"/>
        <v>435206.3190723806</v>
      </c>
      <c r="V226">
        <f t="shared" si="108"/>
        <v>0</v>
      </c>
      <c r="W226">
        <f t="shared" si="109"/>
        <v>0</v>
      </c>
      <c r="X226">
        <f t="shared" si="110"/>
        <v>8.8999999999999986</v>
      </c>
      <c r="Y226">
        <f t="shared" si="111"/>
        <v>7.7376078690307715E-3</v>
      </c>
      <c r="Z226">
        <f t="shared" si="112"/>
        <v>0</v>
      </c>
      <c r="AA226">
        <f t="shared" si="113"/>
        <v>0</v>
      </c>
      <c r="AB226">
        <f t="shared" si="114"/>
        <v>0</v>
      </c>
      <c r="AC226">
        <f t="shared" si="115"/>
        <v>0</v>
      </c>
      <c r="AD226" s="11">
        <f t="shared" si="116"/>
        <v>-7.4505805969238281E-9</v>
      </c>
      <c r="AE226">
        <f t="shared" si="117"/>
        <v>0</v>
      </c>
      <c r="AF226" s="11">
        <f t="shared" si="118"/>
        <v>-7.4505805969238281E-9</v>
      </c>
    </row>
    <row r="227" spans="1:32" x14ac:dyDescent="0.3">
      <c r="A227">
        <f t="shared" si="96"/>
        <v>215</v>
      </c>
      <c r="B227" s="6">
        <f t="shared" si="119"/>
        <v>0</v>
      </c>
      <c r="C227" s="6">
        <f t="shared" si="120"/>
        <v>435206.3190723806</v>
      </c>
      <c r="D227">
        <f t="shared" si="121"/>
        <v>0</v>
      </c>
      <c r="E227">
        <f t="shared" si="122"/>
        <v>0</v>
      </c>
      <c r="F227">
        <f t="shared" si="123"/>
        <v>6.0000000000000027</v>
      </c>
      <c r="G227">
        <f t="shared" si="97"/>
        <v>5.1430128318229462E-3</v>
      </c>
      <c r="H227">
        <f t="shared" si="124"/>
        <v>0</v>
      </c>
      <c r="I227" s="6">
        <f t="shared" si="125"/>
        <v>0</v>
      </c>
      <c r="J227">
        <f t="shared" si="99"/>
        <v>0</v>
      </c>
      <c r="K227" s="6">
        <f t="shared" si="100"/>
        <v>435206.3190723806</v>
      </c>
      <c r="L227">
        <f t="shared" si="101"/>
        <v>0</v>
      </c>
      <c r="M227">
        <f t="shared" si="102"/>
        <v>0</v>
      </c>
      <c r="N227">
        <f t="shared" si="103"/>
        <v>14.7</v>
      </c>
      <c r="O227">
        <f t="shared" si="126"/>
        <v>1.3162254142526475E-2</v>
      </c>
      <c r="P227">
        <f t="shared" si="104"/>
        <v>0</v>
      </c>
      <c r="Q227">
        <f t="shared" si="105"/>
        <v>0</v>
      </c>
      <c r="R227">
        <f t="shared" si="98"/>
        <v>0</v>
      </c>
      <c r="T227">
        <f t="shared" si="106"/>
        <v>0</v>
      </c>
      <c r="U227" s="6">
        <f t="shared" si="107"/>
        <v>435206.3190723806</v>
      </c>
      <c r="V227">
        <f t="shared" si="108"/>
        <v>0</v>
      </c>
      <c r="W227">
        <f t="shared" si="109"/>
        <v>0</v>
      </c>
      <c r="X227">
        <f t="shared" si="110"/>
        <v>8.8999999999999986</v>
      </c>
      <c r="Y227">
        <f t="shared" si="111"/>
        <v>7.7376078690307715E-3</v>
      </c>
      <c r="Z227">
        <f t="shared" si="112"/>
        <v>0</v>
      </c>
      <c r="AA227">
        <f t="shared" si="113"/>
        <v>0</v>
      </c>
      <c r="AB227">
        <f t="shared" si="114"/>
        <v>0</v>
      </c>
      <c r="AC227">
        <f t="shared" si="115"/>
        <v>0</v>
      </c>
      <c r="AD227" s="11">
        <f t="shared" si="116"/>
        <v>-7.4505805969238281E-9</v>
      </c>
      <c r="AE227">
        <f t="shared" si="117"/>
        <v>0</v>
      </c>
      <c r="AF227" s="11">
        <f t="shared" si="118"/>
        <v>-7.4505805969238281E-9</v>
      </c>
    </row>
    <row r="228" spans="1:32" x14ac:dyDescent="0.3">
      <c r="A228">
        <f t="shared" si="96"/>
        <v>216</v>
      </c>
      <c r="B228" s="6">
        <f t="shared" si="119"/>
        <v>0</v>
      </c>
      <c r="C228" s="6">
        <f t="shared" si="120"/>
        <v>435206.3190723806</v>
      </c>
      <c r="D228">
        <f t="shared" si="121"/>
        <v>0</v>
      </c>
      <c r="E228">
        <f t="shared" si="122"/>
        <v>0</v>
      </c>
      <c r="F228">
        <f t="shared" si="123"/>
        <v>6.0000000000000027</v>
      </c>
      <c r="G228">
        <f t="shared" si="97"/>
        <v>5.1430128318229462E-3</v>
      </c>
      <c r="H228">
        <f t="shared" si="124"/>
        <v>0</v>
      </c>
      <c r="I228" s="6">
        <f t="shared" si="125"/>
        <v>0</v>
      </c>
      <c r="J228">
        <f t="shared" si="99"/>
        <v>0</v>
      </c>
      <c r="K228" s="6">
        <f t="shared" si="100"/>
        <v>435206.3190723806</v>
      </c>
      <c r="L228">
        <f t="shared" si="101"/>
        <v>0</v>
      </c>
      <c r="M228">
        <f t="shared" si="102"/>
        <v>0</v>
      </c>
      <c r="N228">
        <f t="shared" si="103"/>
        <v>14.7</v>
      </c>
      <c r="O228">
        <f t="shared" si="126"/>
        <v>1.3162254142526475E-2</v>
      </c>
      <c r="P228">
        <f t="shared" si="104"/>
        <v>0</v>
      </c>
      <c r="Q228">
        <f t="shared" si="105"/>
        <v>0</v>
      </c>
      <c r="R228">
        <f t="shared" si="98"/>
        <v>0</v>
      </c>
      <c r="T228">
        <f t="shared" si="106"/>
        <v>0</v>
      </c>
      <c r="U228" s="6">
        <f t="shared" si="107"/>
        <v>435206.3190723806</v>
      </c>
      <c r="V228">
        <f t="shared" si="108"/>
        <v>0</v>
      </c>
      <c r="W228">
        <f t="shared" si="109"/>
        <v>0</v>
      </c>
      <c r="X228">
        <f t="shared" si="110"/>
        <v>8.8999999999999986</v>
      </c>
      <c r="Y228">
        <f t="shared" si="111"/>
        <v>7.7376078690307715E-3</v>
      </c>
      <c r="Z228">
        <f t="shared" si="112"/>
        <v>0</v>
      </c>
      <c r="AA228">
        <f t="shared" si="113"/>
        <v>0</v>
      </c>
      <c r="AB228">
        <f t="shared" si="114"/>
        <v>0</v>
      </c>
      <c r="AC228">
        <f t="shared" si="115"/>
        <v>0</v>
      </c>
      <c r="AD228" s="11">
        <f t="shared" si="116"/>
        <v>-7.4505805969238281E-9</v>
      </c>
      <c r="AE228">
        <f t="shared" si="117"/>
        <v>0</v>
      </c>
      <c r="AF228" s="11">
        <f t="shared" si="118"/>
        <v>-7.4505805969238281E-9</v>
      </c>
    </row>
    <row r="229" spans="1:32" x14ac:dyDescent="0.3">
      <c r="A229">
        <f t="shared" si="96"/>
        <v>217</v>
      </c>
      <c r="B229" s="6">
        <f t="shared" si="119"/>
        <v>0</v>
      </c>
      <c r="C229" s="6">
        <f t="shared" si="120"/>
        <v>435206.3190723806</v>
      </c>
      <c r="D229">
        <f t="shared" si="121"/>
        <v>0</v>
      </c>
      <c r="E229">
        <f t="shared" si="122"/>
        <v>0</v>
      </c>
      <c r="F229">
        <f t="shared" si="123"/>
        <v>6.0000000000000027</v>
      </c>
      <c r="G229">
        <f t="shared" si="97"/>
        <v>5.1430128318229462E-3</v>
      </c>
      <c r="H229">
        <f t="shared" si="124"/>
        <v>0</v>
      </c>
      <c r="I229" s="6">
        <f t="shared" si="125"/>
        <v>0</v>
      </c>
      <c r="J229">
        <f t="shared" si="99"/>
        <v>0</v>
      </c>
      <c r="K229" s="6">
        <f t="shared" si="100"/>
        <v>435206.3190723806</v>
      </c>
      <c r="L229">
        <f t="shared" si="101"/>
        <v>0</v>
      </c>
      <c r="M229">
        <f t="shared" si="102"/>
        <v>0</v>
      </c>
      <c r="N229">
        <f t="shared" si="103"/>
        <v>14.7</v>
      </c>
      <c r="O229">
        <f t="shared" si="126"/>
        <v>1.3162254142526475E-2</v>
      </c>
      <c r="P229">
        <f t="shared" si="104"/>
        <v>0</v>
      </c>
      <c r="Q229">
        <f t="shared" si="105"/>
        <v>0</v>
      </c>
      <c r="R229">
        <f t="shared" si="98"/>
        <v>0</v>
      </c>
      <c r="T229">
        <f t="shared" si="106"/>
        <v>0</v>
      </c>
      <c r="U229" s="6">
        <f t="shared" si="107"/>
        <v>435206.3190723806</v>
      </c>
      <c r="V229">
        <f t="shared" si="108"/>
        <v>0</v>
      </c>
      <c r="W229">
        <f t="shared" si="109"/>
        <v>0</v>
      </c>
      <c r="X229">
        <f t="shared" si="110"/>
        <v>8.8999999999999986</v>
      </c>
      <c r="Y229">
        <f t="shared" si="111"/>
        <v>7.7376078690307715E-3</v>
      </c>
      <c r="Z229">
        <f t="shared" si="112"/>
        <v>0</v>
      </c>
      <c r="AA229">
        <f t="shared" si="113"/>
        <v>0</v>
      </c>
      <c r="AB229">
        <f t="shared" si="114"/>
        <v>0</v>
      </c>
      <c r="AC229">
        <f t="shared" si="115"/>
        <v>0</v>
      </c>
      <c r="AD229" s="11">
        <f t="shared" si="116"/>
        <v>-7.4505805969238281E-9</v>
      </c>
      <c r="AE229">
        <f t="shared" si="117"/>
        <v>0</v>
      </c>
      <c r="AF229" s="11">
        <f t="shared" si="118"/>
        <v>-7.4505805969238281E-9</v>
      </c>
    </row>
    <row r="230" spans="1:32" x14ac:dyDescent="0.3">
      <c r="A230">
        <f t="shared" si="96"/>
        <v>218</v>
      </c>
      <c r="B230" s="6">
        <f t="shared" si="119"/>
        <v>0</v>
      </c>
      <c r="C230" s="6">
        <f t="shared" si="120"/>
        <v>435206.3190723806</v>
      </c>
      <c r="D230">
        <f t="shared" si="121"/>
        <v>0</v>
      </c>
      <c r="E230">
        <f t="shared" si="122"/>
        <v>0</v>
      </c>
      <c r="F230">
        <f t="shared" si="123"/>
        <v>6.0000000000000027</v>
      </c>
      <c r="G230">
        <f t="shared" si="97"/>
        <v>5.1430128318229462E-3</v>
      </c>
      <c r="H230">
        <f t="shared" si="124"/>
        <v>0</v>
      </c>
      <c r="I230" s="6">
        <f t="shared" si="125"/>
        <v>0</v>
      </c>
      <c r="J230">
        <f t="shared" si="99"/>
        <v>0</v>
      </c>
      <c r="K230" s="6">
        <f t="shared" si="100"/>
        <v>435206.3190723806</v>
      </c>
      <c r="L230">
        <f t="shared" si="101"/>
        <v>0</v>
      </c>
      <c r="M230">
        <f t="shared" si="102"/>
        <v>0</v>
      </c>
      <c r="N230">
        <f t="shared" si="103"/>
        <v>14.7</v>
      </c>
      <c r="O230">
        <f t="shared" si="126"/>
        <v>1.3162254142526475E-2</v>
      </c>
      <c r="P230">
        <f t="shared" si="104"/>
        <v>0</v>
      </c>
      <c r="Q230">
        <f t="shared" si="105"/>
        <v>0</v>
      </c>
      <c r="R230">
        <f t="shared" si="98"/>
        <v>0</v>
      </c>
      <c r="T230">
        <f t="shared" si="106"/>
        <v>0</v>
      </c>
      <c r="U230" s="6">
        <f t="shared" si="107"/>
        <v>435206.3190723806</v>
      </c>
      <c r="V230">
        <f t="shared" si="108"/>
        <v>0</v>
      </c>
      <c r="W230">
        <f t="shared" si="109"/>
        <v>0</v>
      </c>
      <c r="X230">
        <f t="shared" si="110"/>
        <v>8.8999999999999986</v>
      </c>
      <c r="Y230">
        <f t="shared" si="111"/>
        <v>7.7376078690307715E-3</v>
      </c>
      <c r="Z230">
        <f t="shared" si="112"/>
        <v>0</v>
      </c>
      <c r="AA230">
        <f t="shared" si="113"/>
        <v>0</v>
      </c>
      <c r="AB230">
        <f t="shared" si="114"/>
        <v>0</v>
      </c>
      <c r="AC230">
        <f t="shared" si="115"/>
        <v>0</v>
      </c>
      <c r="AD230" s="11">
        <f t="shared" si="116"/>
        <v>-7.4505805969238281E-9</v>
      </c>
      <c r="AE230">
        <f t="shared" si="117"/>
        <v>0</v>
      </c>
      <c r="AF230" s="11">
        <f t="shared" si="118"/>
        <v>-7.4505805969238281E-9</v>
      </c>
    </row>
    <row r="231" spans="1:32" x14ac:dyDescent="0.3">
      <c r="A231">
        <f t="shared" si="96"/>
        <v>219</v>
      </c>
      <c r="B231" s="6">
        <f t="shared" si="119"/>
        <v>0</v>
      </c>
      <c r="C231" s="6">
        <f t="shared" si="120"/>
        <v>435206.3190723806</v>
      </c>
      <c r="D231">
        <f t="shared" si="121"/>
        <v>0</v>
      </c>
      <c r="E231">
        <f t="shared" si="122"/>
        <v>0</v>
      </c>
      <c r="F231">
        <f t="shared" si="123"/>
        <v>6.0000000000000027</v>
      </c>
      <c r="G231">
        <f t="shared" si="97"/>
        <v>5.1430128318229462E-3</v>
      </c>
      <c r="H231">
        <f t="shared" si="124"/>
        <v>0</v>
      </c>
      <c r="I231" s="6">
        <f t="shared" si="125"/>
        <v>0</v>
      </c>
      <c r="J231">
        <f t="shared" si="99"/>
        <v>0</v>
      </c>
      <c r="K231" s="6">
        <f t="shared" si="100"/>
        <v>435206.3190723806</v>
      </c>
      <c r="L231">
        <f t="shared" si="101"/>
        <v>0</v>
      </c>
      <c r="M231">
        <f t="shared" si="102"/>
        <v>0</v>
      </c>
      <c r="N231">
        <f t="shared" si="103"/>
        <v>14.7</v>
      </c>
      <c r="O231">
        <f t="shared" si="126"/>
        <v>1.3162254142526475E-2</v>
      </c>
      <c r="P231">
        <f t="shared" si="104"/>
        <v>0</v>
      </c>
      <c r="Q231">
        <f t="shared" si="105"/>
        <v>0</v>
      </c>
      <c r="R231">
        <f t="shared" si="98"/>
        <v>0</v>
      </c>
      <c r="T231">
        <f t="shared" si="106"/>
        <v>0</v>
      </c>
      <c r="U231" s="6">
        <f t="shared" si="107"/>
        <v>435206.3190723806</v>
      </c>
      <c r="V231">
        <f t="shared" si="108"/>
        <v>0</v>
      </c>
      <c r="W231">
        <f t="shared" si="109"/>
        <v>0</v>
      </c>
      <c r="X231">
        <f t="shared" si="110"/>
        <v>8.8999999999999986</v>
      </c>
      <c r="Y231">
        <f t="shared" si="111"/>
        <v>7.7376078690307715E-3</v>
      </c>
      <c r="Z231">
        <f t="shared" si="112"/>
        <v>0</v>
      </c>
      <c r="AA231">
        <f t="shared" si="113"/>
        <v>0</v>
      </c>
      <c r="AB231">
        <f t="shared" si="114"/>
        <v>0</v>
      </c>
      <c r="AC231">
        <f t="shared" si="115"/>
        <v>0</v>
      </c>
      <c r="AD231" s="11">
        <f t="shared" si="116"/>
        <v>-7.4505805969238281E-9</v>
      </c>
      <c r="AE231">
        <f t="shared" si="117"/>
        <v>0</v>
      </c>
      <c r="AF231" s="11">
        <f t="shared" si="118"/>
        <v>-7.4505805969238281E-9</v>
      </c>
    </row>
    <row r="232" spans="1:32" x14ac:dyDescent="0.3">
      <c r="A232">
        <f t="shared" si="96"/>
        <v>220</v>
      </c>
      <c r="B232" s="6">
        <f t="shared" si="119"/>
        <v>0</v>
      </c>
      <c r="C232" s="6">
        <f t="shared" si="120"/>
        <v>435206.3190723806</v>
      </c>
      <c r="D232">
        <f t="shared" si="121"/>
        <v>0</v>
      </c>
      <c r="E232">
        <f t="shared" si="122"/>
        <v>0</v>
      </c>
      <c r="F232">
        <f t="shared" si="123"/>
        <v>6.0000000000000027</v>
      </c>
      <c r="G232">
        <f t="shared" si="97"/>
        <v>5.1430128318229462E-3</v>
      </c>
      <c r="H232">
        <f t="shared" si="124"/>
        <v>0</v>
      </c>
      <c r="I232" s="6">
        <f t="shared" si="125"/>
        <v>0</v>
      </c>
      <c r="J232">
        <f t="shared" si="99"/>
        <v>0</v>
      </c>
      <c r="K232" s="6">
        <f t="shared" si="100"/>
        <v>435206.3190723806</v>
      </c>
      <c r="L232">
        <f t="shared" si="101"/>
        <v>0</v>
      </c>
      <c r="M232">
        <f t="shared" si="102"/>
        <v>0</v>
      </c>
      <c r="N232">
        <f t="shared" si="103"/>
        <v>14.7</v>
      </c>
      <c r="O232">
        <f t="shared" si="126"/>
        <v>1.3162254142526475E-2</v>
      </c>
      <c r="P232">
        <f t="shared" si="104"/>
        <v>0</v>
      </c>
      <c r="Q232">
        <f t="shared" si="105"/>
        <v>0</v>
      </c>
      <c r="R232">
        <f t="shared" si="98"/>
        <v>0</v>
      </c>
      <c r="T232">
        <f t="shared" si="106"/>
        <v>0</v>
      </c>
      <c r="U232" s="6">
        <f t="shared" si="107"/>
        <v>435206.3190723806</v>
      </c>
      <c r="V232">
        <f t="shared" si="108"/>
        <v>0</v>
      </c>
      <c r="W232">
        <f t="shared" si="109"/>
        <v>0</v>
      </c>
      <c r="X232">
        <f t="shared" si="110"/>
        <v>8.8999999999999986</v>
      </c>
      <c r="Y232">
        <f t="shared" si="111"/>
        <v>7.7376078690307715E-3</v>
      </c>
      <c r="Z232">
        <f t="shared" si="112"/>
        <v>0</v>
      </c>
      <c r="AA232">
        <f t="shared" si="113"/>
        <v>0</v>
      </c>
      <c r="AB232">
        <f t="shared" si="114"/>
        <v>0</v>
      </c>
      <c r="AC232">
        <f t="shared" si="115"/>
        <v>0</v>
      </c>
      <c r="AD232" s="11">
        <f t="shared" si="116"/>
        <v>-7.4505805969238281E-9</v>
      </c>
      <c r="AE232">
        <f t="shared" si="117"/>
        <v>0</v>
      </c>
      <c r="AF232" s="11">
        <f t="shared" si="118"/>
        <v>-7.4505805969238281E-9</v>
      </c>
    </row>
    <row r="233" spans="1:32" x14ac:dyDescent="0.3">
      <c r="A233">
        <f t="shared" si="96"/>
        <v>221</v>
      </c>
      <c r="B233" s="6">
        <f t="shared" si="119"/>
        <v>0</v>
      </c>
      <c r="C233" s="6">
        <f t="shared" si="120"/>
        <v>435206.3190723806</v>
      </c>
      <c r="D233">
        <f t="shared" si="121"/>
        <v>0</v>
      </c>
      <c r="E233">
        <f t="shared" si="122"/>
        <v>0</v>
      </c>
      <c r="F233">
        <f t="shared" si="123"/>
        <v>6.0000000000000027</v>
      </c>
      <c r="G233">
        <f t="shared" si="97"/>
        <v>5.1430128318229462E-3</v>
      </c>
      <c r="H233">
        <f t="shared" si="124"/>
        <v>0</v>
      </c>
      <c r="I233" s="6">
        <f t="shared" si="125"/>
        <v>0</v>
      </c>
      <c r="J233">
        <f t="shared" si="99"/>
        <v>0</v>
      </c>
      <c r="K233" s="6">
        <f t="shared" si="100"/>
        <v>435206.3190723806</v>
      </c>
      <c r="L233">
        <f t="shared" si="101"/>
        <v>0</v>
      </c>
      <c r="M233">
        <f t="shared" si="102"/>
        <v>0</v>
      </c>
      <c r="N233">
        <f t="shared" si="103"/>
        <v>14.7</v>
      </c>
      <c r="O233">
        <f t="shared" si="126"/>
        <v>1.3162254142526475E-2</v>
      </c>
      <c r="P233">
        <f t="shared" si="104"/>
        <v>0</v>
      </c>
      <c r="Q233">
        <f t="shared" si="105"/>
        <v>0</v>
      </c>
      <c r="R233">
        <f t="shared" si="98"/>
        <v>0</v>
      </c>
      <c r="T233">
        <f t="shared" si="106"/>
        <v>0</v>
      </c>
      <c r="U233" s="6">
        <f t="shared" si="107"/>
        <v>435206.3190723806</v>
      </c>
      <c r="V233">
        <f t="shared" si="108"/>
        <v>0</v>
      </c>
      <c r="W233">
        <f t="shared" si="109"/>
        <v>0</v>
      </c>
      <c r="X233">
        <f t="shared" si="110"/>
        <v>8.8999999999999986</v>
      </c>
      <c r="Y233">
        <f t="shared" si="111"/>
        <v>7.7376078690307715E-3</v>
      </c>
      <c r="Z233">
        <f t="shared" si="112"/>
        <v>0</v>
      </c>
      <c r="AA233">
        <f t="shared" si="113"/>
        <v>0</v>
      </c>
      <c r="AB233">
        <f t="shared" si="114"/>
        <v>0</v>
      </c>
      <c r="AC233">
        <f t="shared" si="115"/>
        <v>0</v>
      </c>
      <c r="AD233" s="11">
        <f t="shared" si="116"/>
        <v>-7.4505805969238281E-9</v>
      </c>
      <c r="AE233">
        <f t="shared" si="117"/>
        <v>0</v>
      </c>
      <c r="AF233" s="11">
        <f t="shared" si="118"/>
        <v>-7.4505805969238281E-9</v>
      </c>
    </row>
    <row r="234" spans="1:32" x14ac:dyDescent="0.3">
      <c r="A234">
        <f t="shared" si="96"/>
        <v>222</v>
      </c>
      <c r="B234" s="6">
        <f t="shared" si="119"/>
        <v>0</v>
      </c>
      <c r="C234" s="6">
        <f t="shared" si="120"/>
        <v>435206.3190723806</v>
      </c>
      <c r="D234">
        <f t="shared" si="121"/>
        <v>0</v>
      </c>
      <c r="E234">
        <f t="shared" si="122"/>
        <v>0</v>
      </c>
      <c r="F234">
        <f t="shared" si="123"/>
        <v>6.0000000000000027</v>
      </c>
      <c r="G234">
        <f t="shared" si="97"/>
        <v>5.1430128318229462E-3</v>
      </c>
      <c r="H234">
        <f t="shared" si="124"/>
        <v>0</v>
      </c>
      <c r="I234" s="6">
        <f t="shared" si="125"/>
        <v>0</v>
      </c>
      <c r="J234">
        <f t="shared" si="99"/>
        <v>0</v>
      </c>
      <c r="K234" s="6">
        <f t="shared" si="100"/>
        <v>435206.3190723806</v>
      </c>
      <c r="L234">
        <f t="shared" si="101"/>
        <v>0</v>
      </c>
      <c r="M234">
        <f t="shared" si="102"/>
        <v>0</v>
      </c>
      <c r="N234">
        <f t="shared" si="103"/>
        <v>14.7</v>
      </c>
      <c r="O234">
        <f t="shared" si="126"/>
        <v>1.3162254142526475E-2</v>
      </c>
      <c r="P234">
        <f t="shared" si="104"/>
        <v>0</v>
      </c>
      <c r="Q234">
        <f t="shared" si="105"/>
        <v>0</v>
      </c>
      <c r="R234">
        <f t="shared" si="98"/>
        <v>0</v>
      </c>
      <c r="T234">
        <f t="shared" si="106"/>
        <v>0</v>
      </c>
      <c r="U234" s="6">
        <f t="shared" si="107"/>
        <v>435206.3190723806</v>
      </c>
      <c r="V234">
        <f t="shared" si="108"/>
        <v>0</v>
      </c>
      <c r="W234">
        <f t="shared" si="109"/>
        <v>0</v>
      </c>
      <c r="X234">
        <f t="shared" si="110"/>
        <v>8.8999999999999986</v>
      </c>
      <c r="Y234">
        <f t="shared" si="111"/>
        <v>7.7376078690307715E-3</v>
      </c>
      <c r="Z234">
        <f t="shared" si="112"/>
        <v>0</v>
      </c>
      <c r="AA234">
        <f t="shared" si="113"/>
        <v>0</v>
      </c>
      <c r="AB234">
        <f t="shared" si="114"/>
        <v>0</v>
      </c>
      <c r="AC234">
        <f t="shared" si="115"/>
        <v>0</v>
      </c>
      <c r="AD234" s="11">
        <f t="shared" si="116"/>
        <v>-7.4505805969238281E-9</v>
      </c>
      <c r="AE234">
        <f t="shared" si="117"/>
        <v>0</v>
      </c>
      <c r="AF234" s="11">
        <f t="shared" si="118"/>
        <v>-7.4505805969238281E-9</v>
      </c>
    </row>
    <row r="235" spans="1:32" x14ac:dyDescent="0.3">
      <c r="A235">
        <f t="shared" si="96"/>
        <v>223</v>
      </c>
      <c r="B235" s="6">
        <f t="shared" si="119"/>
        <v>0</v>
      </c>
      <c r="C235" s="6">
        <f t="shared" si="120"/>
        <v>435206.3190723806</v>
      </c>
      <c r="D235">
        <f t="shared" si="121"/>
        <v>0</v>
      </c>
      <c r="E235">
        <f t="shared" si="122"/>
        <v>0</v>
      </c>
      <c r="F235">
        <f t="shared" si="123"/>
        <v>6.0000000000000027</v>
      </c>
      <c r="G235">
        <f t="shared" si="97"/>
        <v>5.1430128318229462E-3</v>
      </c>
      <c r="H235">
        <f t="shared" si="124"/>
        <v>0</v>
      </c>
      <c r="I235" s="6">
        <f t="shared" si="125"/>
        <v>0</v>
      </c>
      <c r="J235">
        <f t="shared" si="99"/>
        <v>0</v>
      </c>
      <c r="K235" s="6">
        <f t="shared" si="100"/>
        <v>435206.3190723806</v>
      </c>
      <c r="L235">
        <f t="shared" si="101"/>
        <v>0</v>
      </c>
      <c r="M235">
        <f t="shared" si="102"/>
        <v>0</v>
      </c>
      <c r="N235">
        <f t="shared" si="103"/>
        <v>14.7</v>
      </c>
      <c r="O235">
        <f t="shared" si="126"/>
        <v>1.3162254142526475E-2</v>
      </c>
      <c r="P235">
        <f t="shared" si="104"/>
        <v>0</v>
      </c>
      <c r="Q235">
        <f t="shared" si="105"/>
        <v>0</v>
      </c>
      <c r="R235">
        <f t="shared" si="98"/>
        <v>0</v>
      </c>
      <c r="T235">
        <f t="shared" si="106"/>
        <v>0</v>
      </c>
      <c r="U235" s="6">
        <f t="shared" si="107"/>
        <v>435206.3190723806</v>
      </c>
      <c r="V235">
        <f t="shared" si="108"/>
        <v>0</v>
      </c>
      <c r="W235">
        <f t="shared" si="109"/>
        <v>0</v>
      </c>
      <c r="X235">
        <f t="shared" si="110"/>
        <v>8.8999999999999986</v>
      </c>
      <c r="Y235">
        <f t="shared" si="111"/>
        <v>7.7376078690307715E-3</v>
      </c>
      <c r="Z235">
        <f t="shared" si="112"/>
        <v>0</v>
      </c>
      <c r="AA235">
        <f t="shared" si="113"/>
        <v>0</v>
      </c>
      <c r="AB235">
        <f t="shared" si="114"/>
        <v>0</v>
      </c>
      <c r="AC235">
        <f t="shared" si="115"/>
        <v>0</v>
      </c>
      <c r="AD235" s="11">
        <f t="shared" si="116"/>
        <v>-7.4505805969238281E-9</v>
      </c>
      <c r="AE235">
        <f t="shared" si="117"/>
        <v>0</v>
      </c>
      <c r="AF235" s="11">
        <f t="shared" si="118"/>
        <v>-7.4505805969238281E-9</v>
      </c>
    </row>
    <row r="236" spans="1:32" x14ac:dyDescent="0.3">
      <c r="A236">
        <f t="shared" si="96"/>
        <v>224</v>
      </c>
      <c r="B236" s="6">
        <f t="shared" si="119"/>
        <v>0</v>
      </c>
      <c r="C236" s="6">
        <f t="shared" si="120"/>
        <v>435206.3190723806</v>
      </c>
      <c r="D236">
        <f t="shared" si="121"/>
        <v>0</v>
      </c>
      <c r="E236">
        <f t="shared" si="122"/>
        <v>0</v>
      </c>
      <c r="F236">
        <f t="shared" si="123"/>
        <v>6.0000000000000027</v>
      </c>
      <c r="G236">
        <f t="shared" si="97"/>
        <v>5.1430128318229462E-3</v>
      </c>
      <c r="H236">
        <f t="shared" si="124"/>
        <v>0</v>
      </c>
      <c r="I236" s="6">
        <f t="shared" si="125"/>
        <v>0</v>
      </c>
      <c r="J236">
        <f t="shared" si="99"/>
        <v>0</v>
      </c>
      <c r="K236" s="6">
        <f t="shared" si="100"/>
        <v>435206.3190723806</v>
      </c>
      <c r="L236">
        <f t="shared" si="101"/>
        <v>0</v>
      </c>
      <c r="M236">
        <f t="shared" si="102"/>
        <v>0</v>
      </c>
      <c r="N236">
        <f t="shared" si="103"/>
        <v>14.7</v>
      </c>
      <c r="O236">
        <f t="shared" si="126"/>
        <v>1.3162254142526475E-2</v>
      </c>
      <c r="P236">
        <f t="shared" si="104"/>
        <v>0</v>
      </c>
      <c r="Q236">
        <f t="shared" si="105"/>
        <v>0</v>
      </c>
      <c r="R236">
        <f t="shared" si="98"/>
        <v>0</v>
      </c>
      <c r="T236">
        <f t="shared" si="106"/>
        <v>0</v>
      </c>
      <c r="U236" s="6">
        <f t="shared" si="107"/>
        <v>435206.3190723806</v>
      </c>
      <c r="V236">
        <f t="shared" si="108"/>
        <v>0</v>
      </c>
      <c r="W236">
        <f t="shared" si="109"/>
        <v>0</v>
      </c>
      <c r="X236">
        <f t="shared" si="110"/>
        <v>8.8999999999999986</v>
      </c>
      <c r="Y236">
        <f t="shared" si="111"/>
        <v>7.7376078690307715E-3</v>
      </c>
      <c r="Z236">
        <f t="shared" si="112"/>
        <v>0</v>
      </c>
      <c r="AA236">
        <f t="shared" si="113"/>
        <v>0</v>
      </c>
      <c r="AB236">
        <f t="shared" si="114"/>
        <v>0</v>
      </c>
      <c r="AC236">
        <f t="shared" si="115"/>
        <v>0</v>
      </c>
      <c r="AD236" s="11">
        <f t="shared" si="116"/>
        <v>-7.4505805969238281E-9</v>
      </c>
      <c r="AE236">
        <f t="shared" si="117"/>
        <v>0</v>
      </c>
      <c r="AF236" s="11">
        <f t="shared" si="118"/>
        <v>-7.4505805969238281E-9</v>
      </c>
    </row>
    <row r="237" spans="1:32" x14ac:dyDescent="0.3">
      <c r="A237">
        <f t="shared" si="96"/>
        <v>225</v>
      </c>
      <c r="B237" s="6">
        <f t="shared" si="119"/>
        <v>0</v>
      </c>
      <c r="C237" s="6">
        <f t="shared" si="120"/>
        <v>435206.3190723806</v>
      </c>
      <c r="D237">
        <f t="shared" si="121"/>
        <v>0</v>
      </c>
      <c r="E237">
        <f t="shared" si="122"/>
        <v>0</v>
      </c>
      <c r="F237">
        <f t="shared" si="123"/>
        <v>6.0000000000000027</v>
      </c>
      <c r="G237">
        <f t="shared" si="97"/>
        <v>5.1430128318229462E-3</v>
      </c>
      <c r="H237">
        <f t="shared" si="124"/>
        <v>0</v>
      </c>
      <c r="I237" s="6">
        <f t="shared" si="125"/>
        <v>0</v>
      </c>
      <c r="J237">
        <f t="shared" si="99"/>
        <v>0</v>
      </c>
      <c r="K237" s="6">
        <f t="shared" si="100"/>
        <v>435206.3190723806</v>
      </c>
      <c r="L237">
        <f t="shared" si="101"/>
        <v>0</v>
      </c>
      <c r="M237">
        <f t="shared" si="102"/>
        <v>0</v>
      </c>
      <c r="N237">
        <f t="shared" si="103"/>
        <v>14.7</v>
      </c>
      <c r="O237">
        <f t="shared" si="126"/>
        <v>1.3162254142526475E-2</v>
      </c>
      <c r="P237">
        <f t="shared" si="104"/>
        <v>0</v>
      </c>
      <c r="Q237">
        <f t="shared" si="105"/>
        <v>0</v>
      </c>
      <c r="R237">
        <f t="shared" si="98"/>
        <v>0</v>
      </c>
      <c r="T237">
        <f t="shared" si="106"/>
        <v>0</v>
      </c>
      <c r="U237" s="6">
        <f t="shared" si="107"/>
        <v>435206.3190723806</v>
      </c>
      <c r="V237">
        <f t="shared" si="108"/>
        <v>0</v>
      </c>
      <c r="W237">
        <f t="shared" si="109"/>
        <v>0</v>
      </c>
      <c r="X237">
        <f t="shared" si="110"/>
        <v>8.8999999999999986</v>
      </c>
      <c r="Y237">
        <f t="shared" si="111"/>
        <v>7.7376078690307715E-3</v>
      </c>
      <c r="Z237">
        <f t="shared" si="112"/>
        <v>0</v>
      </c>
      <c r="AA237">
        <f t="shared" si="113"/>
        <v>0</v>
      </c>
      <c r="AB237">
        <f t="shared" si="114"/>
        <v>0</v>
      </c>
      <c r="AC237">
        <f t="shared" si="115"/>
        <v>0</v>
      </c>
      <c r="AD237" s="11">
        <f t="shared" si="116"/>
        <v>-7.4505805969238281E-9</v>
      </c>
      <c r="AE237">
        <f t="shared" si="117"/>
        <v>0</v>
      </c>
      <c r="AF237" s="11">
        <f t="shared" si="118"/>
        <v>-7.4505805969238281E-9</v>
      </c>
    </row>
    <row r="238" spans="1:32" x14ac:dyDescent="0.3">
      <c r="A238">
        <f t="shared" si="96"/>
        <v>226</v>
      </c>
      <c r="B238" s="6">
        <f t="shared" si="119"/>
        <v>0</v>
      </c>
      <c r="C238" s="6">
        <f t="shared" si="120"/>
        <v>435206.3190723806</v>
      </c>
      <c r="D238">
        <f t="shared" si="121"/>
        <v>0</v>
      </c>
      <c r="E238">
        <f t="shared" si="122"/>
        <v>0</v>
      </c>
      <c r="F238">
        <f t="shared" si="123"/>
        <v>6.0000000000000027</v>
      </c>
      <c r="G238">
        <f t="shared" si="97"/>
        <v>5.1430128318229462E-3</v>
      </c>
      <c r="H238">
        <f t="shared" si="124"/>
        <v>0</v>
      </c>
      <c r="I238" s="6">
        <f t="shared" si="125"/>
        <v>0</v>
      </c>
      <c r="J238">
        <f t="shared" si="99"/>
        <v>0</v>
      </c>
      <c r="K238" s="6">
        <f t="shared" si="100"/>
        <v>435206.3190723806</v>
      </c>
      <c r="L238">
        <f t="shared" si="101"/>
        <v>0</v>
      </c>
      <c r="M238">
        <f t="shared" si="102"/>
        <v>0</v>
      </c>
      <c r="N238">
        <f t="shared" si="103"/>
        <v>14.7</v>
      </c>
      <c r="O238">
        <f t="shared" si="126"/>
        <v>1.3162254142526475E-2</v>
      </c>
      <c r="P238">
        <f t="shared" si="104"/>
        <v>0</v>
      </c>
      <c r="Q238">
        <f t="shared" si="105"/>
        <v>0</v>
      </c>
      <c r="R238">
        <f t="shared" si="98"/>
        <v>0</v>
      </c>
      <c r="T238">
        <f t="shared" si="106"/>
        <v>0</v>
      </c>
      <c r="U238" s="6">
        <f t="shared" si="107"/>
        <v>435206.3190723806</v>
      </c>
      <c r="V238">
        <f t="shared" si="108"/>
        <v>0</v>
      </c>
      <c r="W238">
        <f t="shared" si="109"/>
        <v>0</v>
      </c>
      <c r="X238">
        <f t="shared" si="110"/>
        <v>8.8999999999999986</v>
      </c>
      <c r="Y238">
        <f t="shared" si="111"/>
        <v>7.7376078690307715E-3</v>
      </c>
      <c r="Z238">
        <f t="shared" si="112"/>
        <v>0</v>
      </c>
      <c r="AA238">
        <f t="shared" si="113"/>
        <v>0</v>
      </c>
      <c r="AB238">
        <f t="shared" si="114"/>
        <v>0</v>
      </c>
      <c r="AC238">
        <f t="shared" si="115"/>
        <v>0</v>
      </c>
      <c r="AD238" s="11">
        <f t="shared" si="116"/>
        <v>-7.4505805969238281E-9</v>
      </c>
      <c r="AE238">
        <f t="shared" si="117"/>
        <v>0</v>
      </c>
      <c r="AF238" s="11">
        <f t="shared" si="118"/>
        <v>-7.4505805969238281E-9</v>
      </c>
    </row>
    <row r="239" spans="1:32" x14ac:dyDescent="0.3">
      <c r="A239">
        <f t="shared" si="96"/>
        <v>227</v>
      </c>
      <c r="B239" s="6">
        <f t="shared" si="119"/>
        <v>0</v>
      </c>
      <c r="C239" s="6">
        <f t="shared" si="120"/>
        <v>435206.3190723806</v>
      </c>
      <c r="D239">
        <f t="shared" si="121"/>
        <v>0</v>
      </c>
      <c r="E239">
        <f t="shared" si="122"/>
        <v>0</v>
      </c>
      <c r="F239">
        <f t="shared" si="123"/>
        <v>6.0000000000000027</v>
      </c>
      <c r="G239">
        <f t="shared" si="97"/>
        <v>5.1430128318229462E-3</v>
      </c>
      <c r="H239">
        <f t="shared" si="124"/>
        <v>0</v>
      </c>
      <c r="I239" s="6">
        <f t="shared" si="125"/>
        <v>0</v>
      </c>
      <c r="J239">
        <f t="shared" si="99"/>
        <v>0</v>
      </c>
      <c r="K239" s="6">
        <f t="shared" si="100"/>
        <v>435206.3190723806</v>
      </c>
      <c r="L239">
        <f t="shared" si="101"/>
        <v>0</v>
      </c>
      <c r="M239">
        <f t="shared" si="102"/>
        <v>0</v>
      </c>
      <c r="N239">
        <f t="shared" si="103"/>
        <v>14.7</v>
      </c>
      <c r="O239">
        <f t="shared" si="126"/>
        <v>1.3162254142526475E-2</v>
      </c>
      <c r="P239">
        <f t="shared" si="104"/>
        <v>0</v>
      </c>
      <c r="Q239">
        <f t="shared" si="105"/>
        <v>0</v>
      </c>
      <c r="R239">
        <f t="shared" si="98"/>
        <v>0</v>
      </c>
      <c r="T239">
        <f t="shared" si="106"/>
        <v>0</v>
      </c>
      <c r="U239" s="6">
        <f t="shared" si="107"/>
        <v>435206.3190723806</v>
      </c>
      <c r="V239">
        <f t="shared" si="108"/>
        <v>0</v>
      </c>
      <c r="W239">
        <f t="shared" si="109"/>
        <v>0</v>
      </c>
      <c r="X239">
        <f t="shared" si="110"/>
        <v>8.8999999999999986</v>
      </c>
      <c r="Y239">
        <f t="shared" si="111"/>
        <v>7.7376078690307715E-3</v>
      </c>
      <c r="Z239">
        <f t="shared" si="112"/>
        <v>0</v>
      </c>
      <c r="AA239">
        <f t="shared" si="113"/>
        <v>0</v>
      </c>
      <c r="AB239">
        <f t="shared" si="114"/>
        <v>0</v>
      </c>
      <c r="AC239">
        <f t="shared" si="115"/>
        <v>0</v>
      </c>
      <c r="AD239" s="11">
        <f t="shared" si="116"/>
        <v>-7.4505805969238281E-9</v>
      </c>
      <c r="AE239">
        <f t="shared" si="117"/>
        <v>0</v>
      </c>
      <c r="AF239" s="11">
        <f t="shared" si="118"/>
        <v>-7.4505805969238281E-9</v>
      </c>
    </row>
    <row r="240" spans="1:32" x14ac:dyDescent="0.3">
      <c r="A240">
        <f t="shared" si="96"/>
        <v>228</v>
      </c>
      <c r="B240" s="6">
        <f t="shared" si="119"/>
        <v>0</v>
      </c>
      <c r="C240" s="6">
        <f t="shared" si="120"/>
        <v>435206.3190723806</v>
      </c>
      <c r="D240">
        <f t="shared" si="121"/>
        <v>0</v>
      </c>
      <c r="E240">
        <f t="shared" si="122"/>
        <v>0</v>
      </c>
      <c r="F240">
        <f t="shared" si="123"/>
        <v>6.0000000000000027</v>
      </c>
      <c r="G240">
        <f t="shared" si="97"/>
        <v>5.1430128318229462E-3</v>
      </c>
      <c r="H240">
        <f t="shared" si="124"/>
        <v>0</v>
      </c>
      <c r="I240" s="6">
        <f t="shared" si="125"/>
        <v>0</v>
      </c>
      <c r="J240">
        <f t="shared" si="99"/>
        <v>0</v>
      </c>
      <c r="K240" s="6">
        <f t="shared" si="100"/>
        <v>435206.3190723806</v>
      </c>
      <c r="L240">
        <f t="shared" si="101"/>
        <v>0</v>
      </c>
      <c r="M240">
        <f t="shared" si="102"/>
        <v>0</v>
      </c>
      <c r="N240">
        <f t="shared" si="103"/>
        <v>14.7</v>
      </c>
      <c r="O240">
        <f t="shared" si="126"/>
        <v>1.3162254142526475E-2</v>
      </c>
      <c r="P240">
        <f t="shared" si="104"/>
        <v>0</v>
      </c>
      <c r="Q240">
        <f t="shared" si="105"/>
        <v>0</v>
      </c>
      <c r="R240">
        <f t="shared" si="98"/>
        <v>0</v>
      </c>
      <c r="T240">
        <f t="shared" si="106"/>
        <v>0</v>
      </c>
      <c r="U240" s="6">
        <f t="shared" si="107"/>
        <v>435206.3190723806</v>
      </c>
      <c r="V240">
        <f t="shared" si="108"/>
        <v>0</v>
      </c>
      <c r="W240">
        <f t="shared" si="109"/>
        <v>0</v>
      </c>
      <c r="X240">
        <f t="shared" si="110"/>
        <v>8.8999999999999986</v>
      </c>
      <c r="Y240">
        <f t="shared" si="111"/>
        <v>7.7376078690307715E-3</v>
      </c>
      <c r="Z240">
        <f t="shared" si="112"/>
        <v>0</v>
      </c>
      <c r="AA240">
        <f t="shared" si="113"/>
        <v>0</v>
      </c>
      <c r="AB240">
        <f t="shared" si="114"/>
        <v>0</v>
      </c>
      <c r="AC240">
        <f t="shared" si="115"/>
        <v>0</v>
      </c>
      <c r="AD240" s="11">
        <f t="shared" si="116"/>
        <v>-7.4505805969238281E-9</v>
      </c>
      <c r="AE240">
        <f t="shared" si="117"/>
        <v>0</v>
      </c>
      <c r="AF240" s="11">
        <f t="shared" si="118"/>
        <v>-7.4505805969238281E-9</v>
      </c>
    </row>
    <row r="241" spans="1:32" x14ac:dyDescent="0.3">
      <c r="A241">
        <f t="shared" si="96"/>
        <v>229</v>
      </c>
      <c r="B241" s="6">
        <f t="shared" si="119"/>
        <v>0</v>
      </c>
      <c r="C241" s="6">
        <f t="shared" si="120"/>
        <v>435206.3190723806</v>
      </c>
      <c r="D241">
        <f t="shared" si="121"/>
        <v>0</v>
      </c>
      <c r="E241">
        <f t="shared" si="122"/>
        <v>0</v>
      </c>
      <c r="F241">
        <f t="shared" si="123"/>
        <v>6.0000000000000027</v>
      </c>
      <c r="G241">
        <f t="shared" si="97"/>
        <v>5.1430128318229462E-3</v>
      </c>
      <c r="H241">
        <f t="shared" si="124"/>
        <v>0</v>
      </c>
      <c r="I241" s="6">
        <f t="shared" si="125"/>
        <v>0</v>
      </c>
      <c r="J241">
        <f t="shared" si="99"/>
        <v>0</v>
      </c>
      <c r="K241" s="6">
        <f t="shared" si="100"/>
        <v>435206.3190723806</v>
      </c>
      <c r="L241">
        <f t="shared" si="101"/>
        <v>0</v>
      </c>
      <c r="M241">
        <f t="shared" si="102"/>
        <v>0</v>
      </c>
      <c r="N241">
        <f t="shared" si="103"/>
        <v>14.7</v>
      </c>
      <c r="O241">
        <f t="shared" si="126"/>
        <v>1.3162254142526475E-2</v>
      </c>
      <c r="P241">
        <f t="shared" si="104"/>
        <v>0</v>
      </c>
      <c r="Q241">
        <f t="shared" si="105"/>
        <v>0</v>
      </c>
      <c r="R241">
        <f t="shared" si="98"/>
        <v>0</v>
      </c>
      <c r="T241">
        <f t="shared" si="106"/>
        <v>0</v>
      </c>
      <c r="U241" s="6">
        <f t="shared" si="107"/>
        <v>435206.3190723806</v>
      </c>
      <c r="V241">
        <f t="shared" si="108"/>
        <v>0</v>
      </c>
      <c r="W241">
        <f t="shared" si="109"/>
        <v>0</v>
      </c>
      <c r="X241">
        <f t="shared" si="110"/>
        <v>8.8999999999999986</v>
      </c>
      <c r="Y241">
        <f t="shared" si="111"/>
        <v>7.7376078690307715E-3</v>
      </c>
      <c r="Z241">
        <f t="shared" si="112"/>
        <v>0</v>
      </c>
      <c r="AA241">
        <f t="shared" si="113"/>
        <v>0</v>
      </c>
      <c r="AB241">
        <f t="shared" si="114"/>
        <v>0</v>
      </c>
      <c r="AC241">
        <f t="shared" si="115"/>
        <v>0</v>
      </c>
      <c r="AD241" s="11">
        <f t="shared" si="116"/>
        <v>-7.4505805969238281E-9</v>
      </c>
      <c r="AE241">
        <f t="shared" si="117"/>
        <v>0</v>
      </c>
      <c r="AF241" s="11">
        <f t="shared" si="118"/>
        <v>-7.4505805969238281E-9</v>
      </c>
    </row>
    <row r="242" spans="1:32" x14ac:dyDescent="0.3">
      <c r="A242">
        <f t="shared" si="96"/>
        <v>230</v>
      </c>
      <c r="B242" s="6">
        <f t="shared" si="119"/>
        <v>0</v>
      </c>
      <c r="C242" s="6">
        <f t="shared" si="120"/>
        <v>435206.3190723806</v>
      </c>
      <c r="D242">
        <f t="shared" si="121"/>
        <v>0</v>
      </c>
      <c r="E242">
        <f t="shared" si="122"/>
        <v>0</v>
      </c>
      <c r="F242">
        <f t="shared" si="123"/>
        <v>6.0000000000000027</v>
      </c>
      <c r="G242">
        <f t="shared" si="97"/>
        <v>5.1430128318229462E-3</v>
      </c>
      <c r="H242">
        <f t="shared" si="124"/>
        <v>0</v>
      </c>
      <c r="I242" s="6">
        <f t="shared" si="125"/>
        <v>0</v>
      </c>
      <c r="J242">
        <f t="shared" si="99"/>
        <v>0</v>
      </c>
      <c r="K242" s="6">
        <f t="shared" si="100"/>
        <v>435206.3190723806</v>
      </c>
      <c r="L242">
        <f t="shared" si="101"/>
        <v>0</v>
      </c>
      <c r="M242">
        <f t="shared" si="102"/>
        <v>0</v>
      </c>
      <c r="N242">
        <f t="shared" si="103"/>
        <v>14.7</v>
      </c>
      <c r="O242">
        <f t="shared" si="126"/>
        <v>1.3162254142526475E-2</v>
      </c>
      <c r="P242">
        <f t="shared" si="104"/>
        <v>0</v>
      </c>
      <c r="Q242">
        <f t="shared" si="105"/>
        <v>0</v>
      </c>
      <c r="R242">
        <f t="shared" si="98"/>
        <v>0</v>
      </c>
      <c r="T242">
        <f t="shared" si="106"/>
        <v>0</v>
      </c>
      <c r="U242" s="6">
        <f t="shared" si="107"/>
        <v>435206.3190723806</v>
      </c>
      <c r="V242">
        <f t="shared" si="108"/>
        <v>0</v>
      </c>
      <c r="W242">
        <f t="shared" si="109"/>
        <v>0</v>
      </c>
      <c r="X242">
        <f t="shared" si="110"/>
        <v>8.8999999999999986</v>
      </c>
      <c r="Y242">
        <f t="shared" si="111"/>
        <v>7.7376078690307715E-3</v>
      </c>
      <c r="Z242">
        <f t="shared" si="112"/>
        <v>0</v>
      </c>
      <c r="AA242">
        <f t="shared" si="113"/>
        <v>0</v>
      </c>
      <c r="AB242">
        <f t="shared" si="114"/>
        <v>0</v>
      </c>
      <c r="AC242">
        <f t="shared" si="115"/>
        <v>0</v>
      </c>
      <c r="AD242" s="11">
        <f t="shared" si="116"/>
        <v>-7.4505805969238281E-9</v>
      </c>
      <c r="AE242">
        <f t="shared" si="117"/>
        <v>0</v>
      </c>
      <c r="AF242" s="11">
        <f t="shared" si="118"/>
        <v>-7.4505805969238281E-9</v>
      </c>
    </row>
    <row r="243" spans="1:32" x14ac:dyDescent="0.3">
      <c r="A243">
        <f t="shared" si="96"/>
        <v>231</v>
      </c>
      <c r="B243" s="6">
        <f t="shared" si="119"/>
        <v>0</v>
      </c>
      <c r="C243" s="6">
        <f t="shared" si="120"/>
        <v>435206.3190723806</v>
      </c>
      <c r="D243">
        <f t="shared" si="121"/>
        <v>0</v>
      </c>
      <c r="E243">
        <f t="shared" si="122"/>
        <v>0</v>
      </c>
      <c r="F243">
        <f t="shared" si="123"/>
        <v>6.0000000000000027</v>
      </c>
      <c r="G243">
        <f t="shared" si="97"/>
        <v>5.1430128318229462E-3</v>
      </c>
      <c r="H243">
        <f t="shared" si="124"/>
        <v>0</v>
      </c>
      <c r="I243" s="6">
        <f t="shared" si="125"/>
        <v>0</v>
      </c>
      <c r="J243">
        <f t="shared" si="99"/>
        <v>0</v>
      </c>
      <c r="K243" s="6">
        <f t="shared" si="100"/>
        <v>435206.3190723806</v>
      </c>
      <c r="L243">
        <f t="shared" si="101"/>
        <v>0</v>
      </c>
      <c r="M243">
        <f t="shared" si="102"/>
        <v>0</v>
      </c>
      <c r="N243">
        <f t="shared" si="103"/>
        <v>14.7</v>
      </c>
      <c r="O243">
        <f t="shared" si="126"/>
        <v>1.3162254142526475E-2</v>
      </c>
      <c r="P243">
        <f t="shared" si="104"/>
        <v>0</v>
      </c>
      <c r="Q243">
        <f t="shared" si="105"/>
        <v>0</v>
      </c>
      <c r="R243">
        <f t="shared" si="98"/>
        <v>0</v>
      </c>
      <c r="T243">
        <f t="shared" si="106"/>
        <v>0</v>
      </c>
      <c r="U243" s="6">
        <f t="shared" si="107"/>
        <v>435206.3190723806</v>
      </c>
      <c r="V243">
        <f t="shared" si="108"/>
        <v>0</v>
      </c>
      <c r="W243">
        <f t="shared" si="109"/>
        <v>0</v>
      </c>
      <c r="X243">
        <f t="shared" si="110"/>
        <v>8.8999999999999986</v>
      </c>
      <c r="Y243">
        <f t="shared" si="111"/>
        <v>7.7376078690307715E-3</v>
      </c>
      <c r="Z243">
        <f t="shared" si="112"/>
        <v>0</v>
      </c>
      <c r="AA243">
        <f t="shared" si="113"/>
        <v>0</v>
      </c>
      <c r="AB243">
        <f t="shared" si="114"/>
        <v>0</v>
      </c>
      <c r="AC243">
        <f t="shared" si="115"/>
        <v>0</v>
      </c>
      <c r="AD243" s="11">
        <f t="shared" si="116"/>
        <v>-7.4505805969238281E-9</v>
      </c>
      <c r="AE243">
        <f t="shared" si="117"/>
        <v>0</v>
      </c>
      <c r="AF243" s="11">
        <f t="shared" si="118"/>
        <v>-7.4505805969238281E-9</v>
      </c>
    </row>
    <row r="244" spans="1:32" x14ac:dyDescent="0.3">
      <c r="A244">
        <f t="shared" si="96"/>
        <v>232</v>
      </c>
      <c r="B244" s="6">
        <f t="shared" si="119"/>
        <v>0</v>
      </c>
      <c r="C244" s="6">
        <f t="shared" si="120"/>
        <v>435206.3190723806</v>
      </c>
      <c r="D244">
        <f t="shared" si="121"/>
        <v>0</v>
      </c>
      <c r="E244">
        <f t="shared" si="122"/>
        <v>0</v>
      </c>
      <c r="F244">
        <f t="shared" si="123"/>
        <v>6.0000000000000027</v>
      </c>
      <c r="G244">
        <f t="shared" si="97"/>
        <v>5.1430128318229462E-3</v>
      </c>
      <c r="H244">
        <f t="shared" si="124"/>
        <v>0</v>
      </c>
      <c r="I244" s="6">
        <f t="shared" si="125"/>
        <v>0</v>
      </c>
      <c r="J244">
        <f t="shared" si="99"/>
        <v>0</v>
      </c>
      <c r="K244" s="6">
        <f t="shared" si="100"/>
        <v>435206.3190723806</v>
      </c>
      <c r="L244">
        <f t="shared" si="101"/>
        <v>0</v>
      </c>
      <c r="M244">
        <f t="shared" si="102"/>
        <v>0</v>
      </c>
      <c r="N244">
        <f t="shared" si="103"/>
        <v>14.7</v>
      </c>
      <c r="O244">
        <f t="shared" si="126"/>
        <v>1.3162254142526475E-2</v>
      </c>
      <c r="P244">
        <f t="shared" si="104"/>
        <v>0</v>
      </c>
      <c r="Q244">
        <f t="shared" si="105"/>
        <v>0</v>
      </c>
      <c r="R244">
        <f t="shared" si="98"/>
        <v>0</v>
      </c>
      <c r="T244">
        <f t="shared" si="106"/>
        <v>0</v>
      </c>
      <c r="U244" s="6">
        <f t="shared" si="107"/>
        <v>435206.3190723806</v>
      </c>
      <c r="V244">
        <f t="shared" si="108"/>
        <v>0</v>
      </c>
      <c r="W244">
        <f t="shared" si="109"/>
        <v>0</v>
      </c>
      <c r="X244">
        <f t="shared" si="110"/>
        <v>8.8999999999999986</v>
      </c>
      <c r="Y244">
        <f t="shared" si="111"/>
        <v>7.7376078690307715E-3</v>
      </c>
      <c r="Z244">
        <f t="shared" si="112"/>
        <v>0</v>
      </c>
      <c r="AA244">
        <f t="shared" si="113"/>
        <v>0</v>
      </c>
      <c r="AB244">
        <f t="shared" si="114"/>
        <v>0</v>
      </c>
      <c r="AC244">
        <f t="shared" si="115"/>
        <v>0</v>
      </c>
      <c r="AD244" s="11">
        <f t="shared" si="116"/>
        <v>-7.4505805969238281E-9</v>
      </c>
      <c r="AE244">
        <f t="shared" si="117"/>
        <v>0</v>
      </c>
      <c r="AF244" s="11">
        <f t="shared" si="118"/>
        <v>-7.4505805969238281E-9</v>
      </c>
    </row>
    <row r="245" spans="1:32" x14ac:dyDescent="0.3">
      <c r="A245">
        <f t="shared" si="96"/>
        <v>233</v>
      </c>
      <c r="B245" s="6">
        <f t="shared" si="119"/>
        <v>0</v>
      </c>
      <c r="C245" s="6">
        <f t="shared" si="120"/>
        <v>435206.3190723806</v>
      </c>
      <c r="D245">
        <f t="shared" si="121"/>
        <v>0</v>
      </c>
      <c r="E245">
        <f t="shared" si="122"/>
        <v>0</v>
      </c>
      <c r="F245">
        <f t="shared" si="123"/>
        <v>6.0000000000000027</v>
      </c>
      <c r="G245">
        <f t="shared" si="97"/>
        <v>5.1430128318229462E-3</v>
      </c>
      <c r="H245">
        <f t="shared" si="124"/>
        <v>0</v>
      </c>
      <c r="I245" s="6">
        <f t="shared" si="125"/>
        <v>0</v>
      </c>
      <c r="J245">
        <f t="shared" si="99"/>
        <v>0</v>
      </c>
      <c r="K245" s="6">
        <f t="shared" si="100"/>
        <v>435206.3190723806</v>
      </c>
      <c r="L245">
        <f t="shared" si="101"/>
        <v>0</v>
      </c>
      <c r="M245">
        <f t="shared" si="102"/>
        <v>0</v>
      </c>
      <c r="N245">
        <f t="shared" si="103"/>
        <v>14.7</v>
      </c>
      <c r="O245">
        <f t="shared" si="126"/>
        <v>1.3162254142526475E-2</v>
      </c>
      <c r="P245">
        <f t="shared" si="104"/>
        <v>0</v>
      </c>
      <c r="Q245">
        <f t="shared" si="105"/>
        <v>0</v>
      </c>
      <c r="R245">
        <f t="shared" si="98"/>
        <v>0</v>
      </c>
      <c r="T245">
        <f t="shared" si="106"/>
        <v>0</v>
      </c>
      <c r="U245" s="6">
        <f t="shared" si="107"/>
        <v>435206.3190723806</v>
      </c>
      <c r="V245">
        <f t="shared" si="108"/>
        <v>0</v>
      </c>
      <c r="W245">
        <f t="shared" si="109"/>
        <v>0</v>
      </c>
      <c r="X245">
        <f t="shared" si="110"/>
        <v>8.8999999999999986</v>
      </c>
      <c r="Y245">
        <f t="shared" si="111"/>
        <v>7.7376078690307715E-3</v>
      </c>
      <c r="Z245">
        <f t="shared" si="112"/>
        <v>0</v>
      </c>
      <c r="AA245">
        <f t="shared" si="113"/>
        <v>0</v>
      </c>
      <c r="AB245">
        <f t="shared" si="114"/>
        <v>0</v>
      </c>
      <c r="AC245">
        <f t="shared" si="115"/>
        <v>0</v>
      </c>
      <c r="AD245" s="11">
        <f t="shared" si="116"/>
        <v>-7.4505805969238281E-9</v>
      </c>
      <c r="AE245">
        <f t="shared" si="117"/>
        <v>0</v>
      </c>
      <c r="AF245" s="11">
        <f t="shared" si="118"/>
        <v>-7.4505805969238281E-9</v>
      </c>
    </row>
    <row r="246" spans="1:32" x14ac:dyDescent="0.3">
      <c r="A246">
        <f t="shared" si="96"/>
        <v>234</v>
      </c>
      <c r="B246" s="6">
        <f t="shared" si="119"/>
        <v>0</v>
      </c>
      <c r="C246" s="6">
        <f t="shared" si="120"/>
        <v>435206.3190723806</v>
      </c>
      <c r="D246">
        <f t="shared" si="121"/>
        <v>0</v>
      </c>
      <c r="E246">
        <f t="shared" si="122"/>
        <v>0</v>
      </c>
      <c r="F246">
        <f t="shared" si="123"/>
        <v>6.0000000000000027</v>
      </c>
      <c r="G246">
        <f t="shared" si="97"/>
        <v>5.1430128318229462E-3</v>
      </c>
      <c r="H246">
        <f t="shared" si="124"/>
        <v>0</v>
      </c>
      <c r="I246" s="6">
        <f t="shared" si="125"/>
        <v>0</v>
      </c>
      <c r="J246">
        <f t="shared" si="99"/>
        <v>0</v>
      </c>
      <c r="K246" s="6">
        <f t="shared" si="100"/>
        <v>435206.3190723806</v>
      </c>
      <c r="L246">
        <f t="shared" si="101"/>
        <v>0</v>
      </c>
      <c r="M246">
        <f t="shared" si="102"/>
        <v>0</v>
      </c>
      <c r="N246">
        <f t="shared" si="103"/>
        <v>14.7</v>
      </c>
      <c r="O246">
        <f t="shared" si="126"/>
        <v>1.3162254142526475E-2</v>
      </c>
      <c r="P246">
        <f t="shared" si="104"/>
        <v>0</v>
      </c>
      <c r="Q246">
        <f t="shared" si="105"/>
        <v>0</v>
      </c>
      <c r="R246">
        <f t="shared" si="98"/>
        <v>0</v>
      </c>
      <c r="T246">
        <f t="shared" si="106"/>
        <v>0</v>
      </c>
      <c r="U246" s="6">
        <f t="shared" si="107"/>
        <v>435206.3190723806</v>
      </c>
      <c r="V246">
        <f t="shared" si="108"/>
        <v>0</v>
      </c>
      <c r="W246">
        <f t="shared" si="109"/>
        <v>0</v>
      </c>
      <c r="X246">
        <f t="shared" si="110"/>
        <v>8.8999999999999986</v>
      </c>
      <c r="Y246">
        <f t="shared" si="111"/>
        <v>7.7376078690307715E-3</v>
      </c>
      <c r="Z246">
        <f t="shared" si="112"/>
        <v>0</v>
      </c>
      <c r="AA246">
        <f t="shared" si="113"/>
        <v>0</v>
      </c>
      <c r="AB246">
        <f t="shared" si="114"/>
        <v>0</v>
      </c>
      <c r="AC246">
        <f t="shared" si="115"/>
        <v>0</v>
      </c>
      <c r="AD246" s="11">
        <f t="shared" si="116"/>
        <v>-7.4505805969238281E-9</v>
      </c>
      <c r="AE246">
        <f t="shared" si="117"/>
        <v>0</v>
      </c>
      <c r="AF246" s="11">
        <f t="shared" si="118"/>
        <v>-7.4505805969238281E-9</v>
      </c>
    </row>
    <row r="247" spans="1:32" x14ac:dyDescent="0.3">
      <c r="A247">
        <f t="shared" si="96"/>
        <v>235</v>
      </c>
      <c r="B247" s="6">
        <f t="shared" si="119"/>
        <v>0</v>
      </c>
      <c r="C247" s="6">
        <f t="shared" si="120"/>
        <v>435206.3190723806</v>
      </c>
      <c r="D247">
        <f t="shared" si="121"/>
        <v>0</v>
      </c>
      <c r="E247">
        <f t="shared" si="122"/>
        <v>0</v>
      </c>
      <c r="F247">
        <f t="shared" si="123"/>
        <v>6.0000000000000027</v>
      </c>
      <c r="G247">
        <f t="shared" si="97"/>
        <v>5.1430128318229462E-3</v>
      </c>
      <c r="H247">
        <f t="shared" si="124"/>
        <v>0</v>
      </c>
      <c r="I247" s="6">
        <f t="shared" si="125"/>
        <v>0</v>
      </c>
      <c r="J247">
        <f t="shared" si="99"/>
        <v>0</v>
      </c>
      <c r="K247" s="6">
        <f t="shared" si="100"/>
        <v>435206.3190723806</v>
      </c>
      <c r="L247">
        <f t="shared" si="101"/>
        <v>0</v>
      </c>
      <c r="M247">
        <f t="shared" si="102"/>
        <v>0</v>
      </c>
      <c r="N247">
        <f t="shared" si="103"/>
        <v>14.7</v>
      </c>
      <c r="O247">
        <f t="shared" si="126"/>
        <v>1.3162254142526475E-2</v>
      </c>
      <c r="P247">
        <f t="shared" si="104"/>
        <v>0</v>
      </c>
      <c r="Q247">
        <f t="shared" si="105"/>
        <v>0</v>
      </c>
      <c r="R247">
        <f t="shared" si="98"/>
        <v>0</v>
      </c>
      <c r="T247">
        <f t="shared" si="106"/>
        <v>0</v>
      </c>
      <c r="U247" s="6">
        <f t="shared" si="107"/>
        <v>435206.3190723806</v>
      </c>
      <c r="V247">
        <f t="shared" si="108"/>
        <v>0</v>
      </c>
      <c r="W247">
        <f t="shared" si="109"/>
        <v>0</v>
      </c>
      <c r="X247">
        <f t="shared" si="110"/>
        <v>8.8999999999999986</v>
      </c>
      <c r="Y247">
        <f t="shared" si="111"/>
        <v>7.7376078690307715E-3</v>
      </c>
      <c r="Z247">
        <f t="shared" si="112"/>
        <v>0</v>
      </c>
      <c r="AA247">
        <f t="shared" si="113"/>
        <v>0</v>
      </c>
      <c r="AB247">
        <f t="shared" si="114"/>
        <v>0</v>
      </c>
      <c r="AC247">
        <f t="shared" si="115"/>
        <v>0</v>
      </c>
      <c r="AD247" s="11">
        <f t="shared" si="116"/>
        <v>-7.4505805969238281E-9</v>
      </c>
      <c r="AE247">
        <f t="shared" si="117"/>
        <v>0</v>
      </c>
      <c r="AF247" s="11">
        <f t="shared" si="118"/>
        <v>-7.4505805969238281E-9</v>
      </c>
    </row>
    <row r="248" spans="1:32" x14ac:dyDescent="0.3">
      <c r="A248">
        <f t="shared" si="96"/>
        <v>236</v>
      </c>
      <c r="B248" s="6">
        <f t="shared" si="119"/>
        <v>0</v>
      </c>
      <c r="C248" s="6">
        <f t="shared" si="120"/>
        <v>435206.3190723806</v>
      </c>
      <c r="D248">
        <f t="shared" si="121"/>
        <v>0</v>
      </c>
      <c r="E248">
        <f t="shared" si="122"/>
        <v>0</v>
      </c>
      <c r="F248">
        <f t="shared" si="123"/>
        <v>6.0000000000000027</v>
      </c>
      <c r="G248">
        <f t="shared" si="97"/>
        <v>5.1430128318229462E-3</v>
      </c>
      <c r="H248">
        <f t="shared" si="124"/>
        <v>0</v>
      </c>
      <c r="I248" s="6">
        <f t="shared" si="125"/>
        <v>0</v>
      </c>
      <c r="J248">
        <f t="shared" si="99"/>
        <v>0</v>
      </c>
      <c r="K248" s="6">
        <f t="shared" si="100"/>
        <v>435206.3190723806</v>
      </c>
      <c r="L248">
        <f t="shared" si="101"/>
        <v>0</v>
      </c>
      <c r="M248">
        <f t="shared" si="102"/>
        <v>0</v>
      </c>
      <c r="N248">
        <f t="shared" si="103"/>
        <v>14.7</v>
      </c>
      <c r="O248">
        <f t="shared" si="126"/>
        <v>1.3162254142526475E-2</v>
      </c>
      <c r="P248">
        <f t="shared" si="104"/>
        <v>0</v>
      </c>
      <c r="Q248">
        <f t="shared" si="105"/>
        <v>0</v>
      </c>
      <c r="R248">
        <f t="shared" si="98"/>
        <v>0</v>
      </c>
      <c r="T248">
        <f t="shared" si="106"/>
        <v>0</v>
      </c>
      <c r="U248" s="6">
        <f t="shared" si="107"/>
        <v>435206.3190723806</v>
      </c>
      <c r="V248">
        <f t="shared" si="108"/>
        <v>0</v>
      </c>
      <c r="W248">
        <f t="shared" si="109"/>
        <v>0</v>
      </c>
      <c r="X248">
        <f t="shared" si="110"/>
        <v>8.8999999999999986</v>
      </c>
      <c r="Y248">
        <f t="shared" si="111"/>
        <v>7.7376078690307715E-3</v>
      </c>
      <c r="Z248">
        <f t="shared" si="112"/>
        <v>0</v>
      </c>
      <c r="AA248">
        <f t="shared" si="113"/>
        <v>0</v>
      </c>
      <c r="AB248">
        <f t="shared" si="114"/>
        <v>0</v>
      </c>
      <c r="AC248">
        <f t="shared" si="115"/>
        <v>0</v>
      </c>
      <c r="AD248" s="11">
        <f t="shared" si="116"/>
        <v>-7.4505805969238281E-9</v>
      </c>
      <c r="AE248">
        <f t="shared" si="117"/>
        <v>0</v>
      </c>
      <c r="AF248" s="11">
        <f t="shared" si="118"/>
        <v>-7.4505805969238281E-9</v>
      </c>
    </row>
    <row r="249" spans="1:32" x14ac:dyDescent="0.3">
      <c r="A249">
        <f t="shared" si="96"/>
        <v>237</v>
      </c>
      <c r="B249" s="6">
        <f t="shared" si="119"/>
        <v>0</v>
      </c>
      <c r="C249" s="6">
        <f t="shared" si="120"/>
        <v>435206.3190723806</v>
      </c>
      <c r="D249">
        <f t="shared" si="121"/>
        <v>0</v>
      </c>
      <c r="E249">
        <f t="shared" si="122"/>
        <v>0</v>
      </c>
      <c r="F249">
        <f t="shared" si="123"/>
        <v>6.0000000000000027</v>
      </c>
      <c r="G249">
        <f t="shared" si="97"/>
        <v>5.1430128318229462E-3</v>
      </c>
      <c r="H249">
        <f t="shared" si="124"/>
        <v>0</v>
      </c>
      <c r="I249" s="6">
        <f t="shared" si="125"/>
        <v>0</v>
      </c>
      <c r="J249">
        <f t="shared" si="99"/>
        <v>0</v>
      </c>
      <c r="K249" s="6">
        <f t="shared" si="100"/>
        <v>435206.3190723806</v>
      </c>
      <c r="L249">
        <f t="shared" si="101"/>
        <v>0</v>
      </c>
      <c r="M249">
        <f t="shared" si="102"/>
        <v>0</v>
      </c>
      <c r="N249">
        <f t="shared" si="103"/>
        <v>14.7</v>
      </c>
      <c r="O249">
        <f t="shared" si="126"/>
        <v>1.3162254142526475E-2</v>
      </c>
      <c r="P249">
        <f t="shared" si="104"/>
        <v>0</v>
      </c>
      <c r="Q249">
        <f t="shared" si="105"/>
        <v>0</v>
      </c>
      <c r="R249">
        <f t="shared" si="98"/>
        <v>0</v>
      </c>
      <c r="T249">
        <f t="shared" si="106"/>
        <v>0</v>
      </c>
      <c r="U249" s="6">
        <f t="shared" si="107"/>
        <v>435206.3190723806</v>
      </c>
      <c r="V249">
        <f t="shared" si="108"/>
        <v>0</v>
      </c>
      <c r="W249">
        <f t="shared" si="109"/>
        <v>0</v>
      </c>
      <c r="X249">
        <f t="shared" si="110"/>
        <v>8.8999999999999986</v>
      </c>
      <c r="Y249">
        <f t="shared" si="111"/>
        <v>7.7376078690307715E-3</v>
      </c>
      <c r="Z249">
        <f t="shared" si="112"/>
        <v>0</v>
      </c>
      <c r="AA249">
        <f t="shared" si="113"/>
        <v>0</v>
      </c>
      <c r="AB249">
        <f t="shared" si="114"/>
        <v>0</v>
      </c>
      <c r="AC249">
        <f t="shared" si="115"/>
        <v>0</v>
      </c>
      <c r="AD249" s="11">
        <f t="shared" si="116"/>
        <v>-7.4505805969238281E-9</v>
      </c>
      <c r="AE249">
        <f t="shared" si="117"/>
        <v>0</v>
      </c>
      <c r="AF249" s="11">
        <f t="shared" si="118"/>
        <v>-7.4505805969238281E-9</v>
      </c>
    </row>
    <row r="250" spans="1:32" x14ac:dyDescent="0.3">
      <c r="A250">
        <f t="shared" si="96"/>
        <v>238</v>
      </c>
      <c r="B250" s="6">
        <f t="shared" si="119"/>
        <v>0</v>
      </c>
      <c r="C250" s="6">
        <f t="shared" si="120"/>
        <v>435206.3190723806</v>
      </c>
      <c r="D250">
        <f t="shared" si="121"/>
        <v>0</v>
      </c>
      <c r="E250">
        <f t="shared" si="122"/>
        <v>0</v>
      </c>
      <c r="F250">
        <f t="shared" si="123"/>
        <v>6.0000000000000027</v>
      </c>
      <c r="G250">
        <f t="shared" si="97"/>
        <v>5.1430128318229462E-3</v>
      </c>
      <c r="H250">
        <f t="shared" si="124"/>
        <v>0</v>
      </c>
      <c r="I250" s="6">
        <f t="shared" si="125"/>
        <v>0</v>
      </c>
      <c r="J250">
        <f t="shared" si="99"/>
        <v>0</v>
      </c>
      <c r="K250" s="6">
        <f t="shared" si="100"/>
        <v>435206.3190723806</v>
      </c>
      <c r="L250">
        <f t="shared" si="101"/>
        <v>0</v>
      </c>
      <c r="M250">
        <f t="shared" si="102"/>
        <v>0</v>
      </c>
      <c r="N250">
        <f t="shared" si="103"/>
        <v>14.7</v>
      </c>
      <c r="O250">
        <f t="shared" si="126"/>
        <v>1.3162254142526475E-2</v>
      </c>
      <c r="P250">
        <f t="shared" si="104"/>
        <v>0</v>
      </c>
      <c r="Q250">
        <f t="shared" si="105"/>
        <v>0</v>
      </c>
      <c r="R250">
        <f t="shared" si="98"/>
        <v>0</v>
      </c>
      <c r="T250">
        <f t="shared" si="106"/>
        <v>0</v>
      </c>
      <c r="U250" s="6">
        <f t="shared" si="107"/>
        <v>435206.3190723806</v>
      </c>
      <c r="V250">
        <f t="shared" si="108"/>
        <v>0</v>
      </c>
      <c r="W250">
        <f t="shared" si="109"/>
        <v>0</v>
      </c>
      <c r="X250">
        <f t="shared" si="110"/>
        <v>8.8999999999999986</v>
      </c>
      <c r="Y250">
        <f t="shared" si="111"/>
        <v>7.7376078690307715E-3</v>
      </c>
      <c r="Z250">
        <f t="shared" si="112"/>
        <v>0</v>
      </c>
      <c r="AA250">
        <f t="shared" si="113"/>
        <v>0</v>
      </c>
      <c r="AB250">
        <f t="shared" si="114"/>
        <v>0</v>
      </c>
      <c r="AC250">
        <f t="shared" si="115"/>
        <v>0</v>
      </c>
      <c r="AD250" s="11">
        <f t="shared" si="116"/>
        <v>-7.4505805969238281E-9</v>
      </c>
      <c r="AE250">
        <f t="shared" si="117"/>
        <v>0</v>
      </c>
      <c r="AF250" s="11">
        <f t="shared" si="118"/>
        <v>-7.4505805969238281E-9</v>
      </c>
    </row>
    <row r="251" spans="1:32" x14ac:dyDescent="0.3">
      <c r="A251">
        <f t="shared" si="96"/>
        <v>239</v>
      </c>
      <c r="B251" s="6">
        <f t="shared" si="119"/>
        <v>0</v>
      </c>
      <c r="C251" s="6">
        <f t="shared" si="120"/>
        <v>435206.3190723806</v>
      </c>
      <c r="D251">
        <f t="shared" si="121"/>
        <v>0</v>
      </c>
      <c r="E251">
        <f t="shared" si="122"/>
        <v>0</v>
      </c>
      <c r="F251">
        <f t="shared" si="123"/>
        <v>6.0000000000000027</v>
      </c>
      <c r="G251">
        <f t="shared" si="97"/>
        <v>5.1430128318229462E-3</v>
      </c>
      <c r="H251">
        <f t="shared" si="124"/>
        <v>0</v>
      </c>
      <c r="I251" s="6">
        <f t="shared" si="125"/>
        <v>0</v>
      </c>
      <c r="J251">
        <f t="shared" si="99"/>
        <v>0</v>
      </c>
      <c r="K251" s="6">
        <f t="shared" si="100"/>
        <v>435206.3190723806</v>
      </c>
      <c r="L251">
        <f t="shared" si="101"/>
        <v>0</v>
      </c>
      <c r="M251">
        <f t="shared" si="102"/>
        <v>0</v>
      </c>
      <c r="N251">
        <f t="shared" si="103"/>
        <v>14.7</v>
      </c>
      <c r="O251">
        <f t="shared" si="126"/>
        <v>1.3162254142526475E-2</v>
      </c>
      <c r="P251">
        <f t="shared" si="104"/>
        <v>0</v>
      </c>
      <c r="Q251">
        <f t="shared" si="105"/>
        <v>0</v>
      </c>
      <c r="R251">
        <f t="shared" si="98"/>
        <v>0</v>
      </c>
      <c r="T251">
        <f t="shared" si="106"/>
        <v>0</v>
      </c>
      <c r="U251" s="6">
        <f t="shared" si="107"/>
        <v>435206.3190723806</v>
      </c>
      <c r="V251">
        <f t="shared" si="108"/>
        <v>0</v>
      </c>
      <c r="W251">
        <f t="shared" si="109"/>
        <v>0</v>
      </c>
      <c r="X251">
        <f t="shared" si="110"/>
        <v>8.8999999999999986</v>
      </c>
      <c r="Y251">
        <f t="shared" si="111"/>
        <v>7.7376078690307715E-3</v>
      </c>
      <c r="Z251">
        <f t="shared" si="112"/>
        <v>0</v>
      </c>
      <c r="AA251">
        <f t="shared" si="113"/>
        <v>0</v>
      </c>
      <c r="AB251">
        <f t="shared" si="114"/>
        <v>0</v>
      </c>
      <c r="AC251">
        <f t="shared" si="115"/>
        <v>0</v>
      </c>
      <c r="AD251" s="11">
        <f t="shared" si="116"/>
        <v>-7.4505805969238281E-9</v>
      </c>
      <c r="AE251">
        <f t="shared" si="117"/>
        <v>0</v>
      </c>
      <c r="AF251" s="11">
        <f t="shared" si="118"/>
        <v>-7.4505805969238281E-9</v>
      </c>
    </row>
    <row r="252" spans="1:32" x14ac:dyDescent="0.3">
      <c r="A252">
        <f t="shared" si="96"/>
        <v>240</v>
      </c>
      <c r="B252" s="6">
        <f t="shared" si="119"/>
        <v>0</v>
      </c>
      <c r="C252" s="6">
        <f t="shared" si="120"/>
        <v>435206.3190723806</v>
      </c>
      <c r="D252">
        <f t="shared" si="121"/>
        <v>0</v>
      </c>
      <c r="E252">
        <f t="shared" si="122"/>
        <v>0</v>
      </c>
      <c r="F252">
        <f t="shared" si="123"/>
        <v>6.0000000000000027</v>
      </c>
      <c r="G252">
        <f t="shared" si="97"/>
        <v>5.1430128318229462E-3</v>
      </c>
      <c r="H252">
        <f t="shared" si="124"/>
        <v>0</v>
      </c>
      <c r="I252" s="6">
        <f t="shared" si="125"/>
        <v>0</v>
      </c>
      <c r="J252">
        <f t="shared" si="99"/>
        <v>0</v>
      </c>
      <c r="K252" s="6">
        <f t="shared" si="100"/>
        <v>435206.3190723806</v>
      </c>
      <c r="L252">
        <f t="shared" si="101"/>
        <v>0</v>
      </c>
      <c r="M252">
        <f t="shared" si="102"/>
        <v>0</v>
      </c>
      <c r="N252">
        <f t="shared" si="103"/>
        <v>14.7</v>
      </c>
      <c r="O252">
        <f t="shared" si="126"/>
        <v>1.3162254142526475E-2</v>
      </c>
      <c r="P252">
        <f t="shared" si="104"/>
        <v>0</v>
      </c>
      <c r="Q252">
        <f t="shared" si="105"/>
        <v>0</v>
      </c>
      <c r="R252">
        <f t="shared" si="98"/>
        <v>0</v>
      </c>
      <c r="T252">
        <f t="shared" si="106"/>
        <v>0</v>
      </c>
      <c r="U252" s="6">
        <f t="shared" si="107"/>
        <v>435206.3190723806</v>
      </c>
      <c r="V252">
        <f t="shared" si="108"/>
        <v>0</v>
      </c>
      <c r="W252">
        <f t="shared" si="109"/>
        <v>0</v>
      </c>
      <c r="X252">
        <f t="shared" si="110"/>
        <v>8.8999999999999986</v>
      </c>
      <c r="Y252">
        <f t="shared" si="111"/>
        <v>7.7376078690307715E-3</v>
      </c>
      <c r="Z252">
        <f t="shared" si="112"/>
        <v>0</v>
      </c>
      <c r="AA252">
        <f t="shared" si="113"/>
        <v>0</v>
      </c>
      <c r="AB252">
        <f t="shared" si="114"/>
        <v>0</v>
      </c>
      <c r="AC252">
        <f t="shared" si="115"/>
        <v>0</v>
      </c>
      <c r="AD252" s="11">
        <f t="shared" si="116"/>
        <v>-7.4505805969238281E-9</v>
      </c>
      <c r="AE252">
        <f t="shared" si="117"/>
        <v>0</v>
      </c>
      <c r="AF252" s="11">
        <f t="shared" si="118"/>
        <v>-7.4505805969238281E-9</v>
      </c>
    </row>
    <row r="253" spans="1:32" x14ac:dyDescent="0.3">
      <c r="A253">
        <f t="shared" si="96"/>
        <v>241</v>
      </c>
      <c r="B253" s="6">
        <f t="shared" si="119"/>
        <v>0</v>
      </c>
      <c r="C253" s="6">
        <f t="shared" si="120"/>
        <v>435206.3190723806</v>
      </c>
      <c r="D253">
        <f t="shared" si="121"/>
        <v>0</v>
      </c>
      <c r="E253">
        <f t="shared" si="122"/>
        <v>0</v>
      </c>
      <c r="F253">
        <f t="shared" si="123"/>
        <v>6.0000000000000027</v>
      </c>
      <c r="G253">
        <f t="shared" si="97"/>
        <v>5.1430128318229462E-3</v>
      </c>
      <c r="H253">
        <f t="shared" si="124"/>
        <v>0</v>
      </c>
      <c r="I253" s="6">
        <f t="shared" si="125"/>
        <v>0</v>
      </c>
      <c r="J253">
        <f t="shared" si="99"/>
        <v>0</v>
      </c>
      <c r="K253" s="6">
        <f t="shared" si="100"/>
        <v>435206.3190723806</v>
      </c>
      <c r="L253">
        <f t="shared" si="101"/>
        <v>0</v>
      </c>
      <c r="M253">
        <f t="shared" si="102"/>
        <v>0</v>
      </c>
      <c r="N253">
        <f t="shared" si="103"/>
        <v>14.7</v>
      </c>
      <c r="O253">
        <f t="shared" si="126"/>
        <v>1.3162254142526475E-2</v>
      </c>
      <c r="P253">
        <f t="shared" si="104"/>
        <v>0</v>
      </c>
      <c r="Q253">
        <f t="shared" si="105"/>
        <v>0</v>
      </c>
      <c r="R253">
        <f t="shared" si="98"/>
        <v>0</v>
      </c>
      <c r="T253">
        <f t="shared" si="106"/>
        <v>0</v>
      </c>
      <c r="U253" s="6">
        <f t="shared" si="107"/>
        <v>435206.3190723806</v>
      </c>
      <c r="V253">
        <f t="shared" si="108"/>
        <v>0</v>
      </c>
      <c r="W253">
        <f t="shared" si="109"/>
        <v>0</v>
      </c>
      <c r="X253">
        <f t="shared" si="110"/>
        <v>8.8999999999999986</v>
      </c>
      <c r="Y253">
        <f t="shared" si="111"/>
        <v>7.7376078690307715E-3</v>
      </c>
      <c r="Z253">
        <f t="shared" si="112"/>
        <v>0</v>
      </c>
      <c r="AA253">
        <f t="shared" si="113"/>
        <v>0</v>
      </c>
      <c r="AB253">
        <f t="shared" si="114"/>
        <v>0</v>
      </c>
      <c r="AC253">
        <f t="shared" si="115"/>
        <v>0</v>
      </c>
      <c r="AD253" s="11">
        <f t="shared" si="116"/>
        <v>-7.4505805969238281E-9</v>
      </c>
      <c r="AE253">
        <f t="shared" si="117"/>
        <v>0</v>
      </c>
      <c r="AF253" s="11">
        <f t="shared" si="118"/>
        <v>-7.4505805969238281E-9</v>
      </c>
    </row>
    <row r="254" spans="1:32" x14ac:dyDescent="0.3">
      <c r="A254">
        <f t="shared" si="96"/>
        <v>242</v>
      </c>
      <c r="B254" s="6">
        <f t="shared" si="119"/>
        <v>0</v>
      </c>
      <c r="C254" s="6">
        <f t="shared" si="120"/>
        <v>435206.3190723806</v>
      </c>
      <c r="D254">
        <f t="shared" si="121"/>
        <v>0</v>
      </c>
      <c r="E254">
        <f t="shared" si="122"/>
        <v>0</v>
      </c>
      <c r="F254">
        <f t="shared" si="123"/>
        <v>6.0000000000000027</v>
      </c>
      <c r="G254">
        <f t="shared" si="97"/>
        <v>5.1430128318229462E-3</v>
      </c>
      <c r="H254">
        <f t="shared" si="124"/>
        <v>0</v>
      </c>
      <c r="I254" s="6">
        <f t="shared" si="125"/>
        <v>0</v>
      </c>
      <c r="J254">
        <f t="shared" si="99"/>
        <v>0</v>
      </c>
      <c r="K254" s="6">
        <f t="shared" si="100"/>
        <v>435206.3190723806</v>
      </c>
      <c r="L254">
        <f t="shared" si="101"/>
        <v>0</v>
      </c>
      <c r="M254">
        <f t="shared" si="102"/>
        <v>0</v>
      </c>
      <c r="N254">
        <f t="shared" si="103"/>
        <v>14.7</v>
      </c>
      <c r="O254">
        <f t="shared" si="126"/>
        <v>1.3162254142526475E-2</v>
      </c>
      <c r="P254">
        <f t="shared" si="104"/>
        <v>0</v>
      </c>
      <c r="Q254">
        <f t="shared" si="105"/>
        <v>0</v>
      </c>
      <c r="R254">
        <f t="shared" si="98"/>
        <v>0</v>
      </c>
      <c r="T254">
        <f t="shared" si="106"/>
        <v>0</v>
      </c>
      <c r="U254" s="6">
        <f t="shared" si="107"/>
        <v>435206.3190723806</v>
      </c>
      <c r="V254">
        <f t="shared" si="108"/>
        <v>0</v>
      </c>
      <c r="W254">
        <f t="shared" si="109"/>
        <v>0</v>
      </c>
      <c r="X254">
        <f t="shared" si="110"/>
        <v>8.8999999999999986</v>
      </c>
      <c r="Y254">
        <f t="shared" si="111"/>
        <v>7.7376078690307715E-3</v>
      </c>
      <c r="Z254">
        <f t="shared" si="112"/>
        <v>0</v>
      </c>
      <c r="AA254">
        <f t="shared" si="113"/>
        <v>0</v>
      </c>
      <c r="AB254">
        <f t="shared" si="114"/>
        <v>0</v>
      </c>
      <c r="AC254">
        <f t="shared" si="115"/>
        <v>0</v>
      </c>
      <c r="AD254" s="11">
        <f t="shared" si="116"/>
        <v>-7.4505805969238281E-9</v>
      </c>
      <c r="AE254">
        <f t="shared" si="117"/>
        <v>0</v>
      </c>
      <c r="AF254" s="11">
        <f t="shared" si="118"/>
        <v>-7.4505805969238281E-9</v>
      </c>
    </row>
    <row r="255" spans="1:32" x14ac:dyDescent="0.3">
      <c r="A255">
        <f t="shared" si="96"/>
        <v>243</v>
      </c>
      <c r="B255" s="6">
        <f t="shared" si="119"/>
        <v>0</v>
      </c>
      <c r="C255" s="6">
        <f t="shared" si="120"/>
        <v>435206.3190723806</v>
      </c>
      <c r="D255">
        <f t="shared" si="121"/>
        <v>0</v>
      </c>
      <c r="E255">
        <f t="shared" si="122"/>
        <v>0</v>
      </c>
      <c r="F255">
        <f t="shared" si="123"/>
        <v>6.0000000000000027</v>
      </c>
      <c r="G255">
        <f t="shared" si="97"/>
        <v>5.1430128318229462E-3</v>
      </c>
      <c r="H255">
        <f t="shared" si="124"/>
        <v>0</v>
      </c>
      <c r="I255" s="6">
        <f t="shared" si="125"/>
        <v>0</v>
      </c>
      <c r="J255">
        <f t="shared" si="99"/>
        <v>0</v>
      </c>
      <c r="K255" s="6">
        <f t="shared" si="100"/>
        <v>435206.3190723806</v>
      </c>
      <c r="L255">
        <f t="shared" si="101"/>
        <v>0</v>
      </c>
      <c r="M255">
        <f t="shared" si="102"/>
        <v>0</v>
      </c>
      <c r="N255">
        <f t="shared" si="103"/>
        <v>14.7</v>
      </c>
      <c r="O255">
        <f t="shared" si="126"/>
        <v>1.3162254142526475E-2</v>
      </c>
      <c r="P255">
        <f t="shared" si="104"/>
        <v>0</v>
      </c>
      <c r="Q255">
        <f t="shared" si="105"/>
        <v>0</v>
      </c>
      <c r="R255">
        <f t="shared" si="98"/>
        <v>0</v>
      </c>
      <c r="T255">
        <f t="shared" si="106"/>
        <v>0</v>
      </c>
      <c r="U255" s="6">
        <f t="shared" si="107"/>
        <v>435206.3190723806</v>
      </c>
      <c r="V255">
        <f t="shared" si="108"/>
        <v>0</v>
      </c>
      <c r="W255">
        <f t="shared" si="109"/>
        <v>0</v>
      </c>
      <c r="X255">
        <f t="shared" si="110"/>
        <v>8.8999999999999986</v>
      </c>
      <c r="Y255">
        <f t="shared" si="111"/>
        <v>7.7376078690307715E-3</v>
      </c>
      <c r="Z255">
        <f t="shared" si="112"/>
        <v>0</v>
      </c>
      <c r="AA255">
        <f t="shared" si="113"/>
        <v>0</v>
      </c>
      <c r="AB255">
        <f t="shared" si="114"/>
        <v>0</v>
      </c>
      <c r="AC255">
        <f t="shared" si="115"/>
        <v>0</v>
      </c>
      <c r="AD255" s="11">
        <f t="shared" si="116"/>
        <v>-7.4505805969238281E-9</v>
      </c>
      <c r="AE255">
        <f t="shared" si="117"/>
        <v>0</v>
      </c>
      <c r="AF255" s="11">
        <f t="shared" si="118"/>
        <v>-7.4505805969238281E-9</v>
      </c>
    </row>
    <row r="256" spans="1:32" x14ac:dyDescent="0.3">
      <c r="A256">
        <f t="shared" si="96"/>
        <v>244</v>
      </c>
      <c r="B256" s="6">
        <f t="shared" si="119"/>
        <v>0</v>
      </c>
      <c r="C256" s="6">
        <f t="shared" si="120"/>
        <v>435206.3190723806</v>
      </c>
      <c r="D256">
        <f t="shared" si="121"/>
        <v>0</v>
      </c>
      <c r="E256">
        <f t="shared" si="122"/>
        <v>0</v>
      </c>
      <c r="F256">
        <f t="shared" si="123"/>
        <v>6.0000000000000027</v>
      </c>
      <c r="G256">
        <f t="shared" si="97"/>
        <v>5.1430128318229462E-3</v>
      </c>
      <c r="H256">
        <f t="shared" si="124"/>
        <v>0</v>
      </c>
      <c r="I256" s="6">
        <f t="shared" si="125"/>
        <v>0</v>
      </c>
      <c r="J256">
        <f t="shared" si="99"/>
        <v>0</v>
      </c>
      <c r="K256" s="6">
        <f t="shared" si="100"/>
        <v>435206.3190723806</v>
      </c>
      <c r="L256">
        <f t="shared" si="101"/>
        <v>0</v>
      </c>
      <c r="M256">
        <f t="shared" si="102"/>
        <v>0</v>
      </c>
      <c r="N256">
        <f t="shared" si="103"/>
        <v>14.7</v>
      </c>
      <c r="O256">
        <f t="shared" si="126"/>
        <v>1.3162254142526475E-2</v>
      </c>
      <c r="P256">
        <f t="shared" si="104"/>
        <v>0</v>
      </c>
      <c r="Q256">
        <f t="shared" si="105"/>
        <v>0</v>
      </c>
      <c r="R256">
        <f t="shared" si="98"/>
        <v>0</v>
      </c>
      <c r="T256">
        <f t="shared" si="106"/>
        <v>0</v>
      </c>
      <c r="U256" s="6">
        <f t="shared" si="107"/>
        <v>435206.3190723806</v>
      </c>
      <c r="V256">
        <f t="shared" si="108"/>
        <v>0</v>
      </c>
      <c r="W256">
        <f t="shared" si="109"/>
        <v>0</v>
      </c>
      <c r="X256">
        <f t="shared" si="110"/>
        <v>8.8999999999999986</v>
      </c>
      <c r="Y256">
        <f t="shared" si="111"/>
        <v>7.7376078690307715E-3</v>
      </c>
      <c r="Z256">
        <f t="shared" si="112"/>
        <v>0</v>
      </c>
      <c r="AA256">
        <f t="shared" si="113"/>
        <v>0</v>
      </c>
      <c r="AB256">
        <f t="shared" si="114"/>
        <v>0</v>
      </c>
      <c r="AC256">
        <f t="shared" si="115"/>
        <v>0</v>
      </c>
      <c r="AD256" s="11">
        <f t="shared" si="116"/>
        <v>-7.4505805969238281E-9</v>
      </c>
      <c r="AE256">
        <f t="shared" si="117"/>
        <v>0</v>
      </c>
      <c r="AF256" s="11">
        <f t="shared" si="118"/>
        <v>-7.4505805969238281E-9</v>
      </c>
    </row>
    <row r="257" spans="1:32" x14ac:dyDescent="0.3">
      <c r="A257">
        <f t="shared" si="96"/>
        <v>245</v>
      </c>
      <c r="B257" s="6">
        <f t="shared" si="119"/>
        <v>0</v>
      </c>
      <c r="C257" s="6">
        <f t="shared" si="120"/>
        <v>435206.3190723806</v>
      </c>
      <c r="D257">
        <f t="shared" si="121"/>
        <v>0</v>
      </c>
      <c r="E257">
        <f t="shared" si="122"/>
        <v>0</v>
      </c>
      <c r="F257">
        <f t="shared" si="123"/>
        <v>6.0000000000000027</v>
      </c>
      <c r="G257">
        <f t="shared" si="97"/>
        <v>5.1430128318229462E-3</v>
      </c>
      <c r="H257">
        <f t="shared" si="124"/>
        <v>0</v>
      </c>
      <c r="I257" s="6">
        <f t="shared" si="125"/>
        <v>0</v>
      </c>
      <c r="J257">
        <f t="shared" si="99"/>
        <v>0</v>
      </c>
      <c r="K257" s="6">
        <f t="shared" si="100"/>
        <v>435206.3190723806</v>
      </c>
      <c r="L257">
        <f t="shared" si="101"/>
        <v>0</v>
      </c>
      <c r="M257">
        <f t="shared" si="102"/>
        <v>0</v>
      </c>
      <c r="N257">
        <f t="shared" si="103"/>
        <v>14.7</v>
      </c>
      <c r="O257">
        <f t="shared" si="126"/>
        <v>1.3162254142526475E-2</v>
      </c>
      <c r="P257">
        <f t="shared" si="104"/>
        <v>0</v>
      </c>
      <c r="Q257">
        <f t="shared" si="105"/>
        <v>0</v>
      </c>
      <c r="R257">
        <f t="shared" si="98"/>
        <v>0</v>
      </c>
      <c r="T257">
        <f t="shared" si="106"/>
        <v>0</v>
      </c>
      <c r="U257" s="6">
        <f t="shared" si="107"/>
        <v>435206.3190723806</v>
      </c>
      <c r="V257">
        <f t="shared" si="108"/>
        <v>0</v>
      </c>
      <c r="W257">
        <f t="shared" si="109"/>
        <v>0</v>
      </c>
      <c r="X257">
        <f t="shared" si="110"/>
        <v>8.8999999999999986</v>
      </c>
      <c r="Y257">
        <f t="shared" si="111"/>
        <v>7.7376078690307715E-3</v>
      </c>
      <c r="Z257">
        <f t="shared" si="112"/>
        <v>0</v>
      </c>
      <c r="AA257">
        <f t="shared" si="113"/>
        <v>0</v>
      </c>
      <c r="AB257">
        <f t="shared" si="114"/>
        <v>0</v>
      </c>
      <c r="AC257">
        <f t="shared" si="115"/>
        <v>0</v>
      </c>
      <c r="AD257" s="11">
        <f t="shared" si="116"/>
        <v>-7.4505805969238281E-9</v>
      </c>
      <c r="AE257">
        <f t="shared" si="117"/>
        <v>0</v>
      </c>
      <c r="AF257" s="11">
        <f t="shared" si="118"/>
        <v>-7.4505805969238281E-9</v>
      </c>
    </row>
    <row r="258" spans="1:32" x14ac:dyDescent="0.3">
      <c r="A258">
        <f t="shared" si="96"/>
        <v>246</v>
      </c>
      <c r="B258" s="6">
        <f t="shared" si="119"/>
        <v>0</v>
      </c>
      <c r="C258" s="6">
        <f t="shared" si="120"/>
        <v>435206.3190723806</v>
      </c>
      <c r="D258">
        <f t="shared" si="121"/>
        <v>0</v>
      </c>
      <c r="E258">
        <f t="shared" si="122"/>
        <v>0</v>
      </c>
      <c r="F258">
        <f t="shared" si="123"/>
        <v>6.0000000000000027</v>
      </c>
      <c r="G258">
        <f t="shared" si="97"/>
        <v>5.1430128318229462E-3</v>
      </c>
      <c r="H258">
        <f t="shared" si="124"/>
        <v>0</v>
      </c>
      <c r="I258" s="6">
        <f t="shared" si="125"/>
        <v>0</v>
      </c>
      <c r="J258">
        <f t="shared" si="99"/>
        <v>0</v>
      </c>
      <c r="K258" s="6">
        <f t="shared" si="100"/>
        <v>435206.3190723806</v>
      </c>
      <c r="L258">
        <f t="shared" si="101"/>
        <v>0</v>
      </c>
      <c r="M258">
        <f t="shared" si="102"/>
        <v>0</v>
      </c>
      <c r="N258">
        <f t="shared" si="103"/>
        <v>14.7</v>
      </c>
      <c r="O258">
        <f t="shared" si="126"/>
        <v>1.3162254142526475E-2</v>
      </c>
      <c r="P258">
        <f t="shared" si="104"/>
        <v>0</v>
      </c>
      <c r="Q258">
        <f t="shared" si="105"/>
        <v>0</v>
      </c>
      <c r="R258">
        <f t="shared" si="98"/>
        <v>0</v>
      </c>
      <c r="T258">
        <f t="shared" si="106"/>
        <v>0</v>
      </c>
      <c r="U258" s="6">
        <f t="shared" si="107"/>
        <v>435206.3190723806</v>
      </c>
      <c r="V258">
        <f t="shared" si="108"/>
        <v>0</v>
      </c>
      <c r="W258">
        <f t="shared" si="109"/>
        <v>0</v>
      </c>
      <c r="X258">
        <f t="shared" si="110"/>
        <v>8.8999999999999986</v>
      </c>
      <c r="Y258">
        <f t="shared" si="111"/>
        <v>7.7376078690307715E-3</v>
      </c>
      <c r="Z258">
        <f t="shared" si="112"/>
        <v>0</v>
      </c>
      <c r="AA258">
        <f t="shared" si="113"/>
        <v>0</v>
      </c>
      <c r="AB258">
        <f t="shared" si="114"/>
        <v>0</v>
      </c>
      <c r="AC258">
        <f t="shared" si="115"/>
        <v>0</v>
      </c>
      <c r="AD258" s="11">
        <f t="shared" si="116"/>
        <v>-7.4505805969238281E-9</v>
      </c>
      <c r="AE258">
        <f t="shared" si="117"/>
        <v>0</v>
      </c>
      <c r="AF258" s="11">
        <f t="shared" si="118"/>
        <v>-7.4505805969238281E-9</v>
      </c>
    </row>
    <row r="259" spans="1:32" x14ac:dyDescent="0.3">
      <c r="A259">
        <f t="shared" si="96"/>
        <v>247</v>
      </c>
      <c r="B259" s="6">
        <f t="shared" si="119"/>
        <v>0</v>
      </c>
      <c r="C259" s="6">
        <f t="shared" si="120"/>
        <v>435206.3190723806</v>
      </c>
      <c r="D259">
        <f t="shared" si="121"/>
        <v>0</v>
      </c>
      <c r="E259">
        <f t="shared" si="122"/>
        <v>0</v>
      </c>
      <c r="F259">
        <f t="shared" si="123"/>
        <v>6.0000000000000027</v>
      </c>
      <c r="G259">
        <f t="shared" si="97"/>
        <v>5.1430128318229462E-3</v>
      </c>
      <c r="H259">
        <f t="shared" si="124"/>
        <v>0</v>
      </c>
      <c r="I259" s="6">
        <f t="shared" si="125"/>
        <v>0</v>
      </c>
      <c r="J259">
        <f t="shared" si="99"/>
        <v>0</v>
      </c>
      <c r="K259" s="6">
        <f t="shared" si="100"/>
        <v>435206.3190723806</v>
      </c>
      <c r="L259">
        <f t="shared" si="101"/>
        <v>0</v>
      </c>
      <c r="M259">
        <f t="shared" si="102"/>
        <v>0</v>
      </c>
      <c r="N259">
        <f t="shared" si="103"/>
        <v>14.7</v>
      </c>
      <c r="O259">
        <f t="shared" si="126"/>
        <v>1.3162254142526475E-2</v>
      </c>
      <c r="P259">
        <f t="shared" si="104"/>
        <v>0</v>
      </c>
      <c r="Q259">
        <f t="shared" si="105"/>
        <v>0</v>
      </c>
      <c r="R259">
        <f t="shared" si="98"/>
        <v>0</v>
      </c>
      <c r="T259">
        <f t="shared" si="106"/>
        <v>0</v>
      </c>
      <c r="U259" s="6">
        <f t="shared" si="107"/>
        <v>435206.3190723806</v>
      </c>
      <c r="V259">
        <f t="shared" si="108"/>
        <v>0</v>
      </c>
      <c r="W259">
        <f t="shared" si="109"/>
        <v>0</v>
      </c>
      <c r="X259">
        <f t="shared" si="110"/>
        <v>8.8999999999999986</v>
      </c>
      <c r="Y259">
        <f t="shared" si="111"/>
        <v>7.7376078690307715E-3</v>
      </c>
      <c r="Z259">
        <f t="shared" si="112"/>
        <v>0</v>
      </c>
      <c r="AA259">
        <f t="shared" si="113"/>
        <v>0</v>
      </c>
      <c r="AB259">
        <f t="shared" si="114"/>
        <v>0</v>
      </c>
      <c r="AC259">
        <f t="shared" si="115"/>
        <v>0</v>
      </c>
      <c r="AD259" s="11">
        <f t="shared" si="116"/>
        <v>-7.4505805969238281E-9</v>
      </c>
      <c r="AE259">
        <f t="shared" si="117"/>
        <v>0</v>
      </c>
      <c r="AF259" s="11">
        <f t="shared" si="118"/>
        <v>-7.4505805969238281E-9</v>
      </c>
    </row>
    <row r="260" spans="1:32" x14ac:dyDescent="0.3">
      <c r="A260">
        <f t="shared" si="96"/>
        <v>248</v>
      </c>
      <c r="B260" s="6">
        <f t="shared" si="119"/>
        <v>0</v>
      </c>
      <c r="C260" s="6">
        <f t="shared" si="120"/>
        <v>435206.3190723806</v>
      </c>
      <c r="D260">
        <f t="shared" si="121"/>
        <v>0</v>
      </c>
      <c r="E260">
        <f t="shared" si="122"/>
        <v>0</v>
      </c>
      <c r="F260">
        <f t="shared" si="123"/>
        <v>6.0000000000000027</v>
      </c>
      <c r="G260">
        <f t="shared" si="97"/>
        <v>5.1430128318229462E-3</v>
      </c>
      <c r="H260">
        <f t="shared" si="124"/>
        <v>0</v>
      </c>
      <c r="I260" s="6">
        <f t="shared" si="125"/>
        <v>0</v>
      </c>
      <c r="J260">
        <f t="shared" si="99"/>
        <v>0</v>
      </c>
      <c r="K260" s="6">
        <f t="shared" si="100"/>
        <v>435206.3190723806</v>
      </c>
      <c r="L260">
        <f t="shared" si="101"/>
        <v>0</v>
      </c>
      <c r="M260">
        <f t="shared" si="102"/>
        <v>0</v>
      </c>
      <c r="N260">
        <f t="shared" si="103"/>
        <v>14.7</v>
      </c>
      <c r="O260">
        <f t="shared" si="126"/>
        <v>1.3162254142526475E-2</v>
      </c>
      <c r="P260">
        <f t="shared" si="104"/>
        <v>0</v>
      </c>
      <c r="Q260">
        <f t="shared" si="105"/>
        <v>0</v>
      </c>
      <c r="R260">
        <f t="shared" si="98"/>
        <v>0</v>
      </c>
      <c r="T260">
        <f t="shared" si="106"/>
        <v>0</v>
      </c>
      <c r="U260" s="6">
        <f t="shared" si="107"/>
        <v>435206.3190723806</v>
      </c>
      <c r="V260">
        <f t="shared" si="108"/>
        <v>0</v>
      </c>
      <c r="W260">
        <f t="shared" si="109"/>
        <v>0</v>
      </c>
      <c r="X260">
        <f t="shared" si="110"/>
        <v>8.8999999999999986</v>
      </c>
      <c r="Y260">
        <f t="shared" si="111"/>
        <v>7.7376078690307715E-3</v>
      </c>
      <c r="Z260">
        <f t="shared" si="112"/>
        <v>0</v>
      </c>
      <c r="AA260">
        <f t="shared" si="113"/>
        <v>0</v>
      </c>
      <c r="AB260">
        <f t="shared" si="114"/>
        <v>0</v>
      </c>
      <c r="AC260">
        <f t="shared" si="115"/>
        <v>0</v>
      </c>
      <c r="AD260" s="11">
        <f t="shared" si="116"/>
        <v>-7.4505805969238281E-9</v>
      </c>
      <c r="AE260">
        <f t="shared" si="117"/>
        <v>0</v>
      </c>
      <c r="AF260" s="11">
        <f t="shared" si="118"/>
        <v>-7.4505805969238281E-9</v>
      </c>
    </row>
    <row r="261" spans="1:32" x14ac:dyDescent="0.3">
      <c r="A261">
        <f t="shared" si="96"/>
        <v>249</v>
      </c>
      <c r="B261" s="6">
        <f t="shared" si="119"/>
        <v>0</v>
      </c>
      <c r="C261" s="6">
        <f t="shared" si="120"/>
        <v>435206.3190723806</v>
      </c>
      <c r="D261">
        <f t="shared" si="121"/>
        <v>0</v>
      </c>
      <c r="E261">
        <f t="shared" si="122"/>
        <v>0</v>
      </c>
      <c r="F261">
        <f t="shared" si="123"/>
        <v>6.0000000000000027</v>
      </c>
      <c r="G261">
        <f t="shared" si="97"/>
        <v>5.1430128318229462E-3</v>
      </c>
      <c r="H261">
        <f t="shared" si="124"/>
        <v>0</v>
      </c>
      <c r="I261" s="6">
        <f t="shared" si="125"/>
        <v>0</v>
      </c>
      <c r="J261">
        <f t="shared" si="99"/>
        <v>0</v>
      </c>
      <c r="K261" s="6">
        <f t="shared" si="100"/>
        <v>435206.3190723806</v>
      </c>
      <c r="L261">
        <f t="shared" si="101"/>
        <v>0</v>
      </c>
      <c r="M261">
        <f t="shared" si="102"/>
        <v>0</v>
      </c>
      <c r="N261">
        <f t="shared" si="103"/>
        <v>14.7</v>
      </c>
      <c r="O261">
        <f t="shared" si="126"/>
        <v>1.3162254142526475E-2</v>
      </c>
      <c r="P261">
        <f t="shared" si="104"/>
        <v>0</v>
      </c>
      <c r="Q261">
        <f t="shared" si="105"/>
        <v>0</v>
      </c>
      <c r="R261">
        <f t="shared" si="98"/>
        <v>0</v>
      </c>
      <c r="T261">
        <f t="shared" si="106"/>
        <v>0</v>
      </c>
      <c r="U261" s="6">
        <f t="shared" si="107"/>
        <v>435206.3190723806</v>
      </c>
      <c r="V261">
        <f t="shared" si="108"/>
        <v>0</v>
      </c>
      <c r="W261">
        <f t="shared" si="109"/>
        <v>0</v>
      </c>
      <c r="X261">
        <f t="shared" si="110"/>
        <v>8.8999999999999986</v>
      </c>
      <c r="Y261">
        <f t="shared" si="111"/>
        <v>7.7376078690307715E-3</v>
      </c>
      <c r="Z261">
        <f t="shared" si="112"/>
        <v>0</v>
      </c>
      <c r="AA261">
        <f t="shared" si="113"/>
        <v>0</v>
      </c>
      <c r="AB261">
        <f t="shared" si="114"/>
        <v>0</v>
      </c>
      <c r="AC261">
        <f t="shared" si="115"/>
        <v>0</v>
      </c>
      <c r="AD261" s="11">
        <f t="shared" si="116"/>
        <v>-7.4505805969238281E-9</v>
      </c>
      <c r="AE261">
        <f t="shared" si="117"/>
        <v>0</v>
      </c>
      <c r="AF261" s="11">
        <f t="shared" si="118"/>
        <v>-7.4505805969238281E-9</v>
      </c>
    </row>
    <row r="262" spans="1:32" x14ac:dyDescent="0.3">
      <c r="A262">
        <f t="shared" si="96"/>
        <v>250</v>
      </c>
      <c r="B262" s="6">
        <f t="shared" si="119"/>
        <v>0</v>
      </c>
      <c r="C262" s="6">
        <f t="shared" si="120"/>
        <v>435206.3190723806</v>
      </c>
      <c r="D262">
        <f t="shared" si="121"/>
        <v>0</v>
      </c>
      <c r="E262">
        <f t="shared" si="122"/>
        <v>0</v>
      </c>
      <c r="F262">
        <f t="shared" si="123"/>
        <v>6.0000000000000027</v>
      </c>
      <c r="G262">
        <f t="shared" si="97"/>
        <v>5.1430128318229462E-3</v>
      </c>
      <c r="H262">
        <f t="shared" si="124"/>
        <v>0</v>
      </c>
      <c r="I262" s="6">
        <f t="shared" si="125"/>
        <v>0</v>
      </c>
      <c r="J262">
        <f t="shared" si="99"/>
        <v>0</v>
      </c>
      <c r="K262" s="6">
        <f t="shared" si="100"/>
        <v>435206.3190723806</v>
      </c>
      <c r="L262">
        <f t="shared" si="101"/>
        <v>0</v>
      </c>
      <c r="M262">
        <f t="shared" si="102"/>
        <v>0</v>
      </c>
      <c r="N262">
        <f t="shared" si="103"/>
        <v>14.7</v>
      </c>
      <c r="O262">
        <f t="shared" si="126"/>
        <v>1.3162254142526475E-2</v>
      </c>
      <c r="P262">
        <f t="shared" si="104"/>
        <v>0</v>
      </c>
      <c r="Q262">
        <f t="shared" si="105"/>
        <v>0</v>
      </c>
      <c r="R262">
        <f t="shared" si="98"/>
        <v>0</v>
      </c>
      <c r="T262">
        <f t="shared" si="106"/>
        <v>0</v>
      </c>
      <c r="U262" s="6">
        <f t="shared" si="107"/>
        <v>435206.3190723806</v>
      </c>
      <c r="V262">
        <f t="shared" si="108"/>
        <v>0</v>
      </c>
      <c r="W262">
        <f t="shared" si="109"/>
        <v>0</v>
      </c>
      <c r="X262">
        <f t="shared" si="110"/>
        <v>8.8999999999999986</v>
      </c>
      <c r="Y262">
        <f t="shared" si="111"/>
        <v>7.7376078690307715E-3</v>
      </c>
      <c r="Z262">
        <f t="shared" si="112"/>
        <v>0</v>
      </c>
      <c r="AA262">
        <f t="shared" si="113"/>
        <v>0</v>
      </c>
      <c r="AB262">
        <f t="shared" si="114"/>
        <v>0</v>
      </c>
      <c r="AC262">
        <f t="shared" si="115"/>
        <v>0</v>
      </c>
      <c r="AD262" s="11">
        <f t="shared" si="116"/>
        <v>-7.4505805969238281E-9</v>
      </c>
      <c r="AE262">
        <f t="shared" si="117"/>
        <v>0</v>
      </c>
      <c r="AF262" s="11">
        <f t="shared" si="118"/>
        <v>-7.4505805969238281E-9</v>
      </c>
    </row>
    <row r="263" spans="1:32" x14ac:dyDescent="0.3">
      <c r="A263">
        <f t="shared" si="96"/>
        <v>251</v>
      </c>
      <c r="B263" s="6">
        <f t="shared" si="119"/>
        <v>0</v>
      </c>
      <c r="C263" s="6">
        <f t="shared" si="120"/>
        <v>435206.3190723806</v>
      </c>
      <c r="D263">
        <f t="shared" si="121"/>
        <v>0</v>
      </c>
      <c r="E263">
        <f t="shared" si="122"/>
        <v>0</v>
      </c>
      <c r="F263">
        <f t="shared" si="123"/>
        <v>6.0000000000000027</v>
      </c>
      <c r="G263">
        <f t="shared" si="97"/>
        <v>5.1430128318229462E-3</v>
      </c>
      <c r="H263">
        <f t="shared" si="124"/>
        <v>0</v>
      </c>
      <c r="I263" s="6">
        <f t="shared" si="125"/>
        <v>0</v>
      </c>
      <c r="J263">
        <f t="shared" si="99"/>
        <v>0</v>
      </c>
      <c r="K263" s="6">
        <f t="shared" si="100"/>
        <v>435206.3190723806</v>
      </c>
      <c r="L263">
        <f t="shared" si="101"/>
        <v>0</v>
      </c>
      <c r="M263">
        <f t="shared" si="102"/>
        <v>0</v>
      </c>
      <c r="N263">
        <f t="shared" si="103"/>
        <v>14.7</v>
      </c>
      <c r="O263">
        <f t="shared" si="126"/>
        <v>1.3162254142526475E-2</v>
      </c>
      <c r="P263">
        <f t="shared" si="104"/>
        <v>0</v>
      </c>
      <c r="Q263">
        <f t="shared" si="105"/>
        <v>0</v>
      </c>
      <c r="R263">
        <f t="shared" si="98"/>
        <v>0</v>
      </c>
      <c r="T263">
        <f t="shared" si="106"/>
        <v>0</v>
      </c>
      <c r="U263" s="6">
        <f t="shared" si="107"/>
        <v>435206.3190723806</v>
      </c>
      <c r="V263">
        <f t="shared" si="108"/>
        <v>0</v>
      </c>
      <c r="W263">
        <f t="shared" si="109"/>
        <v>0</v>
      </c>
      <c r="X263">
        <f t="shared" si="110"/>
        <v>8.8999999999999986</v>
      </c>
      <c r="Y263">
        <f t="shared" si="111"/>
        <v>7.7376078690307715E-3</v>
      </c>
      <c r="Z263">
        <f t="shared" si="112"/>
        <v>0</v>
      </c>
      <c r="AA263">
        <f t="shared" si="113"/>
        <v>0</v>
      </c>
      <c r="AB263">
        <f t="shared" si="114"/>
        <v>0</v>
      </c>
      <c r="AC263">
        <f t="shared" si="115"/>
        <v>0</v>
      </c>
      <c r="AD263" s="11">
        <f t="shared" si="116"/>
        <v>-7.4505805969238281E-9</v>
      </c>
      <c r="AE263">
        <f t="shared" si="117"/>
        <v>0</v>
      </c>
      <c r="AF263" s="11">
        <f t="shared" si="118"/>
        <v>-7.4505805969238281E-9</v>
      </c>
    </row>
    <row r="264" spans="1:32" x14ac:dyDescent="0.3">
      <c r="A264">
        <f t="shared" si="96"/>
        <v>252</v>
      </c>
      <c r="B264" s="6">
        <f t="shared" si="119"/>
        <v>0</v>
      </c>
      <c r="C264" s="6">
        <f t="shared" si="120"/>
        <v>435206.3190723806</v>
      </c>
      <c r="D264">
        <f t="shared" si="121"/>
        <v>0</v>
      </c>
      <c r="E264">
        <f t="shared" si="122"/>
        <v>0</v>
      </c>
      <c r="F264">
        <f t="shared" si="123"/>
        <v>6.0000000000000027</v>
      </c>
      <c r="G264">
        <f t="shared" si="97"/>
        <v>5.1430128318229462E-3</v>
      </c>
      <c r="H264">
        <f t="shared" si="124"/>
        <v>0</v>
      </c>
      <c r="I264" s="6">
        <f t="shared" si="125"/>
        <v>0</v>
      </c>
      <c r="J264">
        <f t="shared" si="99"/>
        <v>0</v>
      </c>
      <c r="K264" s="6">
        <f t="shared" si="100"/>
        <v>435206.3190723806</v>
      </c>
      <c r="L264">
        <f t="shared" si="101"/>
        <v>0</v>
      </c>
      <c r="M264">
        <f t="shared" si="102"/>
        <v>0</v>
      </c>
      <c r="N264">
        <f t="shared" si="103"/>
        <v>14.7</v>
      </c>
      <c r="O264">
        <f t="shared" si="126"/>
        <v>1.3162254142526475E-2</v>
      </c>
      <c r="P264">
        <f t="shared" si="104"/>
        <v>0</v>
      </c>
      <c r="Q264">
        <f t="shared" si="105"/>
        <v>0</v>
      </c>
      <c r="R264">
        <f t="shared" si="98"/>
        <v>0</v>
      </c>
      <c r="T264">
        <f t="shared" si="106"/>
        <v>0</v>
      </c>
      <c r="U264" s="6">
        <f t="shared" si="107"/>
        <v>435206.3190723806</v>
      </c>
      <c r="V264">
        <f t="shared" si="108"/>
        <v>0</v>
      </c>
      <c r="W264">
        <f t="shared" si="109"/>
        <v>0</v>
      </c>
      <c r="X264">
        <f t="shared" si="110"/>
        <v>8.8999999999999986</v>
      </c>
      <c r="Y264">
        <f t="shared" si="111"/>
        <v>7.7376078690307715E-3</v>
      </c>
      <c r="Z264">
        <f t="shared" si="112"/>
        <v>0</v>
      </c>
      <c r="AA264">
        <f t="shared" si="113"/>
        <v>0</v>
      </c>
      <c r="AB264">
        <f t="shared" si="114"/>
        <v>0</v>
      </c>
      <c r="AC264">
        <f t="shared" si="115"/>
        <v>0</v>
      </c>
      <c r="AD264" s="11">
        <f t="shared" si="116"/>
        <v>-7.4505805969238281E-9</v>
      </c>
      <c r="AE264">
        <f t="shared" si="117"/>
        <v>0</v>
      </c>
      <c r="AF264" s="11">
        <f t="shared" si="118"/>
        <v>-7.4505805969238281E-9</v>
      </c>
    </row>
    <row r="265" spans="1:32" x14ac:dyDescent="0.3">
      <c r="A265">
        <f t="shared" si="96"/>
        <v>253</v>
      </c>
      <c r="B265" s="6">
        <f t="shared" si="119"/>
        <v>0</v>
      </c>
      <c r="C265" s="6">
        <f t="shared" si="120"/>
        <v>435206.3190723806</v>
      </c>
      <c r="D265">
        <f t="shared" si="121"/>
        <v>0</v>
      </c>
      <c r="E265">
        <f t="shared" si="122"/>
        <v>0</v>
      </c>
      <c r="F265">
        <f t="shared" si="123"/>
        <v>6.0000000000000027</v>
      </c>
      <c r="G265">
        <f t="shared" si="97"/>
        <v>5.1430128318229462E-3</v>
      </c>
      <c r="H265">
        <f t="shared" si="124"/>
        <v>0</v>
      </c>
      <c r="I265" s="6">
        <f t="shared" si="125"/>
        <v>0</v>
      </c>
      <c r="J265">
        <f t="shared" si="99"/>
        <v>0</v>
      </c>
      <c r="K265" s="6">
        <f t="shared" si="100"/>
        <v>435206.3190723806</v>
      </c>
      <c r="L265">
        <f t="shared" si="101"/>
        <v>0</v>
      </c>
      <c r="M265">
        <f t="shared" si="102"/>
        <v>0</v>
      </c>
      <c r="N265">
        <f t="shared" si="103"/>
        <v>14.7</v>
      </c>
      <c r="O265">
        <f t="shared" si="126"/>
        <v>1.3162254142526475E-2</v>
      </c>
      <c r="P265">
        <f t="shared" si="104"/>
        <v>0</v>
      </c>
      <c r="Q265">
        <f t="shared" si="105"/>
        <v>0</v>
      </c>
      <c r="R265">
        <f t="shared" si="98"/>
        <v>0</v>
      </c>
      <c r="T265">
        <f t="shared" si="106"/>
        <v>0</v>
      </c>
      <c r="U265" s="6">
        <f t="shared" si="107"/>
        <v>435206.3190723806</v>
      </c>
      <c r="V265">
        <f t="shared" si="108"/>
        <v>0</v>
      </c>
      <c r="W265">
        <f t="shared" si="109"/>
        <v>0</v>
      </c>
      <c r="X265">
        <f t="shared" si="110"/>
        <v>8.8999999999999986</v>
      </c>
      <c r="Y265">
        <f t="shared" si="111"/>
        <v>7.7376078690307715E-3</v>
      </c>
      <c r="Z265">
        <f t="shared" si="112"/>
        <v>0</v>
      </c>
      <c r="AA265">
        <f t="shared" si="113"/>
        <v>0</v>
      </c>
      <c r="AB265">
        <f t="shared" si="114"/>
        <v>0</v>
      </c>
      <c r="AC265">
        <f t="shared" si="115"/>
        <v>0</v>
      </c>
      <c r="AD265" s="11">
        <f t="shared" si="116"/>
        <v>-7.4505805969238281E-9</v>
      </c>
      <c r="AE265">
        <f t="shared" si="117"/>
        <v>0</v>
      </c>
      <c r="AF265" s="11">
        <f t="shared" si="118"/>
        <v>-7.4505805969238281E-9</v>
      </c>
    </row>
    <row r="266" spans="1:32" x14ac:dyDescent="0.3">
      <c r="A266">
        <f t="shared" si="96"/>
        <v>254</v>
      </c>
      <c r="B266" s="6">
        <f t="shared" si="119"/>
        <v>0</v>
      </c>
      <c r="C266" s="6">
        <f t="shared" si="120"/>
        <v>435206.3190723806</v>
      </c>
      <c r="D266">
        <f t="shared" si="121"/>
        <v>0</v>
      </c>
      <c r="E266">
        <f t="shared" si="122"/>
        <v>0</v>
      </c>
      <c r="F266">
        <f t="shared" si="123"/>
        <v>6.0000000000000027</v>
      </c>
      <c r="G266">
        <f t="shared" si="97"/>
        <v>5.1430128318229462E-3</v>
      </c>
      <c r="H266">
        <f t="shared" si="124"/>
        <v>0</v>
      </c>
      <c r="I266" s="6">
        <f t="shared" si="125"/>
        <v>0</v>
      </c>
      <c r="J266">
        <f t="shared" si="99"/>
        <v>0</v>
      </c>
      <c r="K266" s="6">
        <f t="shared" si="100"/>
        <v>435206.3190723806</v>
      </c>
      <c r="L266">
        <f t="shared" si="101"/>
        <v>0</v>
      </c>
      <c r="M266">
        <f t="shared" si="102"/>
        <v>0</v>
      </c>
      <c r="N266">
        <f t="shared" si="103"/>
        <v>14.7</v>
      </c>
      <c r="O266">
        <f t="shared" si="126"/>
        <v>1.3162254142526475E-2</v>
      </c>
      <c r="P266">
        <f t="shared" si="104"/>
        <v>0</v>
      </c>
      <c r="Q266">
        <f t="shared" si="105"/>
        <v>0</v>
      </c>
      <c r="R266">
        <f t="shared" si="98"/>
        <v>0</v>
      </c>
      <c r="T266">
        <f t="shared" si="106"/>
        <v>0</v>
      </c>
      <c r="U266" s="6">
        <f t="shared" si="107"/>
        <v>435206.3190723806</v>
      </c>
      <c r="V266">
        <f t="shared" si="108"/>
        <v>0</v>
      </c>
      <c r="W266">
        <f t="shared" si="109"/>
        <v>0</v>
      </c>
      <c r="X266">
        <f t="shared" si="110"/>
        <v>8.8999999999999986</v>
      </c>
      <c r="Y266">
        <f t="shared" si="111"/>
        <v>7.7376078690307715E-3</v>
      </c>
      <c r="Z266">
        <f t="shared" si="112"/>
        <v>0</v>
      </c>
      <c r="AA266">
        <f t="shared" si="113"/>
        <v>0</v>
      </c>
      <c r="AB266">
        <f t="shared" si="114"/>
        <v>0</v>
      </c>
      <c r="AC266">
        <f t="shared" si="115"/>
        <v>0</v>
      </c>
      <c r="AD266" s="11">
        <f t="shared" si="116"/>
        <v>-7.4505805969238281E-9</v>
      </c>
      <c r="AE266">
        <f t="shared" si="117"/>
        <v>0</v>
      </c>
      <c r="AF266" s="11">
        <f t="shared" si="118"/>
        <v>-7.4505805969238281E-9</v>
      </c>
    </row>
    <row r="267" spans="1:32" x14ac:dyDescent="0.3">
      <c r="A267">
        <f t="shared" si="96"/>
        <v>255</v>
      </c>
      <c r="B267" s="6">
        <f t="shared" si="119"/>
        <v>0</v>
      </c>
      <c r="C267" s="6">
        <f t="shared" si="120"/>
        <v>435206.3190723806</v>
      </c>
      <c r="D267">
        <f t="shared" si="121"/>
        <v>0</v>
      </c>
      <c r="E267">
        <f t="shared" si="122"/>
        <v>0</v>
      </c>
      <c r="F267">
        <f t="shared" si="123"/>
        <v>6.0000000000000027</v>
      </c>
      <c r="G267">
        <f t="shared" si="97"/>
        <v>5.1430128318229462E-3</v>
      </c>
      <c r="H267">
        <f t="shared" si="124"/>
        <v>0</v>
      </c>
      <c r="I267" s="6">
        <f t="shared" si="125"/>
        <v>0</v>
      </c>
      <c r="J267">
        <f t="shared" si="99"/>
        <v>0</v>
      </c>
      <c r="K267" s="6">
        <f t="shared" si="100"/>
        <v>435206.3190723806</v>
      </c>
      <c r="L267">
        <f t="shared" si="101"/>
        <v>0</v>
      </c>
      <c r="M267">
        <f t="shared" si="102"/>
        <v>0</v>
      </c>
      <c r="N267">
        <f t="shared" si="103"/>
        <v>14.7</v>
      </c>
      <c r="O267">
        <f t="shared" si="126"/>
        <v>1.3162254142526475E-2</v>
      </c>
      <c r="P267">
        <f t="shared" si="104"/>
        <v>0</v>
      </c>
      <c r="Q267">
        <f t="shared" si="105"/>
        <v>0</v>
      </c>
      <c r="R267">
        <f t="shared" si="98"/>
        <v>0</v>
      </c>
      <c r="T267">
        <f t="shared" si="106"/>
        <v>0</v>
      </c>
      <c r="U267" s="6">
        <f t="shared" si="107"/>
        <v>435206.3190723806</v>
      </c>
      <c r="V267">
        <f t="shared" si="108"/>
        <v>0</v>
      </c>
      <c r="W267">
        <f t="shared" si="109"/>
        <v>0</v>
      </c>
      <c r="X267">
        <f t="shared" si="110"/>
        <v>8.8999999999999986</v>
      </c>
      <c r="Y267">
        <f t="shared" si="111"/>
        <v>7.7376078690307715E-3</v>
      </c>
      <c r="Z267">
        <f t="shared" si="112"/>
        <v>0</v>
      </c>
      <c r="AA267">
        <f t="shared" si="113"/>
        <v>0</v>
      </c>
      <c r="AB267">
        <f t="shared" si="114"/>
        <v>0</v>
      </c>
      <c r="AC267">
        <f t="shared" si="115"/>
        <v>0</v>
      </c>
      <c r="AD267" s="11">
        <f t="shared" si="116"/>
        <v>-7.4505805969238281E-9</v>
      </c>
      <c r="AE267">
        <f t="shared" si="117"/>
        <v>0</v>
      </c>
      <c r="AF267" s="11">
        <f t="shared" si="118"/>
        <v>-7.4505805969238281E-9</v>
      </c>
    </row>
    <row r="268" spans="1:32" x14ac:dyDescent="0.3">
      <c r="A268">
        <f t="shared" si="96"/>
        <v>256</v>
      </c>
      <c r="B268" s="6">
        <f t="shared" si="119"/>
        <v>0</v>
      </c>
      <c r="C268" s="6">
        <f t="shared" si="120"/>
        <v>435206.3190723806</v>
      </c>
      <c r="D268">
        <f t="shared" si="121"/>
        <v>0</v>
      </c>
      <c r="E268">
        <f t="shared" si="122"/>
        <v>0</v>
      </c>
      <c r="F268">
        <f t="shared" si="123"/>
        <v>6.0000000000000027</v>
      </c>
      <c r="G268">
        <f t="shared" si="97"/>
        <v>5.1430128318229462E-3</v>
      </c>
      <c r="H268">
        <f t="shared" si="124"/>
        <v>0</v>
      </c>
      <c r="I268" s="6">
        <f t="shared" si="125"/>
        <v>0</v>
      </c>
      <c r="J268">
        <f t="shared" si="99"/>
        <v>0</v>
      </c>
      <c r="K268" s="6">
        <f t="shared" si="100"/>
        <v>435206.3190723806</v>
      </c>
      <c r="L268">
        <f t="shared" si="101"/>
        <v>0</v>
      </c>
      <c r="M268">
        <f t="shared" si="102"/>
        <v>0</v>
      </c>
      <c r="N268">
        <f t="shared" si="103"/>
        <v>14.7</v>
      </c>
      <c r="O268">
        <f t="shared" si="126"/>
        <v>1.3162254142526475E-2</v>
      </c>
      <c r="P268">
        <f t="shared" si="104"/>
        <v>0</v>
      </c>
      <c r="Q268">
        <f t="shared" si="105"/>
        <v>0</v>
      </c>
      <c r="R268">
        <f t="shared" si="98"/>
        <v>0</v>
      </c>
      <c r="T268">
        <f t="shared" si="106"/>
        <v>0</v>
      </c>
      <c r="U268" s="6">
        <f t="shared" si="107"/>
        <v>435206.3190723806</v>
      </c>
      <c r="V268">
        <f t="shared" si="108"/>
        <v>0</v>
      </c>
      <c r="W268">
        <f t="shared" si="109"/>
        <v>0</v>
      </c>
      <c r="X268">
        <f t="shared" si="110"/>
        <v>8.8999999999999986</v>
      </c>
      <c r="Y268">
        <f t="shared" si="111"/>
        <v>7.7376078690307715E-3</v>
      </c>
      <c r="Z268">
        <f t="shared" si="112"/>
        <v>0</v>
      </c>
      <c r="AA268">
        <f t="shared" si="113"/>
        <v>0</v>
      </c>
      <c r="AB268">
        <f t="shared" si="114"/>
        <v>0</v>
      </c>
      <c r="AC268">
        <f t="shared" si="115"/>
        <v>0</v>
      </c>
      <c r="AD268" s="11">
        <f t="shared" si="116"/>
        <v>-7.4505805969238281E-9</v>
      </c>
      <c r="AE268">
        <f t="shared" si="117"/>
        <v>0</v>
      </c>
      <c r="AF268" s="11">
        <f t="shared" si="118"/>
        <v>-7.4505805969238281E-9</v>
      </c>
    </row>
    <row r="269" spans="1:32" x14ac:dyDescent="0.3">
      <c r="A269">
        <f t="shared" si="96"/>
        <v>257</v>
      </c>
      <c r="B269" s="6">
        <f t="shared" si="119"/>
        <v>0</v>
      </c>
      <c r="C269" s="6">
        <f t="shared" si="120"/>
        <v>435206.3190723806</v>
      </c>
      <c r="D269">
        <f t="shared" si="121"/>
        <v>0</v>
      </c>
      <c r="E269">
        <f t="shared" si="122"/>
        <v>0</v>
      </c>
      <c r="F269">
        <f t="shared" si="123"/>
        <v>6.0000000000000027</v>
      </c>
      <c r="G269">
        <f t="shared" si="97"/>
        <v>5.1430128318229462E-3</v>
      </c>
      <c r="H269">
        <f t="shared" si="124"/>
        <v>0</v>
      </c>
      <c r="I269" s="6">
        <f t="shared" si="125"/>
        <v>0</v>
      </c>
      <c r="J269">
        <f t="shared" si="99"/>
        <v>0</v>
      </c>
      <c r="K269" s="6">
        <f t="shared" si="100"/>
        <v>435206.3190723806</v>
      </c>
      <c r="L269">
        <f t="shared" si="101"/>
        <v>0</v>
      </c>
      <c r="M269">
        <f t="shared" si="102"/>
        <v>0</v>
      </c>
      <c r="N269">
        <f t="shared" si="103"/>
        <v>14.7</v>
      </c>
      <c r="O269">
        <f t="shared" si="126"/>
        <v>1.3162254142526475E-2</v>
      </c>
      <c r="P269">
        <f t="shared" si="104"/>
        <v>0</v>
      </c>
      <c r="Q269">
        <f t="shared" si="105"/>
        <v>0</v>
      </c>
      <c r="R269">
        <f t="shared" si="98"/>
        <v>0</v>
      </c>
      <c r="T269">
        <f t="shared" si="106"/>
        <v>0</v>
      </c>
      <c r="U269" s="6">
        <f t="shared" si="107"/>
        <v>435206.3190723806</v>
      </c>
      <c r="V269">
        <f t="shared" si="108"/>
        <v>0</v>
      </c>
      <c r="W269">
        <f t="shared" si="109"/>
        <v>0</v>
      </c>
      <c r="X269">
        <f t="shared" si="110"/>
        <v>8.8999999999999986</v>
      </c>
      <c r="Y269">
        <f t="shared" si="111"/>
        <v>7.7376078690307715E-3</v>
      </c>
      <c r="Z269">
        <f t="shared" si="112"/>
        <v>0</v>
      </c>
      <c r="AA269">
        <f t="shared" si="113"/>
        <v>0</v>
      </c>
      <c r="AB269">
        <f t="shared" si="114"/>
        <v>0</v>
      </c>
      <c r="AC269">
        <f t="shared" si="115"/>
        <v>0</v>
      </c>
      <c r="AD269" s="11">
        <f t="shared" si="116"/>
        <v>-7.4505805969238281E-9</v>
      </c>
      <c r="AE269">
        <f t="shared" si="117"/>
        <v>0</v>
      </c>
      <c r="AF269" s="11">
        <f t="shared" si="118"/>
        <v>-7.4505805969238281E-9</v>
      </c>
    </row>
    <row r="270" spans="1:32" x14ac:dyDescent="0.3">
      <c r="A270">
        <f t="shared" ref="A270:A333" si="127">IF($B$4&gt;A269,A269+1, "")</f>
        <v>258</v>
      </c>
      <c r="B270" s="6">
        <f t="shared" si="119"/>
        <v>0</v>
      </c>
      <c r="C270" s="6">
        <f t="shared" si="120"/>
        <v>435206.3190723806</v>
      </c>
      <c r="D270">
        <f t="shared" si="121"/>
        <v>0</v>
      </c>
      <c r="E270">
        <f t="shared" si="122"/>
        <v>0</v>
      </c>
      <c r="F270">
        <f t="shared" si="123"/>
        <v>6.0000000000000027</v>
      </c>
      <c r="G270">
        <f t="shared" ref="G270:G333" si="128">IF(A270="","",(1-((1-(F270/100))^(1/12))))</f>
        <v>5.1430128318229462E-3</v>
      </c>
      <c r="H270">
        <f t="shared" si="124"/>
        <v>0</v>
      </c>
      <c r="I270" s="6">
        <f t="shared" si="125"/>
        <v>0</v>
      </c>
      <c r="J270">
        <f t="shared" si="99"/>
        <v>0</v>
      </c>
      <c r="K270" s="6">
        <f t="shared" si="100"/>
        <v>435206.3190723806</v>
      </c>
      <c r="L270">
        <f t="shared" si="101"/>
        <v>0</v>
      </c>
      <c r="M270">
        <f t="shared" si="102"/>
        <v>0</v>
      </c>
      <c r="N270">
        <f t="shared" si="103"/>
        <v>14.7</v>
      </c>
      <c r="O270">
        <f t="shared" si="126"/>
        <v>1.3162254142526475E-2</v>
      </c>
      <c r="P270">
        <f t="shared" si="104"/>
        <v>0</v>
      </c>
      <c r="Q270">
        <f t="shared" si="105"/>
        <v>0</v>
      </c>
      <c r="R270">
        <f t="shared" ref="R270:R333" si="129">IF(A270="","",MIN((J270-Q270),(B270-I270)))</f>
        <v>0</v>
      </c>
      <c r="T270">
        <f t="shared" si="106"/>
        <v>0</v>
      </c>
      <c r="U270" s="6">
        <f t="shared" si="107"/>
        <v>435206.3190723806</v>
      </c>
      <c r="V270">
        <f t="shared" si="108"/>
        <v>0</v>
      </c>
      <c r="W270">
        <f t="shared" si="109"/>
        <v>0</v>
      </c>
      <c r="X270">
        <f t="shared" si="110"/>
        <v>8.8999999999999986</v>
      </c>
      <c r="Y270">
        <f t="shared" si="111"/>
        <v>7.7376078690307715E-3</v>
      </c>
      <c r="Z270">
        <f t="shared" si="112"/>
        <v>0</v>
      </c>
      <c r="AA270">
        <f t="shared" si="113"/>
        <v>0</v>
      </c>
      <c r="AB270">
        <f t="shared" si="114"/>
        <v>0</v>
      </c>
      <c r="AC270">
        <f t="shared" si="115"/>
        <v>0</v>
      </c>
      <c r="AD270" s="11">
        <f t="shared" si="116"/>
        <v>-7.4505805969238281E-9</v>
      </c>
      <c r="AE270">
        <f t="shared" si="117"/>
        <v>0</v>
      </c>
      <c r="AF270" s="11">
        <f t="shared" si="118"/>
        <v>-7.4505805969238281E-9</v>
      </c>
    </row>
    <row r="271" spans="1:32" x14ac:dyDescent="0.3">
      <c r="A271">
        <f t="shared" si="127"/>
        <v>259</v>
      </c>
      <c r="B271" s="6">
        <f t="shared" si="119"/>
        <v>0</v>
      </c>
      <c r="C271" s="6">
        <f t="shared" si="120"/>
        <v>435206.3190723806</v>
      </c>
      <c r="D271">
        <f t="shared" si="121"/>
        <v>0</v>
      </c>
      <c r="E271">
        <f t="shared" si="122"/>
        <v>0</v>
      </c>
      <c r="F271">
        <f t="shared" si="123"/>
        <v>6.0000000000000027</v>
      </c>
      <c r="G271">
        <f t="shared" si="128"/>
        <v>5.1430128318229462E-3</v>
      </c>
      <c r="H271">
        <f t="shared" si="124"/>
        <v>0</v>
      </c>
      <c r="I271" s="6">
        <f t="shared" si="125"/>
        <v>0</v>
      </c>
      <c r="J271">
        <f t="shared" si="99"/>
        <v>0</v>
      </c>
      <c r="K271" s="6">
        <f t="shared" si="100"/>
        <v>435206.3190723806</v>
      </c>
      <c r="L271">
        <f t="shared" si="101"/>
        <v>0</v>
      </c>
      <c r="M271">
        <f t="shared" si="102"/>
        <v>0</v>
      </c>
      <c r="N271">
        <f t="shared" si="103"/>
        <v>14.7</v>
      </c>
      <c r="O271">
        <f t="shared" si="126"/>
        <v>1.3162254142526475E-2</v>
      </c>
      <c r="P271">
        <f t="shared" si="104"/>
        <v>0</v>
      </c>
      <c r="Q271">
        <f t="shared" si="105"/>
        <v>0</v>
      </c>
      <c r="R271">
        <f t="shared" si="129"/>
        <v>0</v>
      </c>
      <c r="T271">
        <f t="shared" si="106"/>
        <v>0</v>
      </c>
      <c r="U271" s="6">
        <f t="shared" si="107"/>
        <v>435206.3190723806</v>
      </c>
      <c r="V271">
        <f t="shared" si="108"/>
        <v>0</v>
      </c>
      <c r="W271">
        <f t="shared" si="109"/>
        <v>0</v>
      </c>
      <c r="X271">
        <f t="shared" si="110"/>
        <v>8.8999999999999986</v>
      </c>
      <c r="Y271">
        <f t="shared" si="111"/>
        <v>7.7376078690307715E-3</v>
      </c>
      <c r="Z271">
        <f t="shared" si="112"/>
        <v>0</v>
      </c>
      <c r="AA271">
        <f t="shared" si="113"/>
        <v>0</v>
      </c>
      <c r="AB271">
        <f t="shared" si="114"/>
        <v>0</v>
      </c>
      <c r="AC271">
        <f t="shared" si="115"/>
        <v>0</v>
      </c>
      <c r="AD271" s="11">
        <f t="shared" si="116"/>
        <v>-7.4505805969238281E-9</v>
      </c>
      <c r="AE271">
        <f t="shared" si="117"/>
        <v>0</v>
      </c>
      <c r="AF271" s="11">
        <f t="shared" si="118"/>
        <v>-7.4505805969238281E-9</v>
      </c>
    </row>
    <row r="272" spans="1:32" x14ac:dyDescent="0.3">
      <c r="A272">
        <f t="shared" si="127"/>
        <v>260</v>
      </c>
      <c r="B272" s="6">
        <f t="shared" si="119"/>
        <v>0</v>
      </c>
      <c r="C272" s="6">
        <f t="shared" si="120"/>
        <v>435206.3190723806</v>
      </c>
      <c r="D272">
        <f t="shared" si="121"/>
        <v>0</v>
      </c>
      <c r="E272">
        <f t="shared" si="122"/>
        <v>0</v>
      </c>
      <c r="F272">
        <f t="shared" si="123"/>
        <v>6.0000000000000027</v>
      </c>
      <c r="G272">
        <f t="shared" si="128"/>
        <v>5.1430128318229462E-3</v>
      </c>
      <c r="H272">
        <f t="shared" si="124"/>
        <v>0</v>
      </c>
      <c r="I272" s="6">
        <f t="shared" si="125"/>
        <v>0</v>
      </c>
      <c r="J272">
        <f t="shared" ref="J272:J335" si="130">IF(A272="","",IF(Q271&gt;0,Q271,0))</f>
        <v>0</v>
      </c>
      <c r="K272" s="6">
        <f t="shared" ref="K272:K335" si="131">IF(A272="","",$F$1)</f>
        <v>435206.3190723806</v>
      </c>
      <c r="L272">
        <f t="shared" ref="L272:L335" si="132">IF(A272="","",($B$2/12)*J272)</f>
        <v>0</v>
      </c>
      <c r="M272">
        <f t="shared" ref="M272:M335" si="133">IF(A272="","",IF((1+($B$2/12))*J272&gt;K272,(K272-L272),J272))</f>
        <v>0</v>
      </c>
      <c r="N272">
        <f t="shared" ref="N272:N335" si="134">IF(A272="", "", IF(A272&lt;=30,(N271+(($B$6)*0.2/100)),N271))</f>
        <v>14.7</v>
      </c>
      <c r="O272">
        <f t="shared" si="126"/>
        <v>1.3162254142526475E-2</v>
      </c>
      <c r="P272">
        <f t="shared" ref="P272:P335" si="135">IF(A272="","",(J272-M272)*O272)</f>
        <v>0</v>
      </c>
      <c r="Q272">
        <f t="shared" ref="Q272:Q335" si="136">IF(A272="","",J272-M272-P272)</f>
        <v>0</v>
      </c>
      <c r="R272">
        <f t="shared" si="129"/>
        <v>0</v>
      </c>
      <c r="T272">
        <f t="shared" ref="T272:T335" si="137">IF(A272="","",AB271)</f>
        <v>0</v>
      </c>
      <c r="U272" s="6">
        <f t="shared" ref="U272:U335" si="138">IF(K272="","",$F$1)</f>
        <v>435206.3190723806</v>
      </c>
      <c r="V272">
        <f t="shared" ref="V272:V335" si="139">IF(A272="","",(T272*($B$2)/12))</f>
        <v>0</v>
      </c>
      <c r="W272">
        <f t="shared" ref="W272:W335" si="140">IF(A272="","",MIN((U272-V272),T272))</f>
        <v>0</v>
      </c>
      <c r="X272">
        <f t="shared" ref="X272:X335" si="141">IF(A272="", "", IF(A272&lt;=30,(X271+(($B$7)*0.2/100)),X271))</f>
        <v>8.8999999999999986</v>
      </c>
      <c r="Y272">
        <f t="shared" ref="Y272:Y335" si="142">IF(A272="","",(1-((1-(X272/100))^(1/12))))</f>
        <v>7.7376078690307715E-3</v>
      </c>
      <c r="Z272">
        <f t="shared" ref="Z272:Z335" si="143">IF(A272="","",((T272-W272)*Y272))</f>
        <v>0</v>
      </c>
      <c r="AA272">
        <f t="shared" ref="AA272:AA335" si="144">IF(A272="","",W272+Z272)</f>
        <v>0</v>
      </c>
      <c r="AB272">
        <f t="shared" ref="AB272:AB335" si="145">IF(A272="","",T272-AA272)</f>
        <v>0</v>
      </c>
      <c r="AC272">
        <f t="shared" ref="AC272:AC335" si="146">IF(A272="","",IF(AA272&gt;=R272, R272, AA272))</f>
        <v>0</v>
      </c>
      <c r="AD272" s="11">
        <f t="shared" ref="AD272:AD335" si="147">IF(A272="","",AD271-AC272)</f>
        <v>-7.4505805969238281E-9</v>
      </c>
      <c r="AE272">
        <f t="shared" ref="AE272:AE335" si="148">IF(A272="","",IF(AA272&gt;R272,(AA272-R272),0))</f>
        <v>0</v>
      </c>
      <c r="AF272" s="11">
        <f t="shared" ref="AF272:AF335" si="149">IF(A272="","",AF271-AE272)</f>
        <v>-7.4505805969238281E-9</v>
      </c>
    </row>
    <row r="273" spans="1:32" x14ac:dyDescent="0.3">
      <c r="A273">
        <f t="shared" si="127"/>
        <v>261</v>
      </c>
      <c r="B273" s="6">
        <f t="shared" ref="B273:B336" si="150">IF(A273="","",IF(I272&gt;0,I272,0))</f>
        <v>0</v>
      </c>
      <c r="C273" s="6">
        <f t="shared" ref="C273:C336" si="151">IF(A273="","",$F$1)</f>
        <v>435206.3190723806</v>
      </c>
      <c r="D273">
        <f t="shared" ref="D273:D336" si="152">IF(A273="","",($B$2/12)*B273)</f>
        <v>0</v>
      </c>
      <c r="E273">
        <f t="shared" ref="E273:E336" si="153">IF(A273="","",IF((1+($B$2/12))*B273&gt;C273,(C273-D273),B273))</f>
        <v>0</v>
      </c>
      <c r="F273">
        <f t="shared" ref="F273:F336" si="154">IF(A273="", "", IF(A273&lt;=30,(F272+(($B$5)*0.2/100)),F272))</f>
        <v>6.0000000000000027</v>
      </c>
      <c r="G273">
        <f t="shared" si="128"/>
        <v>5.1430128318229462E-3</v>
      </c>
      <c r="H273">
        <f t="shared" ref="H273:H336" si="155">IF(A273="","",(B273-E273)*G273)</f>
        <v>0</v>
      </c>
      <c r="I273" s="6">
        <f t="shared" ref="I273:I336" si="156">IF(A273="","",B273-E273-H273)</f>
        <v>0</v>
      </c>
      <c r="J273">
        <f t="shared" si="130"/>
        <v>0</v>
      </c>
      <c r="K273" s="6">
        <f t="shared" si="131"/>
        <v>435206.3190723806</v>
      </c>
      <c r="L273">
        <f t="shared" si="132"/>
        <v>0</v>
      </c>
      <c r="M273">
        <f t="shared" si="133"/>
        <v>0</v>
      </c>
      <c r="N273">
        <f t="shared" si="134"/>
        <v>14.7</v>
      </c>
      <c r="O273">
        <f t="shared" ref="O273:O336" si="157">IF(A273="","",(1-((1-(N273/100))^(1/12))))</f>
        <v>1.3162254142526475E-2</v>
      </c>
      <c r="P273">
        <f t="shared" si="135"/>
        <v>0</v>
      </c>
      <c r="Q273">
        <f t="shared" si="136"/>
        <v>0</v>
      </c>
      <c r="R273">
        <f t="shared" si="129"/>
        <v>0</v>
      </c>
      <c r="T273">
        <f t="shared" si="137"/>
        <v>0</v>
      </c>
      <c r="U273" s="6">
        <f t="shared" si="138"/>
        <v>435206.3190723806</v>
      </c>
      <c r="V273">
        <f t="shared" si="139"/>
        <v>0</v>
      </c>
      <c r="W273">
        <f t="shared" si="140"/>
        <v>0</v>
      </c>
      <c r="X273">
        <f t="shared" si="141"/>
        <v>8.8999999999999986</v>
      </c>
      <c r="Y273">
        <f t="shared" si="142"/>
        <v>7.7376078690307715E-3</v>
      </c>
      <c r="Z273">
        <f t="shared" si="143"/>
        <v>0</v>
      </c>
      <c r="AA273">
        <f t="shared" si="144"/>
        <v>0</v>
      </c>
      <c r="AB273">
        <f t="shared" si="145"/>
        <v>0</v>
      </c>
      <c r="AC273">
        <f t="shared" si="146"/>
        <v>0</v>
      </c>
      <c r="AD273" s="11">
        <f t="shared" si="147"/>
        <v>-7.4505805969238281E-9</v>
      </c>
      <c r="AE273">
        <f t="shared" si="148"/>
        <v>0</v>
      </c>
      <c r="AF273" s="11">
        <f t="shared" si="149"/>
        <v>-7.4505805969238281E-9</v>
      </c>
    </row>
    <row r="274" spans="1:32" x14ac:dyDescent="0.3">
      <c r="A274">
        <f t="shared" si="127"/>
        <v>262</v>
      </c>
      <c r="B274" s="6">
        <f t="shared" si="150"/>
        <v>0</v>
      </c>
      <c r="C274" s="6">
        <f t="shared" si="151"/>
        <v>435206.3190723806</v>
      </c>
      <c r="D274">
        <f t="shared" si="152"/>
        <v>0</v>
      </c>
      <c r="E274">
        <f t="shared" si="153"/>
        <v>0</v>
      </c>
      <c r="F274">
        <f t="shared" si="154"/>
        <v>6.0000000000000027</v>
      </c>
      <c r="G274">
        <f t="shared" si="128"/>
        <v>5.1430128318229462E-3</v>
      </c>
      <c r="H274">
        <f t="shared" si="155"/>
        <v>0</v>
      </c>
      <c r="I274" s="6">
        <f t="shared" si="156"/>
        <v>0</v>
      </c>
      <c r="J274">
        <f t="shared" si="130"/>
        <v>0</v>
      </c>
      <c r="K274" s="6">
        <f t="shared" si="131"/>
        <v>435206.3190723806</v>
      </c>
      <c r="L274">
        <f t="shared" si="132"/>
        <v>0</v>
      </c>
      <c r="M274">
        <f t="shared" si="133"/>
        <v>0</v>
      </c>
      <c r="N274">
        <f t="shared" si="134"/>
        <v>14.7</v>
      </c>
      <c r="O274">
        <f t="shared" si="157"/>
        <v>1.3162254142526475E-2</v>
      </c>
      <c r="P274">
        <f t="shared" si="135"/>
        <v>0</v>
      </c>
      <c r="Q274">
        <f t="shared" si="136"/>
        <v>0</v>
      </c>
      <c r="R274">
        <f t="shared" si="129"/>
        <v>0</v>
      </c>
      <c r="T274">
        <f t="shared" si="137"/>
        <v>0</v>
      </c>
      <c r="U274" s="6">
        <f t="shared" si="138"/>
        <v>435206.3190723806</v>
      </c>
      <c r="V274">
        <f t="shared" si="139"/>
        <v>0</v>
      </c>
      <c r="W274">
        <f t="shared" si="140"/>
        <v>0</v>
      </c>
      <c r="X274">
        <f t="shared" si="141"/>
        <v>8.8999999999999986</v>
      </c>
      <c r="Y274">
        <f t="shared" si="142"/>
        <v>7.7376078690307715E-3</v>
      </c>
      <c r="Z274">
        <f t="shared" si="143"/>
        <v>0</v>
      </c>
      <c r="AA274">
        <f t="shared" si="144"/>
        <v>0</v>
      </c>
      <c r="AB274">
        <f t="shared" si="145"/>
        <v>0</v>
      </c>
      <c r="AC274">
        <f t="shared" si="146"/>
        <v>0</v>
      </c>
      <c r="AD274" s="11">
        <f t="shared" si="147"/>
        <v>-7.4505805969238281E-9</v>
      </c>
      <c r="AE274">
        <f t="shared" si="148"/>
        <v>0</v>
      </c>
      <c r="AF274" s="11">
        <f t="shared" si="149"/>
        <v>-7.4505805969238281E-9</v>
      </c>
    </row>
    <row r="275" spans="1:32" x14ac:dyDescent="0.3">
      <c r="A275">
        <f t="shared" si="127"/>
        <v>263</v>
      </c>
      <c r="B275" s="6">
        <f t="shared" si="150"/>
        <v>0</v>
      </c>
      <c r="C275" s="6">
        <f t="shared" si="151"/>
        <v>435206.3190723806</v>
      </c>
      <c r="D275">
        <f t="shared" si="152"/>
        <v>0</v>
      </c>
      <c r="E275">
        <f t="shared" si="153"/>
        <v>0</v>
      </c>
      <c r="F275">
        <f t="shared" si="154"/>
        <v>6.0000000000000027</v>
      </c>
      <c r="G275">
        <f t="shared" si="128"/>
        <v>5.1430128318229462E-3</v>
      </c>
      <c r="H275">
        <f t="shared" si="155"/>
        <v>0</v>
      </c>
      <c r="I275" s="6">
        <f t="shared" si="156"/>
        <v>0</v>
      </c>
      <c r="J275">
        <f t="shared" si="130"/>
        <v>0</v>
      </c>
      <c r="K275" s="6">
        <f t="shared" si="131"/>
        <v>435206.3190723806</v>
      </c>
      <c r="L275">
        <f t="shared" si="132"/>
        <v>0</v>
      </c>
      <c r="M275">
        <f t="shared" si="133"/>
        <v>0</v>
      </c>
      <c r="N275">
        <f t="shared" si="134"/>
        <v>14.7</v>
      </c>
      <c r="O275">
        <f t="shared" si="157"/>
        <v>1.3162254142526475E-2</v>
      </c>
      <c r="P275">
        <f t="shared" si="135"/>
        <v>0</v>
      </c>
      <c r="Q275">
        <f t="shared" si="136"/>
        <v>0</v>
      </c>
      <c r="R275">
        <f t="shared" si="129"/>
        <v>0</v>
      </c>
      <c r="T275">
        <f t="shared" si="137"/>
        <v>0</v>
      </c>
      <c r="U275" s="6">
        <f t="shared" si="138"/>
        <v>435206.3190723806</v>
      </c>
      <c r="V275">
        <f t="shared" si="139"/>
        <v>0</v>
      </c>
      <c r="W275">
        <f t="shared" si="140"/>
        <v>0</v>
      </c>
      <c r="X275">
        <f t="shared" si="141"/>
        <v>8.8999999999999986</v>
      </c>
      <c r="Y275">
        <f t="shared" si="142"/>
        <v>7.7376078690307715E-3</v>
      </c>
      <c r="Z275">
        <f t="shared" si="143"/>
        <v>0</v>
      </c>
      <c r="AA275">
        <f t="shared" si="144"/>
        <v>0</v>
      </c>
      <c r="AB275">
        <f t="shared" si="145"/>
        <v>0</v>
      </c>
      <c r="AC275">
        <f t="shared" si="146"/>
        <v>0</v>
      </c>
      <c r="AD275" s="11">
        <f t="shared" si="147"/>
        <v>-7.4505805969238281E-9</v>
      </c>
      <c r="AE275">
        <f t="shared" si="148"/>
        <v>0</v>
      </c>
      <c r="AF275" s="11">
        <f t="shared" si="149"/>
        <v>-7.4505805969238281E-9</v>
      </c>
    </row>
    <row r="276" spans="1:32" x14ac:dyDescent="0.3">
      <c r="A276">
        <f t="shared" si="127"/>
        <v>264</v>
      </c>
      <c r="B276" s="6">
        <f t="shared" si="150"/>
        <v>0</v>
      </c>
      <c r="C276" s="6">
        <f t="shared" si="151"/>
        <v>435206.3190723806</v>
      </c>
      <c r="D276">
        <f t="shared" si="152"/>
        <v>0</v>
      </c>
      <c r="E276">
        <f t="shared" si="153"/>
        <v>0</v>
      </c>
      <c r="F276">
        <f t="shared" si="154"/>
        <v>6.0000000000000027</v>
      </c>
      <c r="G276">
        <f t="shared" si="128"/>
        <v>5.1430128318229462E-3</v>
      </c>
      <c r="H276">
        <f t="shared" si="155"/>
        <v>0</v>
      </c>
      <c r="I276" s="6">
        <f t="shared" si="156"/>
        <v>0</v>
      </c>
      <c r="J276">
        <f t="shared" si="130"/>
        <v>0</v>
      </c>
      <c r="K276" s="6">
        <f t="shared" si="131"/>
        <v>435206.3190723806</v>
      </c>
      <c r="L276">
        <f t="shared" si="132"/>
        <v>0</v>
      </c>
      <c r="M276">
        <f t="shared" si="133"/>
        <v>0</v>
      </c>
      <c r="N276">
        <f t="shared" si="134"/>
        <v>14.7</v>
      </c>
      <c r="O276">
        <f t="shared" si="157"/>
        <v>1.3162254142526475E-2</v>
      </c>
      <c r="P276">
        <f t="shared" si="135"/>
        <v>0</v>
      </c>
      <c r="Q276">
        <f t="shared" si="136"/>
        <v>0</v>
      </c>
      <c r="R276">
        <f t="shared" si="129"/>
        <v>0</v>
      </c>
      <c r="T276">
        <f t="shared" si="137"/>
        <v>0</v>
      </c>
      <c r="U276" s="6">
        <f t="shared" si="138"/>
        <v>435206.3190723806</v>
      </c>
      <c r="V276">
        <f t="shared" si="139"/>
        <v>0</v>
      </c>
      <c r="W276">
        <f t="shared" si="140"/>
        <v>0</v>
      </c>
      <c r="X276">
        <f t="shared" si="141"/>
        <v>8.8999999999999986</v>
      </c>
      <c r="Y276">
        <f t="shared" si="142"/>
        <v>7.7376078690307715E-3</v>
      </c>
      <c r="Z276">
        <f t="shared" si="143"/>
        <v>0</v>
      </c>
      <c r="AA276">
        <f t="shared" si="144"/>
        <v>0</v>
      </c>
      <c r="AB276">
        <f t="shared" si="145"/>
        <v>0</v>
      </c>
      <c r="AC276">
        <f t="shared" si="146"/>
        <v>0</v>
      </c>
      <c r="AD276" s="11">
        <f t="shared" si="147"/>
        <v>-7.4505805969238281E-9</v>
      </c>
      <c r="AE276">
        <f t="shared" si="148"/>
        <v>0</v>
      </c>
      <c r="AF276" s="11">
        <f t="shared" si="149"/>
        <v>-7.4505805969238281E-9</v>
      </c>
    </row>
    <row r="277" spans="1:32" x14ac:dyDescent="0.3">
      <c r="A277">
        <f t="shared" si="127"/>
        <v>265</v>
      </c>
      <c r="B277" s="6">
        <f t="shared" si="150"/>
        <v>0</v>
      </c>
      <c r="C277" s="6">
        <f t="shared" si="151"/>
        <v>435206.3190723806</v>
      </c>
      <c r="D277">
        <f t="shared" si="152"/>
        <v>0</v>
      </c>
      <c r="E277">
        <f t="shared" si="153"/>
        <v>0</v>
      </c>
      <c r="F277">
        <f t="shared" si="154"/>
        <v>6.0000000000000027</v>
      </c>
      <c r="G277">
        <f t="shared" si="128"/>
        <v>5.1430128318229462E-3</v>
      </c>
      <c r="H277">
        <f t="shared" si="155"/>
        <v>0</v>
      </c>
      <c r="I277" s="6">
        <f t="shared" si="156"/>
        <v>0</v>
      </c>
      <c r="J277">
        <f t="shared" si="130"/>
        <v>0</v>
      </c>
      <c r="K277" s="6">
        <f t="shared" si="131"/>
        <v>435206.3190723806</v>
      </c>
      <c r="L277">
        <f t="shared" si="132"/>
        <v>0</v>
      </c>
      <c r="M277">
        <f t="shared" si="133"/>
        <v>0</v>
      </c>
      <c r="N277">
        <f t="shared" si="134"/>
        <v>14.7</v>
      </c>
      <c r="O277">
        <f t="shared" si="157"/>
        <v>1.3162254142526475E-2</v>
      </c>
      <c r="P277">
        <f t="shared" si="135"/>
        <v>0</v>
      </c>
      <c r="Q277">
        <f t="shared" si="136"/>
        <v>0</v>
      </c>
      <c r="R277">
        <f t="shared" si="129"/>
        <v>0</v>
      </c>
      <c r="T277">
        <f t="shared" si="137"/>
        <v>0</v>
      </c>
      <c r="U277" s="6">
        <f t="shared" si="138"/>
        <v>435206.3190723806</v>
      </c>
      <c r="V277">
        <f t="shared" si="139"/>
        <v>0</v>
      </c>
      <c r="W277">
        <f t="shared" si="140"/>
        <v>0</v>
      </c>
      <c r="X277">
        <f t="shared" si="141"/>
        <v>8.8999999999999986</v>
      </c>
      <c r="Y277">
        <f t="shared" si="142"/>
        <v>7.7376078690307715E-3</v>
      </c>
      <c r="Z277">
        <f t="shared" si="143"/>
        <v>0</v>
      </c>
      <c r="AA277">
        <f t="shared" si="144"/>
        <v>0</v>
      </c>
      <c r="AB277">
        <f t="shared" si="145"/>
        <v>0</v>
      </c>
      <c r="AC277">
        <f t="shared" si="146"/>
        <v>0</v>
      </c>
      <c r="AD277" s="11">
        <f t="shared" si="147"/>
        <v>-7.4505805969238281E-9</v>
      </c>
      <c r="AE277">
        <f t="shared" si="148"/>
        <v>0</v>
      </c>
      <c r="AF277" s="11">
        <f t="shared" si="149"/>
        <v>-7.4505805969238281E-9</v>
      </c>
    </row>
    <row r="278" spans="1:32" x14ac:dyDescent="0.3">
      <c r="A278">
        <f t="shared" si="127"/>
        <v>266</v>
      </c>
      <c r="B278" s="6">
        <f t="shared" si="150"/>
        <v>0</v>
      </c>
      <c r="C278" s="6">
        <f t="shared" si="151"/>
        <v>435206.3190723806</v>
      </c>
      <c r="D278">
        <f t="shared" si="152"/>
        <v>0</v>
      </c>
      <c r="E278">
        <f t="shared" si="153"/>
        <v>0</v>
      </c>
      <c r="F278">
        <f t="shared" si="154"/>
        <v>6.0000000000000027</v>
      </c>
      <c r="G278">
        <f t="shared" si="128"/>
        <v>5.1430128318229462E-3</v>
      </c>
      <c r="H278">
        <f t="shared" si="155"/>
        <v>0</v>
      </c>
      <c r="I278" s="6">
        <f t="shared" si="156"/>
        <v>0</v>
      </c>
      <c r="J278">
        <f t="shared" si="130"/>
        <v>0</v>
      </c>
      <c r="K278" s="6">
        <f t="shared" si="131"/>
        <v>435206.3190723806</v>
      </c>
      <c r="L278">
        <f t="shared" si="132"/>
        <v>0</v>
      </c>
      <c r="M278">
        <f t="shared" si="133"/>
        <v>0</v>
      </c>
      <c r="N278">
        <f t="shared" si="134"/>
        <v>14.7</v>
      </c>
      <c r="O278">
        <f t="shared" si="157"/>
        <v>1.3162254142526475E-2</v>
      </c>
      <c r="P278">
        <f t="shared" si="135"/>
        <v>0</v>
      </c>
      <c r="Q278">
        <f t="shared" si="136"/>
        <v>0</v>
      </c>
      <c r="R278">
        <f t="shared" si="129"/>
        <v>0</v>
      </c>
      <c r="T278">
        <f t="shared" si="137"/>
        <v>0</v>
      </c>
      <c r="U278" s="6">
        <f t="shared" si="138"/>
        <v>435206.3190723806</v>
      </c>
      <c r="V278">
        <f t="shared" si="139"/>
        <v>0</v>
      </c>
      <c r="W278">
        <f t="shared" si="140"/>
        <v>0</v>
      </c>
      <c r="X278">
        <f t="shared" si="141"/>
        <v>8.8999999999999986</v>
      </c>
      <c r="Y278">
        <f t="shared" si="142"/>
        <v>7.7376078690307715E-3</v>
      </c>
      <c r="Z278">
        <f t="shared" si="143"/>
        <v>0</v>
      </c>
      <c r="AA278">
        <f t="shared" si="144"/>
        <v>0</v>
      </c>
      <c r="AB278">
        <f t="shared" si="145"/>
        <v>0</v>
      </c>
      <c r="AC278">
        <f t="shared" si="146"/>
        <v>0</v>
      </c>
      <c r="AD278" s="11">
        <f t="shared" si="147"/>
        <v>-7.4505805969238281E-9</v>
      </c>
      <c r="AE278">
        <f t="shared" si="148"/>
        <v>0</v>
      </c>
      <c r="AF278" s="11">
        <f t="shared" si="149"/>
        <v>-7.4505805969238281E-9</v>
      </c>
    </row>
    <row r="279" spans="1:32" x14ac:dyDescent="0.3">
      <c r="A279">
        <f t="shared" si="127"/>
        <v>267</v>
      </c>
      <c r="B279" s="6">
        <f t="shared" si="150"/>
        <v>0</v>
      </c>
      <c r="C279" s="6">
        <f t="shared" si="151"/>
        <v>435206.3190723806</v>
      </c>
      <c r="D279">
        <f t="shared" si="152"/>
        <v>0</v>
      </c>
      <c r="E279">
        <f t="shared" si="153"/>
        <v>0</v>
      </c>
      <c r="F279">
        <f t="shared" si="154"/>
        <v>6.0000000000000027</v>
      </c>
      <c r="G279">
        <f t="shared" si="128"/>
        <v>5.1430128318229462E-3</v>
      </c>
      <c r="H279">
        <f t="shared" si="155"/>
        <v>0</v>
      </c>
      <c r="I279" s="6">
        <f t="shared" si="156"/>
        <v>0</v>
      </c>
      <c r="J279">
        <f t="shared" si="130"/>
        <v>0</v>
      </c>
      <c r="K279" s="6">
        <f t="shared" si="131"/>
        <v>435206.3190723806</v>
      </c>
      <c r="L279">
        <f t="shared" si="132"/>
        <v>0</v>
      </c>
      <c r="M279">
        <f t="shared" si="133"/>
        <v>0</v>
      </c>
      <c r="N279">
        <f t="shared" si="134"/>
        <v>14.7</v>
      </c>
      <c r="O279">
        <f t="shared" si="157"/>
        <v>1.3162254142526475E-2</v>
      </c>
      <c r="P279">
        <f t="shared" si="135"/>
        <v>0</v>
      </c>
      <c r="Q279">
        <f t="shared" si="136"/>
        <v>0</v>
      </c>
      <c r="R279">
        <f t="shared" si="129"/>
        <v>0</v>
      </c>
      <c r="T279">
        <f t="shared" si="137"/>
        <v>0</v>
      </c>
      <c r="U279" s="6">
        <f t="shared" si="138"/>
        <v>435206.3190723806</v>
      </c>
      <c r="V279">
        <f t="shared" si="139"/>
        <v>0</v>
      </c>
      <c r="W279">
        <f t="shared" si="140"/>
        <v>0</v>
      </c>
      <c r="X279">
        <f t="shared" si="141"/>
        <v>8.8999999999999986</v>
      </c>
      <c r="Y279">
        <f t="shared" si="142"/>
        <v>7.7376078690307715E-3</v>
      </c>
      <c r="Z279">
        <f t="shared" si="143"/>
        <v>0</v>
      </c>
      <c r="AA279">
        <f t="shared" si="144"/>
        <v>0</v>
      </c>
      <c r="AB279">
        <f t="shared" si="145"/>
        <v>0</v>
      </c>
      <c r="AC279">
        <f t="shared" si="146"/>
        <v>0</v>
      </c>
      <c r="AD279" s="11">
        <f t="shared" si="147"/>
        <v>-7.4505805969238281E-9</v>
      </c>
      <c r="AE279">
        <f t="shared" si="148"/>
        <v>0</v>
      </c>
      <c r="AF279" s="11">
        <f t="shared" si="149"/>
        <v>-7.4505805969238281E-9</v>
      </c>
    </row>
    <row r="280" spans="1:32" x14ac:dyDescent="0.3">
      <c r="A280">
        <f t="shared" si="127"/>
        <v>268</v>
      </c>
      <c r="B280" s="6">
        <f t="shared" si="150"/>
        <v>0</v>
      </c>
      <c r="C280" s="6">
        <f t="shared" si="151"/>
        <v>435206.3190723806</v>
      </c>
      <c r="D280">
        <f t="shared" si="152"/>
        <v>0</v>
      </c>
      <c r="E280">
        <f t="shared" si="153"/>
        <v>0</v>
      </c>
      <c r="F280">
        <f t="shared" si="154"/>
        <v>6.0000000000000027</v>
      </c>
      <c r="G280">
        <f t="shared" si="128"/>
        <v>5.1430128318229462E-3</v>
      </c>
      <c r="H280">
        <f t="shared" si="155"/>
        <v>0</v>
      </c>
      <c r="I280" s="6">
        <f t="shared" si="156"/>
        <v>0</v>
      </c>
      <c r="J280">
        <f t="shared" si="130"/>
        <v>0</v>
      </c>
      <c r="K280" s="6">
        <f t="shared" si="131"/>
        <v>435206.3190723806</v>
      </c>
      <c r="L280">
        <f t="shared" si="132"/>
        <v>0</v>
      </c>
      <c r="M280">
        <f t="shared" si="133"/>
        <v>0</v>
      </c>
      <c r="N280">
        <f t="shared" si="134"/>
        <v>14.7</v>
      </c>
      <c r="O280">
        <f t="shared" si="157"/>
        <v>1.3162254142526475E-2</v>
      </c>
      <c r="P280">
        <f t="shared" si="135"/>
        <v>0</v>
      </c>
      <c r="Q280">
        <f t="shared" si="136"/>
        <v>0</v>
      </c>
      <c r="R280">
        <f t="shared" si="129"/>
        <v>0</v>
      </c>
      <c r="T280">
        <f t="shared" si="137"/>
        <v>0</v>
      </c>
      <c r="U280" s="6">
        <f t="shared" si="138"/>
        <v>435206.3190723806</v>
      </c>
      <c r="V280">
        <f t="shared" si="139"/>
        <v>0</v>
      </c>
      <c r="W280">
        <f t="shared" si="140"/>
        <v>0</v>
      </c>
      <c r="X280">
        <f t="shared" si="141"/>
        <v>8.8999999999999986</v>
      </c>
      <c r="Y280">
        <f t="shared" si="142"/>
        <v>7.7376078690307715E-3</v>
      </c>
      <c r="Z280">
        <f t="shared" si="143"/>
        <v>0</v>
      </c>
      <c r="AA280">
        <f t="shared" si="144"/>
        <v>0</v>
      </c>
      <c r="AB280">
        <f t="shared" si="145"/>
        <v>0</v>
      </c>
      <c r="AC280">
        <f t="shared" si="146"/>
        <v>0</v>
      </c>
      <c r="AD280" s="11">
        <f t="shared" si="147"/>
        <v>-7.4505805969238281E-9</v>
      </c>
      <c r="AE280">
        <f t="shared" si="148"/>
        <v>0</v>
      </c>
      <c r="AF280" s="11">
        <f t="shared" si="149"/>
        <v>-7.4505805969238281E-9</v>
      </c>
    </row>
    <row r="281" spans="1:32" x14ac:dyDescent="0.3">
      <c r="A281">
        <f t="shared" si="127"/>
        <v>269</v>
      </c>
      <c r="B281" s="6">
        <f t="shared" si="150"/>
        <v>0</v>
      </c>
      <c r="C281" s="6">
        <f t="shared" si="151"/>
        <v>435206.3190723806</v>
      </c>
      <c r="D281">
        <f t="shared" si="152"/>
        <v>0</v>
      </c>
      <c r="E281">
        <f t="shared" si="153"/>
        <v>0</v>
      </c>
      <c r="F281">
        <f t="shared" si="154"/>
        <v>6.0000000000000027</v>
      </c>
      <c r="G281">
        <f t="shared" si="128"/>
        <v>5.1430128318229462E-3</v>
      </c>
      <c r="H281">
        <f t="shared" si="155"/>
        <v>0</v>
      </c>
      <c r="I281" s="6">
        <f t="shared" si="156"/>
        <v>0</v>
      </c>
      <c r="J281">
        <f t="shared" si="130"/>
        <v>0</v>
      </c>
      <c r="K281" s="6">
        <f t="shared" si="131"/>
        <v>435206.3190723806</v>
      </c>
      <c r="L281">
        <f t="shared" si="132"/>
        <v>0</v>
      </c>
      <c r="M281">
        <f t="shared" si="133"/>
        <v>0</v>
      </c>
      <c r="N281">
        <f t="shared" si="134"/>
        <v>14.7</v>
      </c>
      <c r="O281">
        <f t="shared" si="157"/>
        <v>1.3162254142526475E-2</v>
      </c>
      <c r="P281">
        <f t="shared" si="135"/>
        <v>0</v>
      </c>
      <c r="Q281">
        <f t="shared" si="136"/>
        <v>0</v>
      </c>
      <c r="R281">
        <f t="shared" si="129"/>
        <v>0</v>
      </c>
      <c r="T281">
        <f t="shared" si="137"/>
        <v>0</v>
      </c>
      <c r="U281" s="6">
        <f t="shared" si="138"/>
        <v>435206.3190723806</v>
      </c>
      <c r="V281">
        <f t="shared" si="139"/>
        <v>0</v>
      </c>
      <c r="W281">
        <f t="shared" si="140"/>
        <v>0</v>
      </c>
      <c r="X281">
        <f t="shared" si="141"/>
        <v>8.8999999999999986</v>
      </c>
      <c r="Y281">
        <f t="shared" si="142"/>
        <v>7.7376078690307715E-3</v>
      </c>
      <c r="Z281">
        <f t="shared" si="143"/>
        <v>0</v>
      </c>
      <c r="AA281">
        <f t="shared" si="144"/>
        <v>0</v>
      </c>
      <c r="AB281">
        <f t="shared" si="145"/>
        <v>0</v>
      </c>
      <c r="AC281">
        <f t="shared" si="146"/>
        <v>0</v>
      </c>
      <c r="AD281" s="11">
        <f t="shared" si="147"/>
        <v>-7.4505805969238281E-9</v>
      </c>
      <c r="AE281">
        <f t="shared" si="148"/>
        <v>0</v>
      </c>
      <c r="AF281" s="11">
        <f t="shared" si="149"/>
        <v>-7.4505805969238281E-9</v>
      </c>
    </row>
    <row r="282" spans="1:32" x14ac:dyDescent="0.3">
      <c r="A282">
        <f t="shared" si="127"/>
        <v>270</v>
      </c>
      <c r="B282" s="6">
        <f t="shared" si="150"/>
        <v>0</v>
      </c>
      <c r="C282" s="6">
        <f t="shared" si="151"/>
        <v>435206.3190723806</v>
      </c>
      <c r="D282">
        <f t="shared" si="152"/>
        <v>0</v>
      </c>
      <c r="E282">
        <f t="shared" si="153"/>
        <v>0</v>
      </c>
      <c r="F282">
        <f t="shared" si="154"/>
        <v>6.0000000000000027</v>
      </c>
      <c r="G282">
        <f t="shared" si="128"/>
        <v>5.1430128318229462E-3</v>
      </c>
      <c r="H282">
        <f t="shared" si="155"/>
        <v>0</v>
      </c>
      <c r="I282" s="6">
        <f t="shared" si="156"/>
        <v>0</v>
      </c>
      <c r="J282">
        <f t="shared" si="130"/>
        <v>0</v>
      </c>
      <c r="K282" s="6">
        <f t="shared" si="131"/>
        <v>435206.3190723806</v>
      </c>
      <c r="L282">
        <f t="shared" si="132"/>
        <v>0</v>
      </c>
      <c r="M282">
        <f t="shared" si="133"/>
        <v>0</v>
      </c>
      <c r="N282">
        <f t="shared" si="134"/>
        <v>14.7</v>
      </c>
      <c r="O282">
        <f t="shared" si="157"/>
        <v>1.3162254142526475E-2</v>
      </c>
      <c r="P282">
        <f t="shared" si="135"/>
        <v>0</v>
      </c>
      <c r="Q282">
        <f t="shared" si="136"/>
        <v>0</v>
      </c>
      <c r="R282">
        <f t="shared" si="129"/>
        <v>0</v>
      </c>
      <c r="T282">
        <f t="shared" si="137"/>
        <v>0</v>
      </c>
      <c r="U282" s="6">
        <f t="shared" si="138"/>
        <v>435206.3190723806</v>
      </c>
      <c r="V282">
        <f t="shared" si="139"/>
        <v>0</v>
      </c>
      <c r="W282">
        <f t="shared" si="140"/>
        <v>0</v>
      </c>
      <c r="X282">
        <f t="shared" si="141"/>
        <v>8.8999999999999986</v>
      </c>
      <c r="Y282">
        <f t="shared" si="142"/>
        <v>7.7376078690307715E-3</v>
      </c>
      <c r="Z282">
        <f t="shared" si="143"/>
        <v>0</v>
      </c>
      <c r="AA282">
        <f t="shared" si="144"/>
        <v>0</v>
      </c>
      <c r="AB282">
        <f t="shared" si="145"/>
        <v>0</v>
      </c>
      <c r="AC282">
        <f t="shared" si="146"/>
        <v>0</v>
      </c>
      <c r="AD282" s="11">
        <f t="shared" si="147"/>
        <v>-7.4505805969238281E-9</v>
      </c>
      <c r="AE282">
        <f t="shared" si="148"/>
        <v>0</v>
      </c>
      <c r="AF282" s="11">
        <f t="shared" si="149"/>
        <v>-7.4505805969238281E-9</v>
      </c>
    </row>
    <row r="283" spans="1:32" x14ac:dyDescent="0.3">
      <c r="A283">
        <f t="shared" si="127"/>
        <v>271</v>
      </c>
      <c r="B283" s="6">
        <f t="shared" si="150"/>
        <v>0</v>
      </c>
      <c r="C283" s="6">
        <f t="shared" si="151"/>
        <v>435206.3190723806</v>
      </c>
      <c r="D283">
        <f t="shared" si="152"/>
        <v>0</v>
      </c>
      <c r="E283">
        <f t="shared" si="153"/>
        <v>0</v>
      </c>
      <c r="F283">
        <f t="shared" si="154"/>
        <v>6.0000000000000027</v>
      </c>
      <c r="G283">
        <f t="shared" si="128"/>
        <v>5.1430128318229462E-3</v>
      </c>
      <c r="H283">
        <f t="shared" si="155"/>
        <v>0</v>
      </c>
      <c r="I283" s="6">
        <f t="shared" si="156"/>
        <v>0</v>
      </c>
      <c r="J283">
        <f t="shared" si="130"/>
        <v>0</v>
      </c>
      <c r="K283" s="6">
        <f t="shared" si="131"/>
        <v>435206.3190723806</v>
      </c>
      <c r="L283">
        <f t="shared" si="132"/>
        <v>0</v>
      </c>
      <c r="M283">
        <f t="shared" si="133"/>
        <v>0</v>
      </c>
      <c r="N283">
        <f t="shared" si="134"/>
        <v>14.7</v>
      </c>
      <c r="O283">
        <f t="shared" si="157"/>
        <v>1.3162254142526475E-2</v>
      </c>
      <c r="P283">
        <f t="shared" si="135"/>
        <v>0</v>
      </c>
      <c r="Q283">
        <f t="shared" si="136"/>
        <v>0</v>
      </c>
      <c r="R283">
        <f t="shared" si="129"/>
        <v>0</v>
      </c>
      <c r="T283">
        <f t="shared" si="137"/>
        <v>0</v>
      </c>
      <c r="U283" s="6">
        <f t="shared" si="138"/>
        <v>435206.3190723806</v>
      </c>
      <c r="V283">
        <f t="shared" si="139"/>
        <v>0</v>
      </c>
      <c r="W283">
        <f t="shared" si="140"/>
        <v>0</v>
      </c>
      <c r="X283">
        <f t="shared" si="141"/>
        <v>8.8999999999999986</v>
      </c>
      <c r="Y283">
        <f t="shared" si="142"/>
        <v>7.7376078690307715E-3</v>
      </c>
      <c r="Z283">
        <f t="shared" si="143"/>
        <v>0</v>
      </c>
      <c r="AA283">
        <f t="shared" si="144"/>
        <v>0</v>
      </c>
      <c r="AB283">
        <f t="shared" si="145"/>
        <v>0</v>
      </c>
      <c r="AC283">
        <f t="shared" si="146"/>
        <v>0</v>
      </c>
      <c r="AD283" s="11">
        <f t="shared" si="147"/>
        <v>-7.4505805969238281E-9</v>
      </c>
      <c r="AE283">
        <f t="shared" si="148"/>
        <v>0</v>
      </c>
      <c r="AF283" s="11">
        <f t="shared" si="149"/>
        <v>-7.4505805969238281E-9</v>
      </c>
    </row>
    <row r="284" spans="1:32" x14ac:dyDescent="0.3">
      <c r="A284">
        <f t="shared" si="127"/>
        <v>272</v>
      </c>
      <c r="B284" s="6">
        <f t="shared" si="150"/>
        <v>0</v>
      </c>
      <c r="C284" s="6">
        <f t="shared" si="151"/>
        <v>435206.3190723806</v>
      </c>
      <c r="D284">
        <f t="shared" si="152"/>
        <v>0</v>
      </c>
      <c r="E284">
        <f t="shared" si="153"/>
        <v>0</v>
      </c>
      <c r="F284">
        <f t="shared" si="154"/>
        <v>6.0000000000000027</v>
      </c>
      <c r="G284">
        <f t="shared" si="128"/>
        <v>5.1430128318229462E-3</v>
      </c>
      <c r="H284">
        <f t="shared" si="155"/>
        <v>0</v>
      </c>
      <c r="I284" s="6">
        <f t="shared" si="156"/>
        <v>0</v>
      </c>
      <c r="J284">
        <f t="shared" si="130"/>
        <v>0</v>
      </c>
      <c r="K284" s="6">
        <f t="shared" si="131"/>
        <v>435206.3190723806</v>
      </c>
      <c r="L284">
        <f t="shared" si="132"/>
        <v>0</v>
      </c>
      <c r="M284">
        <f t="shared" si="133"/>
        <v>0</v>
      </c>
      <c r="N284">
        <f t="shared" si="134"/>
        <v>14.7</v>
      </c>
      <c r="O284">
        <f t="shared" si="157"/>
        <v>1.3162254142526475E-2</v>
      </c>
      <c r="P284">
        <f t="shared" si="135"/>
        <v>0</v>
      </c>
      <c r="Q284">
        <f t="shared" si="136"/>
        <v>0</v>
      </c>
      <c r="R284">
        <f t="shared" si="129"/>
        <v>0</v>
      </c>
      <c r="T284">
        <f t="shared" si="137"/>
        <v>0</v>
      </c>
      <c r="U284" s="6">
        <f t="shared" si="138"/>
        <v>435206.3190723806</v>
      </c>
      <c r="V284">
        <f t="shared" si="139"/>
        <v>0</v>
      </c>
      <c r="W284">
        <f t="shared" si="140"/>
        <v>0</v>
      </c>
      <c r="X284">
        <f t="shared" si="141"/>
        <v>8.8999999999999986</v>
      </c>
      <c r="Y284">
        <f t="shared" si="142"/>
        <v>7.7376078690307715E-3</v>
      </c>
      <c r="Z284">
        <f t="shared" si="143"/>
        <v>0</v>
      </c>
      <c r="AA284">
        <f t="shared" si="144"/>
        <v>0</v>
      </c>
      <c r="AB284">
        <f t="shared" si="145"/>
        <v>0</v>
      </c>
      <c r="AC284">
        <f t="shared" si="146"/>
        <v>0</v>
      </c>
      <c r="AD284" s="11">
        <f t="shared" si="147"/>
        <v>-7.4505805969238281E-9</v>
      </c>
      <c r="AE284">
        <f t="shared" si="148"/>
        <v>0</v>
      </c>
      <c r="AF284" s="11">
        <f t="shared" si="149"/>
        <v>-7.4505805969238281E-9</v>
      </c>
    </row>
    <row r="285" spans="1:32" x14ac:dyDescent="0.3">
      <c r="A285">
        <f t="shared" si="127"/>
        <v>273</v>
      </c>
      <c r="B285" s="6">
        <f t="shared" si="150"/>
        <v>0</v>
      </c>
      <c r="C285" s="6">
        <f t="shared" si="151"/>
        <v>435206.3190723806</v>
      </c>
      <c r="D285">
        <f t="shared" si="152"/>
        <v>0</v>
      </c>
      <c r="E285">
        <f t="shared" si="153"/>
        <v>0</v>
      </c>
      <c r="F285">
        <f t="shared" si="154"/>
        <v>6.0000000000000027</v>
      </c>
      <c r="G285">
        <f t="shared" si="128"/>
        <v>5.1430128318229462E-3</v>
      </c>
      <c r="H285">
        <f t="shared" si="155"/>
        <v>0</v>
      </c>
      <c r="I285" s="6">
        <f t="shared" si="156"/>
        <v>0</v>
      </c>
      <c r="J285">
        <f t="shared" si="130"/>
        <v>0</v>
      </c>
      <c r="K285" s="6">
        <f t="shared" si="131"/>
        <v>435206.3190723806</v>
      </c>
      <c r="L285">
        <f t="shared" si="132"/>
        <v>0</v>
      </c>
      <c r="M285">
        <f t="shared" si="133"/>
        <v>0</v>
      </c>
      <c r="N285">
        <f t="shared" si="134"/>
        <v>14.7</v>
      </c>
      <c r="O285">
        <f t="shared" si="157"/>
        <v>1.3162254142526475E-2</v>
      </c>
      <c r="P285">
        <f t="shared" si="135"/>
        <v>0</v>
      </c>
      <c r="Q285">
        <f t="shared" si="136"/>
        <v>0</v>
      </c>
      <c r="R285">
        <f t="shared" si="129"/>
        <v>0</v>
      </c>
      <c r="T285">
        <f t="shared" si="137"/>
        <v>0</v>
      </c>
      <c r="U285" s="6">
        <f t="shared" si="138"/>
        <v>435206.3190723806</v>
      </c>
      <c r="V285">
        <f t="shared" si="139"/>
        <v>0</v>
      </c>
      <c r="W285">
        <f t="shared" si="140"/>
        <v>0</v>
      </c>
      <c r="X285">
        <f t="shared" si="141"/>
        <v>8.8999999999999986</v>
      </c>
      <c r="Y285">
        <f t="shared" si="142"/>
        <v>7.7376078690307715E-3</v>
      </c>
      <c r="Z285">
        <f t="shared" si="143"/>
        <v>0</v>
      </c>
      <c r="AA285">
        <f t="shared" si="144"/>
        <v>0</v>
      </c>
      <c r="AB285">
        <f t="shared" si="145"/>
        <v>0</v>
      </c>
      <c r="AC285">
        <f t="shared" si="146"/>
        <v>0</v>
      </c>
      <c r="AD285" s="11">
        <f t="shared" si="147"/>
        <v>-7.4505805969238281E-9</v>
      </c>
      <c r="AE285">
        <f t="shared" si="148"/>
        <v>0</v>
      </c>
      <c r="AF285" s="11">
        <f t="shared" si="149"/>
        <v>-7.4505805969238281E-9</v>
      </c>
    </row>
    <row r="286" spans="1:32" x14ac:dyDescent="0.3">
      <c r="A286">
        <f t="shared" si="127"/>
        <v>274</v>
      </c>
      <c r="B286" s="6">
        <f t="shared" si="150"/>
        <v>0</v>
      </c>
      <c r="C286" s="6">
        <f t="shared" si="151"/>
        <v>435206.3190723806</v>
      </c>
      <c r="D286">
        <f t="shared" si="152"/>
        <v>0</v>
      </c>
      <c r="E286">
        <f t="shared" si="153"/>
        <v>0</v>
      </c>
      <c r="F286">
        <f t="shared" si="154"/>
        <v>6.0000000000000027</v>
      </c>
      <c r="G286">
        <f t="shared" si="128"/>
        <v>5.1430128318229462E-3</v>
      </c>
      <c r="H286">
        <f t="shared" si="155"/>
        <v>0</v>
      </c>
      <c r="I286" s="6">
        <f t="shared" si="156"/>
        <v>0</v>
      </c>
      <c r="J286">
        <f t="shared" si="130"/>
        <v>0</v>
      </c>
      <c r="K286" s="6">
        <f t="shared" si="131"/>
        <v>435206.3190723806</v>
      </c>
      <c r="L286">
        <f t="shared" si="132"/>
        <v>0</v>
      </c>
      <c r="M286">
        <f t="shared" si="133"/>
        <v>0</v>
      </c>
      <c r="N286">
        <f t="shared" si="134"/>
        <v>14.7</v>
      </c>
      <c r="O286">
        <f t="shared" si="157"/>
        <v>1.3162254142526475E-2</v>
      </c>
      <c r="P286">
        <f t="shared" si="135"/>
        <v>0</v>
      </c>
      <c r="Q286">
        <f t="shared" si="136"/>
        <v>0</v>
      </c>
      <c r="R286">
        <f t="shared" si="129"/>
        <v>0</v>
      </c>
      <c r="T286">
        <f t="shared" si="137"/>
        <v>0</v>
      </c>
      <c r="U286" s="6">
        <f t="shared" si="138"/>
        <v>435206.3190723806</v>
      </c>
      <c r="V286">
        <f t="shared" si="139"/>
        <v>0</v>
      </c>
      <c r="W286">
        <f t="shared" si="140"/>
        <v>0</v>
      </c>
      <c r="X286">
        <f t="shared" si="141"/>
        <v>8.8999999999999986</v>
      </c>
      <c r="Y286">
        <f t="shared" si="142"/>
        <v>7.7376078690307715E-3</v>
      </c>
      <c r="Z286">
        <f t="shared" si="143"/>
        <v>0</v>
      </c>
      <c r="AA286">
        <f t="shared" si="144"/>
        <v>0</v>
      </c>
      <c r="AB286">
        <f t="shared" si="145"/>
        <v>0</v>
      </c>
      <c r="AC286">
        <f t="shared" si="146"/>
        <v>0</v>
      </c>
      <c r="AD286" s="11">
        <f t="shared" si="147"/>
        <v>-7.4505805969238281E-9</v>
      </c>
      <c r="AE286">
        <f t="shared" si="148"/>
        <v>0</v>
      </c>
      <c r="AF286" s="11">
        <f t="shared" si="149"/>
        <v>-7.4505805969238281E-9</v>
      </c>
    </row>
    <row r="287" spans="1:32" x14ac:dyDescent="0.3">
      <c r="A287">
        <f t="shared" si="127"/>
        <v>275</v>
      </c>
      <c r="B287" s="6">
        <f t="shared" si="150"/>
        <v>0</v>
      </c>
      <c r="C287" s="6">
        <f t="shared" si="151"/>
        <v>435206.3190723806</v>
      </c>
      <c r="D287">
        <f t="shared" si="152"/>
        <v>0</v>
      </c>
      <c r="E287">
        <f t="shared" si="153"/>
        <v>0</v>
      </c>
      <c r="F287">
        <f t="shared" si="154"/>
        <v>6.0000000000000027</v>
      </c>
      <c r="G287">
        <f t="shared" si="128"/>
        <v>5.1430128318229462E-3</v>
      </c>
      <c r="H287">
        <f t="shared" si="155"/>
        <v>0</v>
      </c>
      <c r="I287" s="6">
        <f t="shared" si="156"/>
        <v>0</v>
      </c>
      <c r="J287">
        <f t="shared" si="130"/>
        <v>0</v>
      </c>
      <c r="K287" s="6">
        <f t="shared" si="131"/>
        <v>435206.3190723806</v>
      </c>
      <c r="L287">
        <f t="shared" si="132"/>
        <v>0</v>
      </c>
      <c r="M287">
        <f t="shared" si="133"/>
        <v>0</v>
      </c>
      <c r="N287">
        <f t="shared" si="134"/>
        <v>14.7</v>
      </c>
      <c r="O287">
        <f t="shared" si="157"/>
        <v>1.3162254142526475E-2</v>
      </c>
      <c r="P287">
        <f t="shared" si="135"/>
        <v>0</v>
      </c>
      <c r="Q287">
        <f t="shared" si="136"/>
        <v>0</v>
      </c>
      <c r="R287">
        <f t="shared" si="129"/>
        <v>0</v>
      </c>
      <c r="T287">
        <f t="shared" si="137"/>
        <v>0</v>
      </c>
      <c r="U287" s="6">
        <f t="shared" si="138"/>
        <v>435206.3190723806</v>
      </c>
      <c r="V287">
        <f t="shared" si="139"/>
        <v>0</v>
      </c>
      <c r="W287">
        <f t="shared" si="140"/>
        <v>0</v>
      </c>
      <c r="X287">
        <f t="shared" si="141"/>
        <v>8.8999999999999986</v>
      </c>
      <c r="Y287">
        <f t="shared" si="142"/>
        <v>7.7376078690307715E-3</v>
      </c>
      <c r="Z287">
        <f t="shared" si="143"/>
        <v>0</v>
      </c>
      <c r="AA287">
        <f t="shared" si="144"/>
        <v>0</v>
      </c>
      <c r="AB287">
        <f t="shared" si="145"/>
        <v>0</v>
      </c>
      <c r="AC287">
        <f t="shared" si="146"/>
        <v>0</v>
      </c>
      <c r="AD287" s="11">
        <f t="shared" si="147"/>
        <v>-7.4505805969238281E-9</v>
      </c>
      <c r="AE287">
        <f t="shared" si="148"/>
        <v>0</v>
      </c>
      <c r="AF287" s="11">
        <f t="shared" si="149"/>
        <v>-7.4505805969238281E-9</v>
      </c>
    </row>
    <row r="288" spans="1:32" x14ac:dyDescent="0.3">
      <c r="A288">
        <f t="shared" si="127"/>
        <v>276</v>
      </c>
      <c r="B288" s="6">
        <f t="shared" si="150"/>
        <v>0</v>
      </c>
      <c r="C288" s="6">
        <f t="shared" si="151"/>
        <v>435206.3190723806</v>
      </c>
      <c r="D288">
        <f t="shared" si="152"/>
        <v>0</v>
      </c>
      <c r="E288">
        <f t="shared" si="153"/>
        <v>0</v>
      </c>
      <c r="F288">
        <f t="shared" si="154"/>
        <v>6.0000000000000027</v>
      </c>
      <c r="G288">
        <f t="shared" si="128"/>
        <v>5.1430128318229462E-3</v>
      </c>
      <c r="H288">
        <f t="shared" si="155"/>
        <v>0</v>
      </c>
      <c r="I288" s="6">
        <f t="shared" si="156"/>
        <v>0</v>
      </c>
      <c r="J288">
        <f t="shared" si="130"/>
        <v>0</v>
      </c>
      <c r="K288" s="6">
        <f t="shared" si="131"/>
        <v>435206.3190723806</v>
      </c>
      <c r="L288">
        <f t="shared" si="132"/>
        <v>0</v>
      </c>
      <c r="M288">
        <f t="shared" si="133"/>
        <v>0</v>
      </c>
      <c r="N288">
        <f t="shared" si="134"/>
        <v>14.7</v>
      </c>
      <c r="O288">
        <f t="shared" si="157"/>
        <v>1.3162254142526475E-2</v>
      </c>
      <c r="P288">
        <f t="shared" si="135"/>
        <v>0</v>
      </c>
      <c r="Q288">
        <f t="shared" si="136"/>
        <v>0</v>
      </c>
      <c r="R288">
        <f t="shared" si="129"/>
        <v>0</v>
      </c>
      <c r="T288">
        <f t="shared" si="137"/>
        <v>0</v>
      </c>
      <c r="U288" s="6">
        <f t="shared" si="138"/>
        <v>435206.3190723806</v>
      </c>
      <c r="V288">
        <f t="shared" si="139"/>
        <v>0</v>
      </c>
      <c r="W288">
        <f t="shared" si="140"/>
        <v>0</v>
      </c>
      <c r="X288">
        <f t="shared" si="141"/>
        <v>8.8999999999999986</v>
      </c>
      <c r="Y288">
        <f t="shared" si="142"/>
        <v>7.7376078690307715E-3</v>
      </c>
      <c r="Z288">
        <f t="shared" si="143"/>
        <v>0</v>
      </c>
      <c r="AA288">
        <f t="shared" si="144"/>
        <v>0</v>
      </c>
      <c r="AB288">
        <f t="shared" si="145"/>
        <v>0</v>
      </c>
      <c r="AC288">
        <f t="shared" si="146"/>
        <v>0</v>
      </c>
      <c r="AD288" s="11">
        <f t="shared" si="147"/>
        <v>-7.4505805969238281E-9</v>
      </c>
      <c r="AE288">
        <f t="shared" si="148"/>
        <v>0</v>
      </c>
      <c r="AF288" s="11">
        <f t="shared" si="149"/>
        <v>-7.4505805969238281E-9</v>
      </c>
    </row>
    <row r="289" spans="1:32" x14ac:dyDescent="0.3">
      <c r="A289">
        <f t="shared" si="127"/>
        <v>277</v>
      </c>
      <c r="B289" s="6">
        <f t="shared" si="150"/>
        <v>0</v>
      </c>
      <c r="C289" s="6">
        <f t="shared" si="151"/>
        <v>435206.3190723806</v>
      </c>
      <c r="D289">
        <f t="shared" si="152"/>
        <v>0</v>
      </c>
      <c r="E289">
        <f t="shared" si="153"/>
        <v>0</v>
      </c>
      <c r="F289">
        <f t="shared" si="154"/>
        <v>6.0000000000000027</v>
      </c>
      <c r="G289">
        <f t="shared" si="128"/>
        <v>5.1430128318229462E-3</v>
      </c>
      <c r="H289">
        <f t="shared" si="155"/>
        <v>0</v>
      </c>
      <c r="I289" s="6">
        <f t="shared" si="156"/>
        <v>0</v>
      </c>
      <c r="J289">
        <f t="shared" si="130"/>
        <v>0</v>
      </c>
      <c r="K289" s="6">
        <f t="shared" si="131"/>
        <v>435206.3190723806</v>
      </c>
      <c r="L289">
        <f t="shared" si="132"/>
        <v>0</v>
      </c>
      <c r="M289">
        <f t="shared" si="133"/>
        <v>0</v>
      </c>
      <c r="N289">
        <f t="shared" si="134"/>
        <v>14.7</v>
      </c>
      <c r="O289">
        <f t="shared" si="157"/>
        <v>1.3162254142526475E-2</v>
      </c>
      <c r="P289">
        <f t="shared" si="135"/>
        <v>0</v>
      </c>
      <c r="Q289">
        <f t="shared" si="136"/>
        <v>0</v>
      </c>
      <c r="R289">
        <f t="shared" si="129"/>
        <v>0</v>
      </c>
      <c r="T289">
        <f t="shared" si="137"/>
        <v>0</v>
      </c>
      <c r="U289" s="6">
        <f t="shared" si="138"/>
        <v>435206.3190723806</v>
      </c>
      <c r="V289">
        <f t="shared" si="139"/>
        <v>0</v>
      </c>
      <c r="W289">
        <f t="shared" si="140"/>
        <v>0</v>
      </c>
      <c r="X289">
        <f t="shared" si="141"/>
        <v>8.8999999999999986</v>
      </c>
      <c r="Y289">
        <f t="shared" si="142"/>
        <v>7.7376078690307715E-3</v>
      </c>
      <c r="Z289">
        <f t="shared" si="143"/>
        <v>0</v>
      </c>
      <c r="AA289">
        <f t="shared" si="144"/>
        <v>0</v>
      </c>
      <c r="AB289">
        <f t="shared" si="145"/>
        <v>0</v>
      </c>
      <c r="AC289">
        <f t="shared" si="146"/>
        <v>0</v>
      </c>
      <c r="AD289" s="11">
        <f t="shared" si="147"/>
        <v>-7.4505805969238281E-9</v>
      </c>
      <c r="AE289">
        <f t="shared" si="148"/>
        <v>0</v>
      </c>
      <c r="AF289" s="11">
        <f t="shared" si="149"/>
        <v>-7.4505805969238281E-9</v>
      </c>
    </row>
    <row r="290" spans="1:32" x14ac:dyDescent="0.3">
      <c r="A290">
        <f t="shared" si="127"/>
        <v>278</v>
      </c>
      <c r="B290" s="6">
        <f t="shared" si="150"/>
        <v>0</v>
      </c>
      <c r="C290" s="6">
        <f t="shared" si="151"/>
        <v>435206.3190723806</v>
      </c>
      <c r="D290">
        <f t="shared" si="152"/>
        <v>0</v>
      </c>
      <c r="E290">
        <f t="shared" si="153"/>
        <v>0</v>
      </c>
      <c r="F290">
        <f t="shared" si="154"/>
        <v>6.0000000000000027</v>
      </c>
      <c r="G290">
        <f t="shared" si="128"/>
        <v>5.1430128318229462E-3</v>
      </c>
      <c r="H290">
        <f t="shared" si="155"/>
        <v>0</v>
      </c>
      <c r="I290" s="6">
        <f t="shared" si="156"/>
        <v>0</v>
      </c>
      <c r="J290">
        <f t="shared" si="130"/>
        <v>0</v>
      </c>
      <c r="K290" s="6">
        <f t="shared" si="131"/>
        <v>435206.3190723806</v>
      </c>
      <c r="L290">
        <f t="shared" si="132"/>
        <v>0</v>
      </c>
      <c r="M290">
        <f t="shared" si="133"/>
        <v>0</v>
      </c>
      <c r="N290">
        <f t="shared" si="134"/>
        <v>14.7</v>
      </c>
      <c r="O290">
        <f t="shared" si="157"/>
        <v>1.3162254142526475E-2</v>
      </c>
      <c r="P290">
        <f t="shared" si="135"/>
        <v>0</v>
      </c>
      <c r="Q290">
        <f t="shared" si="136"/>
        <v>0</v>
      </c>
      <c r="R290">
        <f t="shared" si="129"/>
        <v>0</v>
      </c>
      <c r="T290">
        <f t="shared" si="137"/>
        <v>0</v>
      </c>
      <c r="U290" s="6">
        <f t="shared" si="138"/>
        <v>435206.3190723806</v>
      </c>
      <c r="V290">
        <f t="shared" si="139"/>
        <v>0</v>
      </c>
      <c r="W290">
        <f t="shared" si="140"/>
        <v>0</v>
      </c>
      <c r="X290">
        <f t="shared" si="141"/>
        <v>8.8999999999999986</v>
      </c>
      <c r="Y290">
        <f t="shared" si="142"/>
        <v>7.7376078690307715E-3</v>
      </c>
      <c r="Z290">
        <f t="shared" si="143"/>
        <v>0</v>
      </c>
      <c r="AA290">
        <f t="shared" si="144"/>
        <v>0</v>
      </c>
      <c r="AB290">
        <f t="shared" si="145"/>
        <v>0</v>
      </c>
      <c r="AC290">
        <f t="shared" si="146"/>
        <v>0</v>
      </c>
      <c r="AD290" s="11">
        <f t="shared" si="147"/>
        <v>-7.4505805969238281E-9</v>
      </c>
      <c r="AE290">
        <f t="shared" si="148"/>
        <v>0</v>
      </c>
      <c r="AF290" s="11">
        <f t="shared" si="149"/>
        <v>-7.4505805969238281E-9</v>
      </c>
    </row>
    <row r="291" spans="1:32" x14ac:dyDescent="0.3">
      <c r="A291">
        <f t="shared" si="127"/>
        <v>279</v>
      </c>
      <c r="B291" s="6">
        <f t="shared" si="150"/>
        <v>0</v>
      </c>
      <c r="C291" s="6">
        <f t="shared" si="151"/>
        <v>435206.3190723806</v>
      </c>
      <c r="D291">
        <f t="shared" si="152"/>
        <v>0</v>
      </c>
      <c r="E291">
        <f t="shared" si="153"/>
        <v>0</v>
      </c>
      <c r="F291">
        <f t="shared" si="154"/>
        <v>6.0000000000000027</v>
      </c>
      <c r="G291">
        <f t="shared" si="128"/>
        <v>5.1430128318229462E-3</v>
      </c>
      <c r="H291">
        <f t="shared" si="155"/>
        <v>0</v>
      </c>
      <c r="I291" s="6">
        <f t="shared" si="156"/>
        <v>0</v>
      </c>
      <c r="J291">
        <f t="shared" si="130"/>
        <v>0</v>
      </c>
      <c r="K291" s="6">
        <f t="shared" si="131"/>
        <v>435206.3190723806</v>
      </c>
      <c r="L291">
        <f t="shared" si="132"/>
        <v>0</v>
      </c>
      <c r="M291">
        <f t="shared" si="133"/>
        <v>0</v>
      </c>
      <c r="N291">
        <f t="shared" si="134"/>
        <v>14.7</v>
      </c>
      <c r="O291">
        <f t="shared" si="157"/>
        <v>1.3162254142526475E-2</v>
      </c>
      <c r="P291">
        <f t="shared" si="135"/>
        <v>0</v>
      </c>
      <c r="Q291">
        <f t="shared" si="136"/>
        <v>0</v>
      </c>
      <c r="R291">
        <f t="shared" si="129"/>
        <v>0</v>
      </c>
      <c r="T291">
        <f t="shared" si="137"/>
        <v>0</v>
      </c>
      <c r="U291" s="6">
        <f t="shared" si="138"/>
        <v>435206.3190723806</v>
      </c>
      <c r="V291">
        <f t="shared" si="139"/>
        <v>0</v>
      </c>
      <c r="W291">
        <f t="shared" si="140"/>
        <v>0</v>
      </c>
      <c r="X291">
        <f t="shared" si="141"/>
        <v>8.8999999999999986</v>
      </c>
      <c r="Y291">
        <f t="shared" si="142"/>
        <v>7.7376078690307715E-3</v>
      </c>
      <c r="Z291">
        <f t="shared" si="143"/>
        <v>0</v>
      </c>
      <c r="AA291">
        <f t="shared" si="144"/>
        <v>0</v>
      </c>
      <c r="AB291">
        <f t="shared" si="145"/>
        <v>0</v>
      </c>
      <c r="AC291">
        <f t="shared" si="146"/>
        <v>0</v>
      </c>
      <c r="AD291" s="11">
        <f t="shared" si="147"/>
        <v>-7.4505805969238281E-9</v>
      </c>
      <c r="AE291">
        <f t="shared" si="148"/>
        <v>0</v>
      </c>
      <c r="AF291" s="11">
        <f t="shared" si="149"/>
        <v>-7.4505805969238281E-9</v>
      </c>
    </row>
    <row r="292" spans="1:32" x14ac:dyDescent="0.3">
      <c r="A292">
        <f t="shared" si="127"/>
        <v>280</v>
      </c>
      <c r="B292" s="6">
        <f t="shared" si="150"/>
        <v>0</v>
      </c>
      <c r="C292" s="6">
        <f t="shared" si="151"/>
        <v>435206.3190723806</v>
      </c>
      <c r="D292">
        <f t="shared" si="152"/>
        <v>0</v>
      </c>
      <c r="E292">
        <f t="shared" si="153"/>
        <v>0</v>
      </c>
      <c r="F292">
        <f t="shared" si="154"/>
        <v>6.0000000000000027</v>
      </c>
      <c r="G292">
        <f t="shared" si="128"/>
        <v>5.1430128318229462E-3</v>
      </c>
      <c r="H292">
        <f t="shared" si="155"/>
        <v>0</v>
      </c>
      <c r="I292" s="6">
        <f t="shared" si="156"/>
        <v>0</v>
      </c>
      <c r="J292">
        <f t="shared" si="130"/>
        <v>0</v>
      </c>
      <c r="K292" s="6">
        <f t="shared" si="131"/>
        <v>435206.3190723806</v>
      </c>
      <c r="L292">
        <f t="shared" si="132"/>
        <v>0</v>
      </c>
      <c r="M292">
        <f t="shared" si="133"/>
        <v>0</v>
      </c>
      <c r="N292">
        <f t="shared" si="134"/>
        <v>14.7</v>
      </c>
      <c r="O292">
        <f t="shared" si="157"/>
        <v>1.3162254142526475E-2</v>
      </c>
      <c r="P292">
        <f t="shared" si="135"/>
        <v>0</v>
      </c>
      <c r="Q292">
        <f t="shared" si="136"/>
        <v>0</v>
      </c>
      <c r="R292">
        <f t="shared" si="129"/>
        <v>0</v>
      </c>
      <c r="T292">
        <f t="shared" si="137"/>
        <v>0</v>
      </c>
      <c r="U292" s="6">
        <f t="shared" si="138"/>
        <v>435206.3190723806</v>
      </c>
      <c r="V292">
        <f t="shared" si="139"/>
        <v>0</v>
      </c>
      <c r="W292">
        <f t="shared" si="140"/>
        <v>0</v>
      </c>
      <c r="X292">
        <f t="shared" si="141"/>
        <v>8.8999999999999986</v>
      </c>
      <c r="Y292">
        <f t="shared" si="142"/>
        <v>7.7376078690307715E-3</v>
      </c>
      <c r="Z292">
        <f t="shared" si="143"/>
        <v>0</v>
      </c>
      <c r="AA292">
        <f t="shared" si="144"/>
        <v>0</v>
      </c>
      <c r="AB292">
        <f t="shared" si="145"/>
        <v>0</v>
      </c>
      <c r="AC292">
        <f t="shared" si="146"/>
        <v>0</v>
      </c>
      <c r="AD292" s="11">
        <f t="shared" si="147"/>
        <v>-7.4505805969238281E-9</v>
      </c>
      <c r="AE292">
        <f t="shared" si="148"/>
        <v>0</v>
      </c>
      <c r="AF292" s="11">
        <f t="shared" si="149"/>
        <v>-7.4505805969238281E-9</v>
      </c>
    </row>
    <row r="293" spans="1:32" x14ac:dyDescent="0.3">
      <c r="A293">
        <f t="shared" si="127"/>
        <v>281</v>
      </c>
      <c r="B293" s="6">
        <f t="shared" si="150"/>
        <v>0</v>
      </c>
      <c r="C293" s="6">
        <f t="shared" si="151"/>
        <v>435206.3190723806</v>
      </c>
      <c r="D293">
        <f t="shared" si="152"/>
        <v>0</v>
      </c>
      <c r="E293">
        <f t="shared" si="153"/>
        <v>0</v>
      </c>
      <c r="F293">
        <f t="shared" si="154"/>
        <v>6.0000000000000027</v>
      </c>
      <c r="G293">
        <f t="shared" si="128"/>
        <v>5.1430128318229462E-3</v>
      </c>
      <c r="H293">
        <f t="shared" si="155"/>
        <v>0</v>
      </c>
      <c r="I293" s="6">
        <f t="shared" si="156"/>
        <v>0</v>
      </c>
      <c r="J293">
        <f t="shared" si="130"/>
        <v>0</v>
      </c>
      <c r="K293" s="6">
        <f t="shared" si="131"/>
        <v>435206.3190723806</v>
      </c>
      <c r="L293">
        <f t="shared" si="132"/>
        <v>0</v>
      </c>
      <c r="M293">
        <f t="shared" si="133"/>
        <v>0</v>
      </c>
      <c r="N293">
        <f t="shared" si="134"/>
        <v>14.7</v>
      </c>
      <c r="O293">
        <f t="shared" si="157"/>
        <v>1.3162254142526475E-2</v>
      </c>
      <c r="P293">
        <f t="shared" si="135"/>
        <v>0</v>
      </c>
      <c r="Q293">
        <f t="shared" si="136"/>
        <v>0</v>
      </c>
      <c r="R293">
        <f t="shared" si="129"/>
        <v>0</v>
      </c>
      <c r="T293">
        <f t="shared" si="137"/>
        <v>0</v>
      </c>
      <c r="U293" s="6">
        <f t="shared" si="138"/>
        <v>435206.3190723806</v>
      </c>
      <c r="V293">
        <f t="shared" si="139"/>
        <v>0</v>
      </c>
      <c r="W293">
        <f t="shared" si="140"/>
        <v>0</v>
      </c>
      <c r="X293">
        <f t="shared" si="141"/>
        <v>8.8999999999999986</v>
      </c>
      <c r="Y293">
        <f t="shared" si="142"/>
        <v>7.7376078690307715E-3</v>
      </c>
      <c r="Z293">
        <f t="shared" si="143"/>
        <v>0</v>
      </c>
      <c r="AA293">
        <f t="shared" si="144"/>
        <v>0</v>
      </c>
      <c r="AB293">
        <f t="shared" si="145"/>
        <v>0</v>
      </c>
      <c r="AC293">
        <f t="shared" si="146"/>
        <v>0</v>
      </c>
      <c r="AD293" s="11">
        <f t="shared" si="147"/>
        <v>-7.4505805969238281E-9</v>
      </c>
      <c r="AE293">
        <f t="shared" si="148"/>
        <v>0</v>
      </c>
      <c r="AF293" s="11">
        <f t="shared" si="149"/>
        <v>-7.4505805969238281E-9</v>
      </c>
    </row>
    <row r="294" spans="1:32" x14ac:dyDescent="0.3">
      <c r="A294">
        <f t="shared" si="127"/>
        <v>282</v>
      </c>
      <c r="B294" s="6">
        <f t="shared" si="150"/>
        <v>0</v>
      </c>
      <c r="C294" s="6">
        <f t="shared" si="151"/>
        <v>435206.3190723806</v>
      </c>
      <c r="D294">
        <f t="shared" si="152"/>
        <v>0</v>
      </c>
      <c r="E294">
        <f t="shared" si="153"/>
        <v>0</v>
      </c>
      <c r="F294">
        <f t="shared" si="154"/>
        <v>6.0000000000000027</v>
      </c>
      <c r="G294">
        <f t="shared" si="128"/>
        <v>5.1430128318229462E-3</v>
      </c>
      <c r="H294">
        <f t="shared" si="155"/>
        <v>0</v>
      </c>
      <c r="I294" s="6">
        <f t="shared" si="156"/>
        <v>0</v>
      </c>
      <c r="J294">
        <f t="shared" si="130"/>
        <v>0</v>
      </c>
      <c r="K294" s="6">
        <f t="shared" si="131"/>
        <v>435206.3190723806</v>
      </c>
      <c r="L294">
        <f t="shared" si="132"/>
        <v>0</v>
      </c>
      <c r="M294">
        <f t="shared" si="133"/>
        <v>0</v>
      </c>
      <c r="N294">
        <f t="shared" si="134"/>
        <v>14.7</v>
      </c>
      <c r="O294">
        <f t="shared" si="157"/>
        <v>1.3162254142526475E-2</v>
      </c>
      <c r="P294">
        <f t="shared" si="135"/>
        <v>0</v>
      </c>
      <c r="Q294">
        <f t="shared" si="136"/>
        <v>0</v>
      </c>
      <c r="R294">
        <f t="shared" si="129"/>
        <v>0</v>
      </c>
      <c r="T294">
        <f t="shared" si="137"/>
        <v>0</v>
      </c>
      <c r="U294" s="6">
        <f t="shared" si="138"/>
        <v>435206.3190723806</v>
      </c>
      <c r="V294">
        <f t="shared" si="139"/>
        <v>0</v>
      </c>
      <c r="W294">
        <f t="shared" si="140"/>
        <v>0</v>
      </c>
      <c r="X294">
        <f t="shared" si="141"/>
        <v>8.8999999999999986</v>
      </c>
      <c r="Y294">
        <f t="shared" si="142"/>
        <v>7.7376078690307715E-3</v>
      </c>
      <c r="Z294">
        <f t="shared" si="143"/>
        <v>0</v>
      </c>
      <c r="AA294">
        <f t="shared" si="144"/>
        <v>0</v>
      </c>
      <c r="AB294">
        <f t="shared" si="145"/>
        <v>0</v>
      </c>
      <c r="AC294">
        <f t="shared" si="146"/>
        <v>0</v>
      </c>
      <c r="AD294" s="11">
        <f t="shared" si="147"/>
        <v>-7.4505805969238281E-9</v>
      </c>
      <c r="AE294">
        <f t="shared" si="148"/>
        <v>0</v>
      </c>
      <c r="AF294" s="11">
        <f t="shared" si="149"/>
        <v>-7.4505805969238281E-9</v>
      </c>
    </row>
    <row r="295" spans="1:32" x14ac:dyDescent="0.3">
      <c r="A295">
        <f t="shared" si="127"/>
        <v>283</v>
      </c>
      <c r="B295" s="6">
        <f t="shared" si="150"/>
        <v>0</v>
      </c>
      <c r="C295" s="6">
        <f t="shared" si="151"/>
        <v>435206.3190723806</v>
      </c>
      <c r="D295">
        <f t="shared" si="152"/>
        <v>0</v>
      </c>
      <c r="E295">
        <f t="shared" si="153"/>
        <v>0</v>
      </c>
      <c r="F295">
        <f t="shared" si="154"/>
        <v>6.0000000000000027</v>
      </c>
      <c r="G295">
        <f t="shared" si="128"/>
        <v>5.1430128318229462E-3</v>
      </c>
      <c r="H295">
        <f t="shared" si="155"/>
        <v>0</v>
      </c>
      <c r="I295" s="6">
        <f t="shared" si="156"/>
        <v>0</v>
      </c>
      <c r="J295">
        <f t="shared" si="130"/>
        <v>0</v>
      </c>
      <c r="K295" s="6">
        <f t="shared" si="131"/>
        <v>435206.3190723806</v>
      </c>
      <c r="L295">
        <f t="shared" si="132"/>
        <v>0</v>
      </c>
      <c r="M295">
        <f t="shared" si="133"/>
        <v>0</v>
      </c>
      <c r="N295">
        <f t="shared" si="134"/>
        <v>14.7</v>
      </c>
      <c r="O295">
        <f t="shared" si="157"/>
        <v>1.3162254142526475E-2</v>
      </c>
      <c r="P295">
        <f t="shared" si="135"/>
        <v>0</v>
      </c>
      <c r="Q295">
        <f t="shared" si="136"/>
        <v>0</v>
      </c>
      <c r="R295">
        <f t="shared" si="129"/>
        <v>0</v>
      </c>
      <c r="T295">
        <f t="shared" si="137"/>
        <v>0</v>
      </c>
      <c r="U295" s="6">
        <f t="shared" si="138"/>
        <v>435206.3190723806</v>
      </c>
      <c r="V295">
        <f t="shared" si="139"/>
        <v>0</v>
      </c>
      <c r="W295">
        <f t="shared" si="140"/>
        <v>0</v>
      </c>
      <c r="X295">
        <f t="shared" si="141"/>
        <v>8.8999999999999986</v>
      </c>
      <c r="Y295">
        <f t="shared" si="142"/>
        <v>7.7376078690307715E-3</v>
      </c>
      <c r="Z295">
        <f t="shared" si="143"/>
        <v>0</v>
      </c>
      <c r="AA295">
        <f t="shared" si="144"/>
        <v>0</v>
      </c>
      <c r="AB295">
        <f t="shared" si="145"/>
        <v>0</v>
      </c>
      <c r="AC295">
        <f t="shared" si="146"/>
        <v>0</v>
      </c>
      <c r="AD295" s="11">
        <f t="shared" si="147"/>
        <v>-7.4505805969238281E-9</v>
      </c>
      <c r="AE295">
        <f t="shared" si="148"/>
        <v>0</v>
      </c>
      <c r="AF295" s="11">
        <f t="shared" si="149"/>
        <v>-7.4505805969238281E-9</v>
      </c>
    </row>
    <row r="296" spans="1:32" x14ac:dyDescent="0.3">
      <c r="A296">
        <f t="shared" si="127"/>
        <v>284</v>
      </c>
      <c r="B296" s="6">
        <f t="shared" si="150"/>
        <v>0</v>
      </c>
      <c r="C296" s="6">
        <f t="shared" si="151"/>
        <v>435206.3190723806</v>
      </c>
      <c r="D296">
        <f t="shared" si="152"/>
        <v>0</v>
      </c>
      <c r="E296">
        <f t="shared" si="153"/>
        <v>0</v>
      </c>
      <c r="F296">
        <f t="shared" si="154"/>
        <v>6.0000000000000027</v>
      </c>
      <c r="G296">
        <f t="shared" si="128"/>
        <v>5.1430128318229462E-3</v>
      </c>
      <c r="H296">
        <f t="shared" si="155"/>
        <v>0</v>
      </c>
      <c r="I296" s="6">
        <f t="shared" si="156"/>
        <v>0</v>
      </c>
      <c r="J296">
        <f t="shared" si="130"/>
        <v>0</v>
      </c>
      <c r="K296" s="6">
        <f t="shared" si="131"/>
        <v>435206.3190723806</v>
      </c>
      <c r="L296">
        <f t="shared" si="132"/>
        <v>0</v>
      </c>
      <c r="M296">
        <f t="shared" si="133"/>
        <v>0</v>
      </c>
      <c r="N296">
        <f t="shared" si="134"/>
        <v>14.7</v>
      </c>
      <c r="O296">
        <f t="shared" si="157"/>
        <v>1.3162254142526475E-2</v>
      </c>
      <c r="P296">
        <f t="shared" si="135"/>
        <v>0</v>
      </c>
      <c r="Q296">
        <f t="shared" si="136"/>
        <v>0</v>
      </c>
      <c r="R296">
        <f t="shared" si="129"/>
        <v>0</v>
      </c>
      <c r="T296">
        <f t="shared" si="137"/>
        <v>0</v>
      </c>
      <c r="U296" s="6">
        <f t="shared" si="138"/>
        <v>435206.3190723806</v>
      </c>
      <c r="V296">
        <f t="shared" si="139"/>
        <v>0</v>
      </c>
      <c r="W296">
        <f t="shared" si="140"/>
        <v>0</v>
      </c>
      <c r="X296">
        <f t="shared" si="141"/>
        <v>8.8999999999999986</v>
      </c>
      <c r="Y296">
        <f t="shared" si="142"/>
        <v>7.7376078690307715E-3</v>
      </c>
      <c r="Z296">
        <f t="shared" si="143"/>
        <v>0</v>
      </c>
      <c r="AA296">
        <f t="shared" si="144"/>
        <v>0</v>
      </c>
      <c r="AB296">
        <f t="shared" si="145"/>
        <v>0</v>
      </c>
      <c r="AC296">
        <f t="shared" si="146"/>
        <v>0</v>
      </c>
      <c r="AD296" s="11">
        <f t="shared" si="147"/>
        <v>-7.4505805969238281E-9</v>
      </c>
      <c r="AE296">
        <f t="shared" si="148"/>
        <v>0</v>
      </c>
      <c r="AF296" s="11">
        <f t="shared" si="149"/>
        <v>-7.4505805969238281E-9</v>
      </c>
    </row>
    <row r="297" spans="1:32" x14ac:dyDescent="0.3">
      <c r="A297">
        <f t="shared" si="127"/>
        <v>285</v>
      </c>
      <c r="B297" s="6">
        <f t="shared" si="150"/>
        <v>0</v>
      </c>
      <c r="C297" s="6">
        <f t="shared" si="151"/>
        <v>435206.3190723806</v>
      </c>
      <c r="D297">
        <f t="shared" si="152"/>
        <v>0</v>
      </c>
      <c r="E297">
        <f t="shared" si="153"/>
        <v>0</v>
      </c>
      <c r="F297">
        <f t="shared" si="154"/>
        <v>6.0000000000000027</v>
      </c>
      <c r="G297">
        <f t="shared" si="128"/>
        <v>5.1430128318229462E-3</v>
      </c>
      <c r="H297">
        <f t="shared" si="155"/>
        <v>0</v>
      </c>
      <c r="I297" s="6">
        <f t="shared" si="156"/>
        <v>0</v>
      </c>
      <c r="J297">
        <f t="shared" si="130"/>
        <v>0</v>
      </c>
      <c r="K297" s="6">
        <f t="shared" si="131"/>
        <v>435206.3190723806</v>
      </c>
      <c r="L297">
        <f t="shared" si="132"/>
        <v>0</v>
      </c>
      <c r="M297">
        <f t="shared" si="133"/>
        <v>0</v>
      </c>
      <c r="N297">
        <f t="shared" si="134"/>
        <v>14.7</v>
      </c>
      <c r="O297">
        <f t="shared" si="157"/>
        <v>1.3162254142526475E-2</v>
      </c>
      <c r="P297">
        <f t="shared" si="135"/>
        <v>0</v>
      </c>
      <c r="Q297">
        <f t="shared" si="136"/>
        <v>0</v>
      </c>
      <c r="R297">
        <f t="shared" si="129"/>
        <v>0</v>
      </c>
      <c r="T297">
        <f t="shared" si="137"/>
        <v>0</v>
      </c>
      <c r="U297" s="6">
        <f t="shared" si="138"/>
        <v>435206.3190723806</v>
      </c>
      <c r="V297">
        <f t="shared" si="139"/>
        <v>0</v>
      </c>
      <c r="W297">
        <f t="shared" si="140"/>
        <v>0</v>
      </c>
      <c r="X297">
        <f t="shared" si="141"/>
        <v>8.8999999999999986</v>
      </c>
      <c r="Y297">
        <f t="shared" si="142"/>
        <v>7.7376078690307715E-3</v>
      </c>
      <c r="Z297">
        <f t="shared" si="143"/>
        <v>0</v>
      </c>
      <c r="AA297">
        <f t="shared" si="144"/>
        <v>0</v>
      </c>
      <c r="AB297">
        <f t="shared" si="145"/>
        <v>0</v>
      </c>
      <c r="AC297">
        <f t="shared" si="146"/>
        <v>0</v>
      </c>
      <c r="AD297" s="11">
        <f t="shared" si="147"/>
        <v>-7.4505805969238281E-9</v>
      </c>
      <c r="AE297">
        <f t="shared" si="148"/>
        <v>0</v>
      </c>
      <c r="AF297" s="11">
        <f t="shared" si="149"/>
        <v>-7.4505805969238281E-9</v>
      </c>
    </row>
    <row r="298" spans="1:32" x14ac:dyDescent="0.3">
      <c r="A298">
        <f t="shared" si="127"/>
        <v>286</v>
      </c>
      <c r="B298" s="6">
        <f t="shared" si="150"/>
        <v>0</v>
      </c>
      <c r="C298" s="6">
        <f t="shared" si="151"/>
        <v>435206.3190723806</v>
      </c>
      <c r="D298">
        <f t="shared" si="152"/>
        <v>0</v>
      </c>
      <c r="E298">
        <f t="shared" si="153"/>
        <v>0</v>
      </c>
      <c r="F298">
        <f t="shared" si="154"/>
        <v>6.0000000000000027</v>
      </c>
      <c r="G298">
        <f t="shared" si="128"/>
        <v>5.1430128318229462E-3</v>
      </c>
      <c r="H298">
        <f t="shared" si="155"/>
        <v>0</v>
      </c>
      <c r="I298" s="6">
        <f t="shared" si="156"/>
        <v>0</v>
      </c>
      <c r="J298">
        <f t="shared" si="130"/>
        <v>0</v>
      </c>
      <c r="K298" s="6">
        <f t="shared" si="131"/>
        <v>435206.3190723806</v>
      </c>
      <c r="L298">
        <f t="shared" si="132"/>
        <v>0</v>
      </c>
      <c r="M298">
        <f t="shared" si="133"/>
        <v>0</v>
      </c>
      <c r="N298">
        <f t="shared" si="134"/>
        <v>14.7</v>
      </c>
      <c r="O298">
        <f t="shared" si="157"/>
        <v>1.3162254142526475E-2</v>
      </c>
      <c r="P298">
        <f t="shared" si="135"/>
        <v>0</v>
      </c>
      <c r="Q298">
        <f t="shared" si="136"/>
        <v>0</v>
      </c>
      <c r="R298">
        <f t="shared" si="129"/>
        <v>0</v>
      </c>
      <c r="T298">
        <f t="shared" si="137"/>
        <v>0</v>
      </c>
      <c r="U298" s="6">
        <f t="shared" si="138"/>
        <v>435206.3190723806</v>
      </c>
      <c r="V298">
        <f t="shared" si="139"/>
        <v>0</v>
      </c>
      <c r="W298">
        <f t="shared" si="140"/>
        <v>0</v>
      </c>
      <c r="X298">
        <f t="shared" si="141"/>
        <v>8.8999999999999986</v>
      </c>
      <c r="Y298">
        <f t="shared" si="142"/>
        <v>7.7376078690307715E-3</v>
      </c>
      <c r="Z298">
        <f t="shared" si="143"/>
        <v>0</v>
      </c>
      <c r="AA298">
        <f t="shared" si="144"/>
        <v>0</v>
      </c>
      <c r="AB298">
        <f t="shared" si="145"/>
        <v>0</v>
      </c>
      <c r="AC298">
        <f t="shared" si="146"/>
        <v>0</v>
      </c>
      <c r="AD298" s="11">
        <f t="shared" si="147"/>
        <v>-7.4505805969238281E-9</v>
      </c>
      <c r="AE298">
        <f t="shared" si="148"/>
        <v>0</v>
      </c>
      <c r="AF298" s="11">
        <f t="shared" si="149"/>
        <v>-7.4505805969238281E-9</v>
      </c>
    </row>
    <row r="299" spans="1:32" x14ac:dyDescent="0.3">
      <c r="A299">
        <f t="shared" si="127"/>
        <v>287</v>
      </c>
      <c r="B299" s="6">
        <f t="shared" si="150"/>
        <v>0</v>
      </c>
      <c r="C299" s="6">
        <f t="shared" si="151"/>
        <v>435206.3190723806</v>
      </c>
      <c r="D299">
        <f t="shared" si="152"/>
        <v>0</v>
      </c>
      <c r="E299">
        <f t="shared" si="153"/>
        <v>0</v>
      </c>
      <c r="F299">
        <f t="shared" si="154"/>
        <v>6.0000000000000027</v>
      </c>
      <c r="G299">
        <f t="shared" si="128"/>
        <v>5.1430128318229462E-3</v>
      </c>
      <c r="H299">
        <f t="shared" si="155"/>
        <v>0</v>
      </c>
      <c r="I299" s="6">
        <f t="shared" si="156"/>
        <v>0</v>
      </c>
      <c r="J299">
        <f t="shared" si="130"/>
        <v>0</v>
      </c>
      <c r="K299" s="6">
        <f t="shared" si="131"/>
        <v>435206.3190723806</v>
      </c>
      <c r="L299">
        <f t="shared" si="132"/>
        <v>0</v>
      </c>
      <c r="M299">
        <f t="shared" si="133"/>
        <v>0</v>
      </c>
      <c r="N299">
        <f t="shared" si="134"/>
        <v>14.7</v>
      </c>
      <c r="O299">
        <f t="shared" si="157"/>
        <v>1.3162254142526475E-2</v>
      </c>
      <c r="P299">
        <f t="shared" si="135"/>
        <v>0</v>
      </c>
      <c r="Q299">
        <f t="shared" si="136"/>
        <v>0</v>
      </c>
      <c r="R299">
        <f t="shared" si="129"/>
        <v>0</v>
      </c>
      <c r="T299">
        <f t="shared" si="137"/>
        <v>0</v>
      </c>
      <c r="U299" s="6">
        <f t="shared" si="138"/>
        <v>435206.3190723806</v>
      </c>
      <c r="V299">
        <f t="shared" si="139"/>
        <v>0</v>
      </c>
      <c r="W299">
        <f t="shared" si="140"/>
        <v>0</v>
      </c>
      <c r="X299">
        <f t="shared" si="141"/>
        <v>8.8999999999999986</v>
      </c>
      <c r="Y299">
        <f t="shared" si="142"/>
        <v>7.7376078690307715E-3</v>
      </c>
      <c r="Z299">
        <f t="shared" si="143"/>
        <v>0</v>
      </c>
      <c r="AA299">
        <f t="shared" si="144"/>
        <v>0</v>
      </c>
      <c r="AB299">
        <f t="shared" si="145"/>
        <v>0</v>
      </c>
      <c r="AC299">
        <f t="shared" si="146"/>
        <v>0</v>
      </c>
      <c r="AD299" s="11">
        <f t="shared" si="147"/>
        <v>-7.4505805969238281E-9</v>
      </c>
      <c r="AE299">
        <f t="shared" si="148"/>
        <v>0</v>
      </c>
      <c r="AF299" s="11">
        <f t="shared" si="149"/>
        <v>-7.4505805969238281E-9</v>
      </c>
    </row>
    <row r="300" spans="1:32" x14ac:dyDescent="0.3">
      <c r="A300">
        <f t="shared" si="127"/>
        <v>288</v>
      </c>
      <c r="B300" s="6">
        <f t="shared" si="150"/>
        <v>0</v>
      </c>
      <c r="C300" s="6">
        <f t="shared" si="151"/>
        <v>435206.3190723806</v>
      </c>
      <c r="D300">
        <f t="shared" si="152"/>
        <v>0</v>
      </c>
      <c r="E300">
        <f t="shared" si="153"/>
        <v>0</v>
      </c>
      <c r="F300">
        <f t="shared" si="154"/>
        <v>6.0000000000000027</v>
      </c>
      <c r="G300">
        <f t="shared" si="128"/>
        <v>5.1430128318229462E-3</v>
      </c>
      <c r="H300">
        <f t="shared" si="155"/>
        <v>0</v>
      </c>
      <c r="I300" s="6">
        <f t="shared" si="156"/>
        <v>0</v>
      </c>
      <c r="J300">
        <f t="shared" si="130"/>
        <v>0</v>
      </c>
      <c r="K300" s="6">
        <f t="shared" si="131"/>
        <v>435206.3190723806</v>
      </c>
      <c r="L300">
        <f t="shared" si="132"/>
        <v>0</v>
      </c>
      <c r="M300">
        <f t="shared" si="133"/>
        <v>0</v>
      </c>
      <c r="N300">
        <f t="shared" si="134"/>
        <v>14.7</v>
      </c>
      <c r="O300">
        <f t="shared" si="157"/>
        <v>1.3162254142526475E-2</v>
      </c>
      <c r="P300">
        <f t="shared" si="135"/>
        <v>0</v>
      </c>
      <c r="Q300">
        <f t="shared" si="136"/>
        <v>0</v>
      </c>
      <c r="R300">
        <f t="shared" si="129"/>
        <v>0</v>
      </c>
      <c r="T300">
        <f t="shared" si="137"/>
        <v>0</v>
      </c>
      <c r="U300" s="6">
        <f t="shared" si="138"/>
        <v>435206.3190723806</v>
      </c>
      <c r="V300">
        <f t="shared" si="139"/>
        <v>0</v>
      </c>
      <c r="W300">
        <f t="shared" si="140"/>
        <v>0</v>
      </c>
      <c r="X300">
        <f t="shared" si="141"/>
        <v>8.8999999999999986</v>
      </c>
      <c r="Y300">
        <f t="shared" si="142"/>
        <v>7.7376078690307715E-3</v>
      </c>
      <c r="Z300">
        <f t="shared" si="143"/>
        <v>0</v>
      </c>
      <c r="AA300">
        <f t="shared" si="144"/>
        <v>0</v>
      </c>
      <c r="AB300">
        <f t="shared" si="145"/>
        <v>0</v>
      </c>
      <c r="AC300">
        <f t="shared" si="146"/>
        <v>0</v>
      </c>
      <c r="AD300" s="11">
        <f t="shared" si="147"/>
        <v>-7.4505805969238281E-9</v>
      </c>
      <c r="AE300">
        <f t="shared" si="148"/>
        <v>0</v>
      </c>
      <c r="AF300" s="11">
        <f t="shared" si="149"/>
        <v>-7.4505805969238281E-9</v>
      </c>
    </row>
    <row r="301" spans="1:32" x14ac:dyDescent="0.3">
      <c r="A301">
        <f t="shared" si="127"/>
        <v>289</v>
      </c>
      <c r="B301" s="6">
        <f t="shared" si="150"/>
        <v>0</v>
      </c>
      <c r="C301" s="6">
        <f t="shared" si="151"/>
        <v>435206.3190723806</v>
      </c>
      <c r="D301">
        <f t="shared" si="152"/>
        <v>0</v>
      </c>
      <c r="E301">
        <f t="shared" si="153"/>
        <v>0</v>
      </c>
      <c r="F301">
        <f t="shared" si="154"/>
        <v>6.0000000000000027</v>
      </c>
      <c r="G301">
        <f t="shared" si="128"/>
        <v>5.1430128318229462E-3</v>
      </c>
      <c r="H301">
        <f t="shared" si="155"/>
        <v>0</v>
      </c>
      <c r="I301" s="6">
        <f t="shared" si="156"/>
        <v>0</v>
      </c>
      <c r="J301">
        <f t="shared" si="130"/>
        <v>0</v>
      </c>
      <c r="K301" s="6">
        <f t="shared" si="131"/>
        <v>435206.3190723806</v>
      </c>
      <c r="L301">
        <f t="shared" si="132"/>
        <v>0</v>
      </c>
      <c r="M301">
        <f t="shared" si="133"/>
        <v>0</v>
      </c>
      <c r="N301">
        <f t="shared" si="134"/>
        <v>14.7</v>
      </c>
      <c r="O301">
        <f t="shared" si="157"/>
        <v>1.3162254142526475E-2</v>
      </c>
      <c r="P301">
        <f t="shared" si="135"/>
        <v>0</v>
      </c>
      <c r="Q301">
        <f t="shared" si="136"/>
        <v>0</v>
      </c>
      <c r="R301">
        <f t="shared" si="129"/>
        <v>0</v>
      </c>
      <c r="T301">
        <f t="shared" si="137"/>
        <v>0</v>
      </c>
      <c r="U301" s="6">
        <f t="shared" si="138"/>
        <v>435206.3190723806</v>
      </c>
      <c r="V301">
        <f t="shared" si="139"/>
        <v>0</v>
      </c>
      <c r="W301">
        <f t="shared" si="140"/>
        <v>0</v>
      </c>
      <c r="X301">
        <f t="shared" si="141"/>
        <v>8.8999999999999986</v>
      </c>
      <c r="Y301">
        <f t="shared" si="142"/>
        <v>7.7376078690307715E-3</v>
      </c>
      <c r="Z301">
        <f t="shared" si="143"/>
        <v>0</v>
      </c>
      <c r="AA301">
        <f t="shared" si="144"/>
        <v>0</v>
      </c>
      <c r="AB301">
        <f t="shared" si="145"/>
        <v>0</v>
      </c>
      <c r="AC301">
        <f t="shared" si="146"/>
        <v>0</v>
      </c>
      <c r="AD301" s="11">
        <f t="shared" si="147"/>
        <v>-7.4505805969238281E-9</v>
      </c>
      <c r="AE301">
        <f t="shared" si="148"/>
        <v>0</v>
      </c>
      <c r="AF301" s="11">
        <f t="shared" si="149"/>
        <v>-7.4505805969238281E-9</v>
      </c>
    </row>
    <row r="302" spans="1:32" x14ac:dyDescent="0.3">
      <c r="A302">
        <f t="shared" si="127"/>
        <v>290</v>
      </c>
      <c r="B302" s="6">
        <f t="shared" si="150"/>
        <v>0</v>
      </c>
      <c r="C302" s="6">
        <f t="shared" si="151"/>
        <v>435206.3190723806</v>
      </c>
      <c r="D302">
        <f t="shared" si="152"/>
        <v>0</v>
      </c>
      <c r="E302">
        <f t="shared" si="153"/>
        <v>0</v>
      </c>
      <c r="F302">
        <f t="shared" si="154"/>
        <v>6.0000000000000027</v>
      </c>
      <c r="G302">
        <f t="shared" si="128"/>
        <v>5.1430128318229462E-3</v>
      </c>
      <c r="H302">
        <f t="shared" si="155"/>
        <v>0</v>
      </c>
      <c r="I302" s="6">
        <f t="shared" si="156"/>
        <v>0</v>
      </c>
      <c r="J302">
        <f t="shared" si="130"/>
        <v>0</v>
      </c>
      <c r="K302" s="6">
        <f t="shared" si="131"/>
        <v>435206.3190723806</v>
      </c>
      <c r="L302">
        <f t="shared" si="132"/>
        <v>0</v>
      </c>
      <c r="M302">
        <f t="shared" si="133"/>
        <v>0</v>
      </c>
      <c r="N302">
        <f t="shared" si="134"/>
        <v>14.7</v>
      </c>
      <c r="O302">
        <f t="shared" si="157"/>
        <v>1.3162254142526475E-2</v>
      </c>
      <c r="P302">
        <f t="shared" si="135"/>
        <v>0</v>
      </c>
      <c r="Q302">
        <f t="shared" si="136"/>
        <v>0</v>
      </c>
      <c r="R302">
        <f t="shared" si="129"/>
        <v>0</v>
      </c>
      <c r="T302">
        <f t="shared" si="137"/>
        <v>0</v>
      </c>
      <c r="U302" s="6">
        <f t="shared" si="138"/>
        <v>435206.3190723806</v>
      </c>
      <c r="V302">
        <f t="shared" si="139"/>
        <v>0</v>
      </c>
      <c r="W302">
        <f t="shared" si="140"/>
        <v>0</v>
      </c>
      <c r="X302">
        <f t="shared" si="141"/>
        <v>8.8999999999999986</v>
      </c>
      <c r="Y302">
        <f t="shared" si="142"/>
        <v>7.7376078690307715E-3</v>
      </c>
      <c r="Z302">
        <f t="shared" si="143"/>
        <v>0</v>
      </c>
      <c r="AA302">
        <f t="shared" si="144"/>
        <v>0</v>
      </c>
      <c r="AB302">
        <f t="shared" si="145"/>
        <v>0</v>
      </c>
      <c r="AC302">
        <f t="shared" si="146"/>
        <v>0</v>
      </c>
      <c r="AD302" s="11">
        <f t="shared" si="147"/>
        <v>-7.4505805969238281E-9</v>
      </c>
      <c r="AE302">
        <f t="shared" si="148"/>
        <v>0</v>
      </c>
      <c r="AF302" s="11">
        <f t="shared" si="149"/>
        <v>-7.4505805969238281E-9</v>
      </c>
    </row>
    <row r="303" spans="1:32" x14ac:dyDescent="0.3">
      <c r="A303">
        <f t="shared" si="127"/>
        <v>291</v>
      </c>
      <c r="B303" s="6">
        <f t="shared" si="150"/>
        <v>0</v>
      </c>
      <c r="C303" s="6">
        <f t="shared" si="151"/>
        <v>435206.3190723806</v>
      </c>
      <c r="D303">
        <f t="shared" si="152"/>
        <v>0</v>
      </c>
      <c r="E303">
        <f t="shared" si="153"/>
        <v>0</v>
      </c>
      <c r="F303">
        <f t="shared" si="154"/>
        <v>6.0000000000000027</v>
      </c>
      <c r="G303">
        <f t="shared" si="128"/>
        <v>5.1430128318229462E-3</v>
      </c>
      <c r="H303">
        <f t="shared" si="155"/>
        <v>0</v>
      </c>
      <c r="I303" s="6">
        <f t="shared" si="156"/>
        <v>0</v>
      </c>
      <c r="J303">
        <f t="shared" si="130"/>
        <v>0</v>
      </c>
      <c r="K303" s="6">
        <f t="shared" si="131"/>
        <v>435206.3190723806</v>
      </c>
      <c r="L303">
        <f t="shared" si="132"/>
        <v>0</v>
      </c>
      <c r="M303">
        <f t="shared" si="133"/>
        <v>0</v>
      </c>
      <c r="N303">
        <f t="shared" si="134"/>
        <v>14.7</v>
      </c>
      <c r="O303">
        <f t="shared" si="157"/>
        <v>1.3162254142526475E-2</v>
      </c>
      <c r="P303">
        <f t="shared" si="135"/>
        <v>0</v>
      </c>
      <c r="Q303">
        <f t="shared" si="136"/>
        <v>0</v>
      </c>
      <c r="R303">
        <f t="shared" si="129"/>
        <v>0</v>
      </c>
      <c r="T303">
        <f t="shared" si="137"/>
        <v>0</v>
      </c>
      <c r="U303" s="6">
        <f t="shared" si="138"/>
        <v>435206.3190723806</v>
      </c>
      <c r="V303">
        <f t="shared" si="139"/>
        <v>0</v>
      </c>
      <c r="W303">
        <f t="shared" si="140"/>
        <v>0</v>
      </c>
      <c r="X303">
        <f t="shared" si="141"/>
        <v>8.8999999999999986</v>
      </c>
      <c r="Y303">
        <f t="shared" si="142"/>
        <v>7.7376078690307715E-3</v>
      </c>
      <c r="Z303">
        <f t="shared" si="143"/>
        <v>0</v>
      </c>
      <c r="AA303">
        <f t="shared" si="144"/>
        <v>0</v>
      </c>
      <c r="AB303">
        <f t="shared" si="145"/>
        <v>0</v>
      </c>
      <c r="AC303">
        <f t="shared" si="146"/>
        <v>0</v>
      </c>
      <c r="AD303" s="11">
        <f t="shared" si="147"/>
        <v>-7.4505805969238281E-9</v>
      </c>
      <c r="AE303">
        <f t="shared" si="148"/>
        <v>0</v>
      </c>
      <c r="AF303" s="11">
        <f t="shared" si="149"/>
        <v>-7.4505805969238281E-9</v>
      </c>
    </row>
    <row r="304" spans="1:32" x14ac:dyDescent="0.3">
      <c r="A304">
        <f t="shared" si="127"/>
        <v>292</v>
      </c>
      <c r="B304" s="6">
        <f t="shared" si="150"/>
        <v>0</v>
      </c>
      <c r="C304" s="6">
        <f t="shared" si="151"/>
        <v>435206.3190723806</v>
      </c>
      <c r="D304">
        <f t="shared" si="152"/>
        <v>0</v>
      </c>
      <c r="E304">
        <f t="shared" si="153"/>
        <v>0</v>
      </c>
      <c r="F304">
        <f t="shared" si="154"/>
        <v>6.0000000000000027</v>
      </c>
      <c r="G304">
        <f t="shared" si="128"/>
        <v>5.1430128318229462E-3</v>
      </c>
      <c r="H304">
        <f t="shared" si="155"/>
        <v>0</v>
      </c>
      <c r="I304" s="6">
        <f t="shared" si="156"/>
        <v>0</v>
      </c>
      <c r="J304">
        <f t="shared" si="130"/>
        <v>0</v>
      </c>
      <c r="K304" s="6">
        <f t="shared" si="131"/>
        <v>435206.3190723806</v>
      </c>
      <c r="L304">
        <f t="shared" si="132"/>
        <v>0</v>
      </c>
      <c r="M304">
        <f t="shared" si="133"/>
        <v>0</v>
      </c>
      <c r="N304">
        <f t="shared" si="134"/>
        <v>14.7</v>
      </c>
      <c r="O304">
        <f t="shared" si="157"/>
        <v>1.3162254142526475E-2</v>
      </c>
      <c r="P304">
        <f t="shared" si="135"/>
        <v>0</v>
      </c>
      <c r="Q304">
        <f t="shared" si="136"/>
        <v>0</v>
      </c>
      <c r="R304">
        <f t="shared" si="129"/>
        <v>0</v>
      </c>
      <c r="T304">
        <f t="shared" si="137"/>
        <v>0</v>
      </c>
      <c r="U304" s="6">
        <f t="shared" si="138"/>
        <v>435206.3190723806</v>
      </c>
      <c r="V304">
        <f t="shared" si="139"/>
        <v>0</v>
      </c>
      <c r="W304">
        <f t="shared" si="140"/>
        <v>0</v>
      </c>
      <c r="X304">
        <f t="shared" si="141"/>
        <v>8.8999999999999986</v>
      </c>
      <c r="Y304">
        <f t="shared" si="142"/>
        <v>7.7376078690307715E-3</v>
      </c>
      <c r="Z304">
        <f t="shared" si="143"/>
        <v>0</v>
      </c>
      <c r="AA304">
        <f t="shared" si="144"/>
        <v>0</v>
      </c>
      <c r="AB304">
        <f t="shared" si="145"/>
        <v>0</v>
      </c>
      <c r="AC304">
        <f t="shared" si="146"/>
        <v>0</v>
      </c>
      <c r="AD304" s="11">
        <f t="shared" si="147"/>
        <v>-7.4505805969238281E-9</v>
      </c>
      <c r="AE304">
        <f t="shared" si="148"/>
        <v>0</v>
      </c>
      <c r="AF304" s="11">
        <f t="shared" si="149"/>
        <v>-7.4505805969238281E-9</v>
      </c>
    </row>
    <row r="305" spans="1:32" x14ac:dyDescent="0.3">
      <c r="A305">
        <f t="shared" si="127"/>
        <v>293</v>
      </c>
      <c r="B305" s="6">
        <f t="shared" si="150"/>
        <v>0</v>
      </c>
      <c r="C305" s="6">
        <f t="shared" si="151"/>
        <v>435206.3190723806</v>
      </c>
      <c r="D305">
        <f t="shared" si="152"/>
        <v>0</v>
      </c>
      <c r="E305">
        <f t="shared" si="153"/>
        <v>0</v>
      </c>
      <c r="F305">
        <f t="shared" si="154"/>
        <v>6.0000000000000027</v>
      </c>
      <c r="G305">
        <f t="shared" si="128"/>
        <v>5.1430128318229462E-3</v>
      </c>
      <c r="H305">
        <f t="shared" si="155"/>
        <v>0</v>
      </c>
      <c r="I305" s="6">
        <f t="shared" si="156"/>
        <v>0</v>
      </c>
      <c r="J305">
        <f t="shared" si="130"/>
        <v>0</v>
      </c>
      <c r="K305" s="6">
        <f t="shared" si="131"/>
        <v>435206.3190723806</v>
      </c>
      <c r="L305">
        <f t="shared" si="132"/>
        <v>0</v>
      </c>
      <c r="M305">
        <f t="shared" si="133"/>
        <v>0</v>
      </c>
      <c r="N305">
        <f t="shared" si="134"/>
        <v>14.7</v>
      </c>
      <c r="O305">
        <f t="shared" si="157"/>
        <v>1.3162254142526475E-2</v>
      </c>
      <c r="P305">
        <f t="shared" si="135"/>
        <v>0</v>
      </c>
      <c r="Q305">
        <f t="shared" si="136"/>
        <v>0</v>
      </c>
      <c r="R305">
        <f t="shared" si="129"/>
        <v>0</v>
      </c>
      <c r="T305">
        <f t="shared" si="137"/>
        <v>0</v>
      </c>
      <c r="U305" s="6">
        <f t="shared" si="138"/>
        <v>435206.3190723806</v>
      </c>
      <c r="V305">
        <f t="shared" si="139"/>
        <v>0</v>
      </c>
      <c r="W305">
        <f t="shared" si="140"/>
        <v>0</v>
      </c>
      <c r="X305">
        <f t="shared" si="141"/>
        <v>8.8999999999999986</v>
      </c>
      <c r="Y305">
        <f t="shared" si="142"/>
        <v>7.7376078690307715E-3</v>
      </c>
      <c r="Z305">
        <f t="shared" si="143"/>
        <v>0</v>
      </c>
      <c r="AA305">
        <f t="shared" si="144"/>
        <v>0</v>
      </c>
      <c r="AB305">
        <f t="shared" si="145"/>
        <v>0</v>
      </c>
      <c r="AC305">
        <f t="shared" si="146"/>
        <v>0</v>
      </c>
      <c r="AD305" s="11">
        <f t="shared" si="147"/>
        <v>-7.4505805969238281E-9</v>
      </c>
      <c r="AE305">
        <f t="shared" si="148"/>
        <v>0</v>
      </c>
      <c r="AF305" s="11">
        <f t="shared" si="149"/>
        <v>-7.4505805969238281E-9</v>
      </c>
    </row>
    <row r="306" spans="1:32" x14ac:dyDescent="0.3">
      <c r="A306">
        <f t="shared" si="127"/>
        <v>294</v>
      </c>
      <c r="B306" s="6">
        <f t="shared" si="150"/>
        <v>0</v>
      </c>
      <c r="C306" s="6">
        <f t="shared" si="151"/>
        <v>435206.3190723806</v>
      </c>
      <c r="D306">
        <f t="shared" si="152"/>
        <v>0</v>
      </c>
      <c r="E306">
        <f t="shared" si="153"/>
        <v>0</v>
      </c>
      <c r="F306">
        <f t="shared" si="154"/>
        <v>6.0000000000000027</v>
      </c>
      <c r="G306">
        <f t="shared" si="128"/>
        <v>5.1430128318229462E-3</v>
      </c>
      <c r="H306">
        <f t="shared" si="155"/>
        <v>0</v>
      </c>
      <c r="I306" s="6">
        <f t="shared" si="156"/>
        <v>0</v>
      </c>
      <c r="J306">
        <f t="shared" si="130"/>
        <v>0</v>
      </c>
      <c r="K306" s="6">
        <f t="shared" si="131"/>
        <v>435206.3190723806</v>
      </c>
      <c r="L306">
        <f t="shared" si="132"/>
        <v>0</v>
      </c>
      <c r="M306">
        <f t="shared" si="133"/>
        <v>0</v>
      </c>
      <c r="N306">
        <f t="shared" si="134"/>
        <v>14.7</v>
      </c>
      <c r="O306">
        <f t="shared" si="157"/>
        <v>1.3162254142526475E-2</v>
      </c>
      <c r="P306">
        <f t="shared" si="135"/>
        <v>0</v>
      </c>
      <c r="Q306">
        <f t="shared" si="136"/>
        <v>0</v>
      </c>
      <c r="R306">
        <f t="shared" si="129"/>
        <v>0</v>
      </c>
      <c r="T306">
        <f t="shared" si="137"/>
        <v>0</v>
      </c>
      <c r="U306" s="6">
        <f t="shared" si="138"/>
        <v>435206.3190723806</v>
      </c>
      <c r="V306">
        <f t="shared" si="139"/>
        <v>0</v>
      </c>
      <c r="W306">
        <f t="shared" si="140"/>
        <v>0</v>
      </c>
      <c r="X306">
        <f t="shared" si="141"/>
        <v>8.8999999999999986</v>
      </c>
      <c r="Y306">
        <f t="shared" si="142"/>
        <v>7.7376078690307715E-3</v>
      </c>
      <c r="Z306">
        <f t="shared" si="143"/>
        <v>0</v>
      </c>
      <c r="AA306">
        <f t="shared" si="144"/>
        <v>0</v>
      </c>
      <c r="AB306">
        <f t="shared" si="145"/>
        <v>0</v>
      </c>
      <c r="AC306">
        <f t="shared" si="146"/>
        <v>0</v>
      </c>
      <c r="AD306" s="11">
        <f t="shared" si="147"/>
        <v>-7.4505805969238281E-9</v>
      </c>
      <c r="AE306">
        <f t="shared" si="148"/>
        <v>0</v>
      </c>
      <c r="AF306" s="11">
        <f t="shared" si="149"/>
        <v>-7.4505805969238281E-9</v>
      </c>
    </row>
    <row r="307" spans="1:32" x14ac:dyDescent="0.3">
      <c r="A307">
        <f t="shared" si="127"/>
        <v>295</v>
      </c>
      <c r="B307" s="6">
        <f t="shared" si="150"/>
        <v>0</v>
      </c>
      <c r="C307" s="6">
        <f t="shared" si="151"/>
        <v>435206.3190723806</v>
      </c>
      <c r="D307">
        <f t="shared" si="152"/>
        <v>0</v>
      </c>
      <c r="E307">
        <f t="shared" si="153"/>
        <v>0</v>
      </c>
      <c r="F307">
        <f t="shared" si="154"/>
        <v>6.0000000000000027</v>
      </c>
      <c r="G307">
        <f t="shared" si="128"/>
        <v>5.1430128318229462E-3</v>
      </c>
      <c r="H307">
        <f t="shared" si="155"/>
        <v>0</v>
      </c>
      <c r="I307" s="6">
        <f t="shared" si="156"/>
        <v>0</v>
      </c>
      <c r="J307">
        <f t="shared" si="130"/>
        <v>0</v>
      </c>
      <c r="K307" s="6">
        <f t="shared" si="131"/>
        <v>435206.3190723806</v>
      </c>
      <c r="L307">
        <f t="shared" si="132"/>
        <v>0</v>
      </c>
      <c r="M307">
        <f t="shared" si="133"/>
        <v>0</v>
      </c>
      <c r="N307">
        <f t="shared" si="134"/>
        <v>14.7</v>
      </c>
      <c r="O307">
        <f t="shared" si="157"/>
        <v>1.3162254142526475E-2</v>
      </c>
      <c r="P307">
        <f t="shared" si="135"/>
        <v>0</v>
      </c>
      <c r="Q307">
        <f t="shared" si="136"/>
        <v>0</v>
      </c>
      <c r="R307">
        <f t="shared" si="129"/>
        <v>0</v>
      </c>
      <c r="T307">
        <f t="shared" si="137"/>
        <v>0</v>
      </c>
      <c r="U307" s="6">
        <f t="shared" si="138"/>
        <v>435206.3190723806</v>
      </c>
      <c r="V307">
        <f t="shared" si="139"/>
        <v>0</v>
      </c>
      <c r="W307">
        <f t="shared" si="140"/>
        <v>0</v>
      </c>
      <c r="X307">
        <f t="shared" si="141"/>
        <v>8.8999999999999986</v>
      </c>
      <c r="Y307">
        <f t="shared" si="142"/>
        <v>7.7376078690307715E-3</v>
      </c>
      <c r="Z307">
        <f t="shared" si="143"/>
        <v>0</v>
      </c>
      <c r="AA307">
        <f t="shared" si="144"/>
        <v>0</v>
      </c>
      <c r="AB307">
        <f t="shared" si="145"/>
        <v>0</v>
      </c>
      <c r="AC307">
        <f t="shared" si="146"/>
        <v>0</v>
      </c>
      <c r="AD307" s="11">
        <f t="shared" si="147"/>
        <v>-7.4505805969238281E-9</v>
      </c>
      <c r="AE307">
        <f t="shared" si="148"/>
        <v>0</v>
      </c>
      <c r="AF307" s="11">
        <f t="shared" si="149"/>
        <v>-7.4505805969238281E-9</v>
      </c>
    </row>
    <row r="308" spans="1:32" x14ac:dyDescent="0.3">
      <c r="A308">
        <f t="shared" si="127"/>
        <v>296</v>
      </c>
      <c r="B308" s="6">
        <f t="shared" si="150"/>
        <v>0</v>
      </c>
      <c r="C308" s="6">
        <f t="shared" si="151"/>
        <v>435206.3190723806</v>
      </c>
      <c r="D308">
        <f t="shared" si="152"/>
        <v>0</v>
      </c>
      <c r="E308">
        <f t="shared" si="153"/>
        <v>0</v>
      </c>
      <c r="F308">
        <f t="shared" si="154"/>
        <v>6.0000000000000027</v>
      </c>
      <c r="G308">
        <f t="shared" si="128"/>
        <v>5.1430128318229462E-3</v>
      </c>
      <c r="H308">
        <f t="shared" si="155"/>
        <v>0</v>
      </c>
      <c r="I308" s="6">
        <f t="shared" si="156"/>
        <v>0</v>
      </c>
      <c r="J308">
        <f t="shared" si="130"/>
        <v>0</v>
      </c>
      <c r="K308" s="6">
        <f t="shared" si="131"/>
        <v>435206.3190723806</v>
      </c>
      <c r="L308">
        <f t="shared" si="132"/>
        <v>0</v>
      </c>
      <c r="M308">
        <f t="shared" si="133"/>
        <v>0</v>
      </c>
      <c r="N308">
        <f t="shared" si="134"/>
        <v>14.7</v>
      </c>
      <c r="O308">
        <f t="shared" si="157"/>
        <v>1.3162254142526475E-2</v>
      </c>
      <c r="P308">
        <f t="shared" si="135"/>
        <v>0</v>
      </c>
      <c r="Q308">
        <f t="shared" si="136"/>
        <v>0</v>
      </c>
      <c r="R308">
        <f t="shared" si="129"/>
        <v>0</v>
      </c>
      <c r="T308">
        <f t="shared" si="137"/>
        <v>0</v>
      </c>
      <c r="U308" s="6">
        <f t="shared" si="138"/>
        <v>435206.3190723806</v>
      </c>
      <c r="V308">
        <f t="shared" si="139"/>
        <v>0</v>
      </c>
      <c r="W308">
        <f t="shared" si="140"/>
        <v>0</v>
      </c>
      <c r="X308">
        <f t="shared" si="141"/>
        <v>8.8999999999999986</v>
      </c>
      <c r="Y308">
        <f t="shared" si="142"/>
        <v>7.7376078690307715E-3</v>
      </c>
      <c r="Z308">
        <f t="shared" si="143"/>
        <v>0</v>
      </c>
      <c r="AA308">
        <f t="shared" si="144"/>
        <v>0</v>
      </c>
      <c r="AB308">
        <f t="shared" si="145"/>
        <v>0</v>
      </c>
      <c r="AC308">
        <f t="shared" si="146"/>
        <v>0</v>
      </c>
      <c r="AD308" s="11">
        <f t="shared" si="147"/>
        <v>-7.4505805969238281E-9</v>
      </c>
      <c r="AE308">
        <f t="shared" si="148"/>
        <v>0</v>
      </c>
      <c r="AF308" s="11">
        <f t="shared" si="149"/>
        <v>-7.4505805969238281E-9</v>
      </c>
    </row>
    <row r="309" spans="1:32" x14ac:dyDescent="0.3">
      <c r="A309">
        <f t="shared" si="127"/>
        <v>297</v>
      </c>
      <c r="B309" s="6">
        <f t="shared" si="150"/>
        <v>0</v>
      </c>
      <c r="C309" s="6">
        <f t="shared" si="151"/>
        <v>435206.3190723806</v>
      </c>
      <c r="D309">
        <f t="shared" si="152"/>
        <v>0</v>
      </c>
      <c r="E309">
        <f t="shared" si="153"/>
        <v>0</v>
      </c>
      <c r="F309">
        <f t="shared" si="154"/>
        <v>6.0000000000000027</v>
      </c>
      <c r="G309">
        <f t="shared" si="128"/>
        <v>5.1430128318229462E-3</v>
      </c>
      <c r="H309">
        <f t="shared" si="155"/>
        <v>0</v>
      </c>
      <c r="I309" s="6">
        <f t="shared" si="156"/>
        <v>0</v>
      </c>
      <c r="J309">
        <f t="shared" si="130"/>
        <v>0</v>
      </c>
      <c r="K309" s="6">
        <f t="shared" si="131"/>
        <v>435206.3190723806</v>
      </c>
      <c r="L309">
        <f t="shared" si="132"/>
        <v>0</v>
      </c>
      <c r="M309">
        <f t="shared" si="133"/>
        <v>0</v>
      </c>
      <c r="N309">
        <f t="shared" si="134"/>
        <v>14.7</v>
      </c>
      <c r="O309">
        <f t="shared" si="157"/>
        <v>1.3162254142526475E-2</v>
      </c>
      <c r="P309">
        <f t="shared" si="135"/>
        <v>0</v>
      </c>
      <c r="Q309">
        <f t="shared" si="136"/>
        <v>0</v>
      </c>
      <c r="R309">
        <f t="shared" si="129"/>
        <v>0</v>
      </c>
      <c r="T309">
        <f t="shared" si="137"/>
        <v>0</v>
      </c>
      <c r="U309" s="6">
        <f t="shared" si="138"/>
        <v>435206.3190723806</v>
      </c>
      <c r="V309">
        <f t="shared" si="139"/>
        <v>0</v>
      </c>
      <c r="W309">
        <f t="shared" si="140"/>
        <v>0</v>
      </c>
      <c r="X309">
        <f t="shared" si="141"/>
        <v>8.8999999999999986</v>
      </c>
      <c r="Y309">
        <f t="shared" si="142"/>
        <v>7.7376078690307715E-3</v>
      </c>
      <c r="Z309">
        <f t="shared" si="143"/>
        <v>0</v>
      </c>
      <c r="AA309">
        <f t="shared" si="144"/>
        <v>0</v>
      </c>
      <c r="AB309">
        <f t="shared" si="145"/>
        <v>0</v>
      </c>
      <c r="AC309">
        <f t="shared" si="146"/>
        <v>0</v>
      </c>
      <c r="AD309" s="11">
        <f t="shared" si="147"/>
        <v>-7.4505805969238281E-9</v>
      </c>
      <c r="AE309">
        <f t="shared" si="148"/>
        <v>0</v>
      </c>
      <c r="AF309" s="11">
        <f t="shared" si="149"/>
        <v>-7.4505805969238281E-9</v>
      </c>
    </row>
    <row r="310" spans="1:32" x14ac:dyDescent="0.3">
      <c r="A310">
        <f t="shared" si="127"/>
        <v>298</v>
      </c>
      <c r="B310" s="6">
        <f t="shared" si="150"/>
        <v>0</v>
      </c>
      <c r="C310" s="6">
        <f t="shared" si="151"/>
        <v>435206.3190723806</v>
      </c>
      <c r="D310">
        <f t="shared" si="152"/>
        <v>0</v>
      </c>
      <c r="E310">
        <f t="shared" si="153"/>
        <v>0</v>
      </c>
      <c r="F310">
        <f t="shared" si="154"/>
        <v>6.0000000000000027</v>
      </c>
      <c r="G310">
        <f t="shared" si="128"/>
        <v>5.1430128318229462E-3</v>
      </c>
      <c r="H310">
        <f t="shared" si="155"/>
        <v>0</v>
      </c>
      <c r="I310" s="6">
        <f t="shared" si="156"/>
        <v>0</v>
      </c>
      <c r="J310">
        <f t="shared" si="130"/>
        <v>0</v>
      </c>
      <c r="K310" s="6">
        <f t="shared" si="131"/>
        <v>435206.3190723806</v>
      </c>
      <c r="L310">
        <f t="shared" si="132"/>
        <v>0</v>
      </c>
      <c r="M310">
        <f t="shared" si="133"/>
        <v>0</v>
      </c>
      <c r="N310">
        <f t="shared" si="134"/>
        <v>14.7</v>
      </c>
      <c r="O310">
        <f t="shared" si="157"/>
        <v>1.3162254142526475E-2</v>
      </c>
      <c r="P310">
        <f t="shared" si="135"/>
        <v>0</v>
      </c>
      <c r="Q310">
        <f t="shared" si="136"/>
        <v>0</v>
      </c>
      <c r="R310">
        <f t="shared" si="129"/>
        <v>0</v>
      </c>
      <c r="T310">
        <f t="shared" si="137"/>
        <v>0</v>
      </c>
      <c r="U310" s="6">
        <f t="shared" si="138"/>
        <v>435206.3190723806</v>
      </c>
      <c r="V310">
        <f t="shared" si="139"/>
        <v>0</v>
      </c>
      <c r="W310">
        <f t="shared" si="140"/>
        <v>0</v>
      </c>
      <c r="X310">
        <f t="shared" si="141"/>
        <v>8.8999999999999986</v>
      </c>
      <c r="Y310">
        <f t="shared" si="142"/>
        <v>7.7376078690307715E-3</v>
      </c>
      <c r="Z310">
        <f t="shared" si="143"/>
        <v>0</v>
      </c>
      <c r="AA310">
        <f t="shared" si="144"/>
        <v>0</v>
      </c>
      <c r="AB310">
        <f t="shared" si="145"/>
        <v>0</v>
      </c>
      <c r="AC310">
        <f t="shared" si="146"/>
        <v>0</v>
      </c>
      <c r="AD310" s="11">
        <f t="shared" si="147"/>
        <v>-7.4505805969238281E-9</v>
      </c>
      <c r="AE310">
        <f t="shared" si="148"/>
        <v>0</v>
      </c>
      <c r="AF310" s="11">
        <f t="shared" si="149"/>
        <v>-7.4505805969238281E-9</v>
      </c>
    </row>
    <row r="311" spans="1:32" x14ac:dyDescent="0.3">
      <c r="A311">
        <f t="shared" si="127"/>
        <v>299</v>
      </c>
      <c r="B311" s="6">
        <f t="shared" si="150"/>
        <v>0</v>
      </c>
      <c r="C311" s="6">
        <f t="shared" si="151"/>
        <v>435206.3190723806</v>
      </c>
      <c r="D311">
        <f t="shared" si="152"/>
        <v>0</v>
      </c>
      <c r="E311">
        <f t="shared" si="153"/>
        <v>0</v>
      </c>
      <c r="F311">
        <f t="shared" si="154"/>
        <v>6.0000000000000027</v>
      </c>
      <c r="G311">
        <f t="shared" si="128"/>
        <v>5.1430128318229462E-3</v>
      </c>
      <c r="H311">
        <f t="shared" si="155"/>
        <v>0</v>
      </c>
      <c r="I311" s="6">
        <f t="shared" si="156"/>
        <v>0</v>
      </c>
      <c r="J311">
        <f t="shared" si="130"/>
        <v>0</v>
      </c>
      <c r="K311" s="6">
        <f t="shared" si="131"/>
        <v>435206.3190723806</v>
      </c>
      <c r="L311">
        <f t="shared" si="132"/>
        <v>0</v>
      </c>
      <c r="M311">
        <f t="shared" si="133"/>
        <v>0</v>
      </c>
      <c r="N311">
        <f t="shared" si="134"/>
        <v>14.7</v>
      </c>
      <c r="O311">
        <f t="shared" si="157"/>
        <v>1.3162254142526475E-2</v>
      </c>
      <c r="P311">
        <f t="shared" si="135"/>
        <v>0</v>
      </c>
      <c r="Q311">
        <f t="shared" si="136"/>
        <v>0</v>
      </c>
      <c r="R311">
        <f t="shared" si="129"/>
        <v>0</v>
      </c>
      <c r="T311">
        <f t="shared" si="137"/>
        <v>0</v>
      </c>
      <c r="U311" s="6">
        <f t="shared" si="138"/>
        <v>435206.3190723806</v>
      </c>
      <c r="V311">
        <f t="shared" si="139"/>
        <v>0</v>
      </c>
      <c r="W311">
        <f t="shared" si="140"/>
        <v>0</v>
      </c>
      <c r="X311">
        <f t="shared" si="141"/>
        <v>8.8999999999999986</v>
      </c>
      <c r="Y311">
        <f t="shared" si="142"/>
        <v>7.7376078690307715E-3</v>
      </c>
      <c r="Z311">
        <f t="shared" si="143"/>
        <v>0</v>
      </c>
      <c r="AA311">
        <f t="shared" si="144"/>
        <v>0</v>
      </c>
      <c r="AB311">
        <f t="shared" si="145"/>
        <v>0</v>
      </c>
      <c r="AC311">
        <f t="shared" si="146"/>
        <v>0</v>
      </c>
      <c r="AD311" s="11">
        <f t="shared" si="147"/>
        <v>-7.4505805969238281E-9</v>
      </c>
      <c r="AE311">
        <f t="shared" si="148"/>
        <v>0</v>
      </c>
      <c r="AF311" s="11">
        <f t="shared" si="149"/>
        <v>-7.4505805969238281E-9</v>
      </c>
    </row>
    <row r="312" spans="1:32" x14ac:dyDescent="0.3">
      <c r="A312">
        <f t="shared" si="127"/>
        <v>300</v>
      </c>
      <c r="B312" s="6">
        <f t="shared" si="150"/>
        <v>0</v>
      </c>
      <c r="C312" s="6">
        <f t="shared" si="151"/>
        <v>435206.3190723806</v>
      </c>
      <c r="D312">
        <f t="shared" si="152"/>
        <v>0</v>
      </c>
      <c r="E312">
        <f t="shared" si="153"/>
        <v>0</v>
      </c>
      <c r="F312">
        <f t="shared" si="154"/>
        <v>6.0000000000000027</v>
      </c>
      <c r="G312">
        <f t="shared" si="128"/>
        <v>5.1430128318229462E-3</v>
      </c>
      <c r="H312">
        <f t="shared" si="155"/>
        <v>0</v>
      </c>
      <c r="I312" s="6">
        <f t="shared" si="156"/>
        <v>0</v>
      </c>
      <c r="J312">
        <f t="shared" si="130"/>
        <v>0</v>
      </c>
      <c r="K312" s="6">
        <f t="shared" si="131"/>
        <v>435206.3190723806</v>
      </c>
      <c r="L312">
        <f t="shared" si="132"/>
        <v>0</v>
      </c>
      <c r="M312">
        <f t="shared" si="133"/>
        <v>0</v>
      </c>
      <c r="N312">
        <f t="shared" si="134"/>
        <v>14.7</v>
      </c>
      <c r="O312">
        <f t="shared" si="157"/>
        <v>1.3162254142526475E-2</v>
      </c>
      <c r="P312">
        <f t="shared" si="135"/>
        <v>0</v>
      </c>
      <c r="Q312">
        <f t="shared" si="136"/>
        <v>0</v>
      </c>
      <c r="R312">
        <f t="shared" si="129"/>
        <v>0</v>
      </c>
      <c r="T312">
        <f t="shared" si="137"/>
        <v>0</v>
      </c>
      <c r="U312" s="6">
        <f t="shared" si="138"/>
        <v>435206.3190723806</v>
      </c>
      <c r="V312">
        <f t="shared" si="139"/>
        <v>0</v>
      </c>
      <c r="W312">
        <f t="shared" si="140"/>
        <v>0</v>
      </c>
      <c r="X312">
        <f t="shared" si="141"/>
        <v>8.8999999999999986</v>
      </c>
      <c r="Y312">
        <f t="shared" si="142"/>
        <v>7.7376078690307715E-3</v>
      </c>
      <c r="Z312">
        <f t="shared" si="143"/>
        <v>0</v>
      </c>
      <c r="AA312">
        <f t="shared" si="144"/>
        <v>0</v>
      </c>
      <c r="AB312">
        <f t="shared" si="145"/>
        <v>0</v>
      </c>
      <c r="AC312">
        <f t="shared" si="146"/>
        <v>0</v>
      </c>
      <c r="AD312" s="11">
        <f t="shared" si="147"/>
        <v>-7.4505805969238281E-9</v>
      </c>
      <c r="AE312">
        <f t="shared" si="148"/>
        <v>0</v>
      </c>
      <c r="AF312" s="11">
        <f t="shared" si="149"/>
        <v>-7.4505805969238281E-9</v>
      </c>
    </row>
    <row r="313" spans="1:32" x14ac:dyDescent="0.3">
      <c r="A313">
        <f t="shared" si="127"/>
        <v>301</v>
      </c>
      <c r="B313" s="6">
        <f t="shared" si="150"/>
        <v>0</v>
      </c>
      <c r="C313" s="6">
        <f t="shared" si="151"/>
        <v>435206.3190723806</v>
      </c>
      <c r="D313">
        <f t="shared" si="152"/>
        <v>0</v>
      </c>
      <c r="E313">
        <f t="shared" si="153"/>
        <v>0</v>
      </c>
      <c r="F313">
        <f t="shared" si="154"/>
        <v>6.0000000000000027</v>
      </c>
      <c r="G313">
        <f t="shared" si="128"/>
        <v>5.1430128318229462E-3</v>
      </c>
      <c r="H313">
        <f t="shared" si="155"/>
        <v>0</v>
      </c>
      <c r="I313" s="6">
        <f t="shared" si="156"/>
        <v>0</v>
      </c>
      <c r="J313">
        <f t="shared" si="130"/>
        <v>0</v>
      </c>
      <c r="K313" s="6">
        <f t="shared" si="131"/>
        <v>435206.3190723806</v>
      </c>
      <c r="L313">
        <f t="shared" si="132"/>
        <v>0</v>
      </c>
      <c r="M313">
        <f t="shared" si="133"/>
        <v>0</v>
      </c>
      <c r="N313">
        <f t="shared" si="134"/>
        <v>14.7</v>
      </c>
      <c r="O313">
        <f t="shared" si="157"/>
        <v>1.3162254142526475E-2</v>
      </c>
      <c r="P313">
        <f t="shared" si="135"/>
        <v>0</v>
      </c>
      <c r="Q313">
        <f t="shared" si="136"/>
        <v>0</v>
      </c>
      <c r="R313">
        <f t="shared" si="129"/>
        <v>0</v>
      </c>
      <c r="T313">
        <f t="shared" si="137"/>
        <v>0</v>
      </c>
      <c r="U313" s="6">
        <f t="shared" si="138"/>
        <v>435206.3190723806</v>
      </c>
      <c r="V313">
        <f t="shared" si="139"/>
        <v>0</v>
      </c>
      <c r="W313">
        <f t="shared" si="140"/>
        <v>0</v>
      </c>
      <c r="X313">
        <f t="shared" si="141"/>
        <v>8.8999999999999986</v>
      </c>
      <c r="Y313">
        <f t="shared" si="142"/>
        <v>7.7376078690307715E-3</v>
      </c>
      <c r="Z313">
        <f t="shared" si="143"/>
        <v>0</v>
      </c>
      <c r="AA313">
        <f t="shared" si="144"/>
        <v>0</v>
      </c>
      <c r="AB313">
        <f t="shared" si="145"/>
        <v>0</v>
      </c>
      <c r="AC313">
        <f t="shared" si="146"/>
        <v>0</v>
      </c>
      <c r="AD313" s="11">
        <f t="shared" si="147"/>
        <v>-7.4505805969238281E-9</v>
      </c>
      <c r="AE313">
        <f t="shared" si="148"/>
        <v>0</v>
      </c>
      <c r="AF313" s="11">
        <f t="shared" si="149"/>
        <v>-7.4505805969238281E-9</v>
      </c>
    </row>
    <row r="314" spans="1:32" x14ac:dyDescent="0.3">
      <c r="A314">
        <f t="shared" si="127"/>
        <v>302</v>
      </c>
      <c r="B314" s="6">
        <f t="shared" si="150"/>
        <v>0</v>
      </c>
      <c r="C314" s="6">
        <f t="shared" si="151"/>
        <v>435206.3190723806</v>
      </c>
      <c r="D314">
        <f t="shared" si="152"/>
        <v>0</v>
      </c>
      <c r="E314">
        <f t="shared" si="153"/>
        <v>0</v>
      </c>
      <c r="F314">
        <f t="shared" si="154"/>
        <v>6.0000000000000027</v>
      </c>
      <c r="G314">
        <f t="shared" si="128"/>
        <v>5.1430128318229462E-3</v>
      </c>
      <c r="H314">
        <f t="shared" si="155"/>
        <v>0</v>
      </c>
      <c r="I314" s="6">
        <f t="shared" si="156"/>
        <v>0</v>
      </c>
      <c r="J314">
        <f t="shared" si="130"/>
        <v>0</v>
      </c>
      <c r="K314" s="6">
        <f t="shared" si="131"/>
        <v>435206.3190723806</v>
      </c>
      <c r="L314">
        <f t="shared" si="132"/>
        <v>0</v>
      </c>
      <c r="M314">
        <f t="shared" si="133"/>
        <v>0</v>
      </c>
      <c r="N314">
        <f t="shared" si="134"/>
        <v>14.7</v>
      </c>
      <c r="O314">
        <f t="shared" si="157"/>
        <v>1.3162254142526475E-2</v>
      </c>
      <c r="P314">
        <f t="shared" si="135"/>
        <v>0</v>
      </c>
      <c r="Q314">
        <f t="shared" si="136"/>
        <v>0</v>
      </c>
      <c r="R314">
        <f t="shared" si="129"/>
        <v>0</v>
      </c>
      <c r="T314">
        <f t="shared" si="137"/>
        <v>0</v>
      </c>
      <c r="U314" s="6">
        <f t="shared" si="138"/>
        <v>435206.3190723806</v>
      </c>
      <c r="V314">
        <f t="shared" si="139"/>
        <v>0</v>
      </c>
      <c r="W314">
        <f t="shared" si="140"/>
        <v>0</v>
      </c>
      <c r="X314">
        <f t="shared" si="141"/>
        <v>8.8999999999999986</v>
      </c>
      <c r="Y314">
        <f t="shared" si="142"/>
        <v>7.7376078690307715E-3</v>
      </c>
      <c r="Z314">
        <f t="shared" si="143"/>
        <v>0</v>
      </c>
      <c r="AA314">
        <f t="shared" si="144"/>
        <v>0</v>
      </c>
      <c r="AB314">
        <f t="shared" si="145"/>
        <v>0</v>
      </c>
      <c r="AC314">
        <f t="shared" si="146"/>
        <v>0</v>
      </c>
      <c r="AD314" s="11">
        <f t="shared" si="147"/>
        <v>-7.4505805969238281E-9</v>
      </c>
      <c r="AE314">
        <f t="shared" si="148"/>
        <v>0</v>
      </c>
      <c r="AF314" s="11">
        <f t="shared" si="149"/>
        <v>-7.4505805969238281E-9</v>
      </c>
    </row>
    <row r="315" spans="1:32" x14ac:dyDescent="0.3">
      <c r="A315">
        <f t="shared" si="127"/>
        <v>303</v>
      </c>
      <c r="B315" s="6">
        <f t="shared" si="150"/>
        <v>0</v>
      </c>
      <c r="C315" s="6">
        <f t="shared" si="151"/>
        <v>435206.3190723806</v>
      </c>
      <c r="D315">
        <f t="shared" si="152"/>
        <v>0</v>
      </c>
      <c r="E315">
        <f t="shared" si="153"/>
        <v>0</v>
      </c>
      <c r="F315">
        <f t="shared" si="154"/>
        <v>6.0000000000000027</v>
      </c>
      <c r="G315">
        <f t="shared" si="128"/>
        <v>5.1430128318229462E-3</v>
      </c>
      <c r="H315">
        <f t="shared" si="155"/>
        <v>0</v>
      </c>
      <c r="I315" s="6">
        <f t="shared" si="156"/>
        <v>0</v>
      </c>
      <c r="J315">
        <f t="shared" si="130"/>
        <v>0</v>
      </c>
      <c r="K315" s="6">
        <f t="shared" si="131"/>
        <v>435206.3190723806</v>
      </c>
      <c r="L315">
        <f t="shared" si="132"/>
        <v>0</v>
      </c>
      <c r="M315">
        <f t="shared" si="133"/>
        <v>0</v>
      </c>
      <c r="N315">
        <f t="shared" si="134"/>
        <v>14.7</v>
      </c>
      <c r="O315">
        <f t="shared" si="157"/>
        <v>1.3162254142526475E-2</v>
      </c>
      <c r="P315">
        <f t="shared" si="135"/>
        <v>0</v>
      </c>
      <c r="Q315">
        <f t="shared" si="136"/>
        <v>0</v>
      </c>
      <c r="R315">
        <f t="shared" si="129"/>
        <v>0</v>
      </c>
      <c r="T315">
        <f t="shared" si="137"/>
        <v>0</v>
      </c>
      <c r="U315" s="6">
        <f t="shared" si="138"/>
        <v>435206.3190723806</v>
      </c>
      <c r="V315">
        <f t="shared" si="139"/>
        <v>0</v>
      </c>
      <c r="W315">
        <f t="shared" si="140"/>
        <v>0</v>
      </c>
      <c r="X315">
        <f t="shared" si="141"/>
        <v>8.8999999999999986</v>
      </c>
      <c r="Y315">
        <f t="shared" si="142"/>
        <v>7.7376078690307715E-3</v>
      </c>
      <c r="Z315">
        <f t="shared" si="143"/>
        <v>0</v>
      </c>
      <c r="AA315">
        <f t="shared" si="144"/>
        <v>0</v>
      </c>
      <c r="AB315">
        <f t="shared" si="145"/>
        <v>0</v>
      </c>
      <c r="AC315">
        <f t="shared" si="146"/>
        <v>0</v>
      </c>
      <c r="AD315" s="11">
        <f t="shared" si="147"/>
        <v>-7.4505805969238281E-9</v>
      </c>
      <c r="AE315">
        <f t="shared" si="148"/>
        <v>0</v>
      </c>
      <c r="AF315" s="11">
        <f t="shared" si="149"/>
        <v>-7.4505805969238281E-9</v>
      </c>
    </row>
    <row r="316" spans="1:32" x14ac:dyDescent="0.3">
      <c r="A316">
        <f t="shared" si="127"/>
        <v>304</v>
      </c>
      <c r="B316" s="6">
        <f t="shared" si="150"/>
        <v>0</v>
      </c>
      <c r="C316" s="6">
        <f t="shared" si="151"/>
        <v>435206.3190723806</v>
      </c>
      <c r="D316">
        <f t="shared" si="152"/>
        <v>0</v>
      </c>
      <c r="E316">
        <f t="shared" si="153"/>
        <v>0</v>
      </c>
      <c r="F316">
        <f t="shared" si="154"/>
        <v>6.0000000000000027</v>
      </c>
      <c r="G316">
        <f t="shared" si="128"/>
        <v>5.1430128318229462E-3</v>
      </c>
      <c r="H316">
        <f t="shared" si="155"/>
        <v>0</v>
      </c>
      <c r="I316" s="6">
        <f t="shared" si="156"/>
        <v>0</v>
      </c>
      <c r="J316">
        <f t="shared" si="130"/>
        <v>0</v>
      </c>
      <c r="K316" s="6">
        <f t="shared" si="131"/>
        <v>435206.3190723806</v>
      </c>
      <c r="L316">
        <f t="shared" si="132"/>
        <v>0</v>
      </c>
      <c r="M316">
        <f t="shared" si="133"/>
        <v>0</v>
      </c>
      <c r="N316">
        <f t="shared" si="134"/>
        <v>14.7</v>
      </c>
      <c r="O316">
        <f t="shared" si="157"/>
        <v>1.3162254142526475E-2</v>
      </c>
      <c r="P316">
        <f t="shared" si="135"/>
        <v>0</v>
      </c>
      <c r="Q316">
        <f t="shared" si="136"/>
        <v>0</v>
      </c>
      <c r="R316">
        <f t="shared" si="129"/>
        <v>0</v>
      </c>
      <c r="T316">
        <f t="shared" si="137"/>
        <v>0</v>
      </c>
      <c r="U316" s="6">
        <f t="shared" si="138"/>
        <v>435206.3190723806</v>
      </c>
      <c r="V316">
        <f t="shared" si="139"/>
        <v>0</v>
      </c>
      <c r="W316">
        <f t="shared" si="140"/>
        <v>0</v>
      </c>
      <c r="X316">
        <f t="shared" si="141"/>
        <v>8.8999999999999986</v>
      </c>
      <c r="Y316">
        <f t="shared" si="142"/>
        <v>7.7376078690307715E-3</v>
      </c>
      <c r="Z316">
        <f t="shared" si="143"/>
        <v>0</v>
      </c>
      <c r="AA316">
        <f t="shared" si="144"/>
        <v>0</v>
      </c>
      <c r="AB316">
        <f t="shared" si="145"/>
        <v>0</v>
      </c>
      <c r="AC316">
        <f t="shared" si="146"/>
        <v>0</v>
      </c>
      <c r="AD316" s="11">
        <f t="shared" si="147"/>
        <v>-7.4505805969238281E-9</v>
      </c>
      <c r="AE316">
        <f t="shared" si="148"/>
        <v>0</v>
      </c>
      <c r="AF316" s="11">
        <f t="shared" si="149"/>
        <v>-7.4505805969238281E-9</v>
      </c>
    </row>
    <row r="317" spans="1:32" x14ac:dyDescent="0.3">
      <c r="A317">
        <f t="shared" si="127"/>
        <v>305</v>
      </c>
      <c r="B317" s="6">
        <f t="shared" si="150"/>
        <v>0</v>
      </c>
      <c r="C317" s="6">
        <f t="shared" si="151"/>
        <v>435206.3190723806</v>
      </c>
      <c r="D317">
        <f t="shared" si="152"/>
        <v>0</v>
      </c>
      <c r="E317">
        <f t="shared" si="153"/>
        <v>0</v>
      </c>
      <c r="F317">
        <f t="shared" si="154"/>
        <v>6.0000000000000027</v>
      </c>
      <c r="G317">
        <f t="shared" si="128"/>
        <v>5.1430128318229462E-3</v>
      </c>
      <c r="H317">
        <f t="shared" si="155"/>
        <v>0</v>
      </c>
      <c r="I317" s="6">
        <f t="shared" si="156"/>
        <v>0</v>
      </c>
      <c r="J317">
        <f t="shared" si="130"/>
        <v>0</v>
      </c>
      <c r="K317" s="6">
        <f t="shared" si="131"/>
        <v>435206.3190723806</v>
      </c>
      <c r="L317">
        <f t="shared" si="132"/>
        <v>0</v>
      </c>
      <c r="M317">
        <f t="shared" si="133"/>
        <v>0</v>
      </c>
      <c r="N317">
        <f t="shared" si="134"/>
        <v>14.7</v>
      </c>
      <c r="O317">
        <f t="shared" si="157"/>
        <v>1.3162254142526475E-2</v>
      </c>
      <c r="P317">
        <f t="shared" si="135"/>
        <v>0</v>
      </c>
      <c r="Q317">
        <f t="shared" si="136"/>
        <v>0</v>
      </c>
      <c r="R317">
        <f t="shared" si="129"/>
        <v>0</v>
      </c>
      <c r="T317">
        <f t="shared" si="137"/>
        <v>0</v>
      </c>
      <c r="U317" s="6">
        <f t="shared" si="138"/>
        <v>435206.3190723806</v>
      </c>
      <c r="V317">
        <f t="shared" si="139"/>
        <v>0</v>
      </c>
      <c r="W317">
        <f t="shared" si="140"/>
        <v>0</v>
      </c>
      <c r="X317">
        <f t="shared" si="141"/>
        <v>8.8999999999999986</v>
      </c>
      <c r="Y317">
        <f t="shared" si="142"/>
        <v>7.7376078690307715E-3</v>
      </c>
      <c r="Z317">
        <f t="shared" si="143"/>
        <v>0</v>
      </c>
      <c r="AA317">
        <f t="shared" si="144"/>
        <v>0</v>
      </c>
      <c r="AB317">
        <f t="shared" si="145"/>
        <v>0</v>
      </c>
      <c r="AC317">
        <f t="shared" si="146"/>
        <v>0</v>
      </c>
      <c r="AD317" s="11">
        <f t="shared" si="147"/>
        <v>-7.4505805969238281E-9</v>
      </c>
      <c r="AE317">
        <f t="shared" si="148"/>
        <v>0</v>
      </c>
      <c r="AF317" s="11">
        <f t="shared" si="149"/>
        <v>-7.4505805969238281E-9</v>
      </c>
    </row>
    <row r="318" spans="1:32" x14ac:dyDescent="0.3">
      <c r="A318">
        <f t="shared" si="127"/>
        <v>306</v>
      </c>
      <c r="B318" s="6">
        <f t="shared" si="150"/>
        <v>0</v>
      </c>
      <c r="C318" s="6">
        <f t="shared" si="151"/>
        <v>435206.3190723806</v>
      </c>
      <c r="D318">
        <f t="shared" si="152"/>
        <v>0</v>
      </c>
      <c r="E318">
        <f t="shared" si="153"/>
        <v>0</v>
      </c>
      <c r="F318">
        <f t="shared" si="154"/>
        <v>6.0000000000000027</v>
      </c>
      <c r="G318">
        <f t="shared" si="128"/>
        <v>5.1430128318229462E-3</v>
      </c>
      <c r="H318">
        <f t="shared" si="155"/>
        <v>0</v>
      </c>
      <c r="I318" s="6">
        <f t="shared" si="156"/>
        <v>0</v>
      </c>
      <c r="J318">
        <f t="shared" si="130"/>
        <v>0</v>
      </c>
      <c r="K318" s="6">
        <f t="shared" si="131"/>
        <v>435206.3190723806</v>
      </c>
      <c r="L318">
        <f t="shared" si="132"/>
        <v>0</v>
      </c>
      <c r="M318">
        <f t="shared" si="133"/>
        <v>0</v>
      </c>
      <c r="N318">
        <f t="shared" si="134"/>
        <v>14.7</v>
      </c>
      <c r="O318">
        <f t="shared" si="157"/>
        <v>1.3162254142526475E-2</v>
      </c>
      <c r="P318">
        <f t="shared" si="135"/>
        <v>0</v>
      </c>
      <c r="Q318">
        <f t="shared" si="136"/>
        <v>0</v>
      </c>
      <c r="R318">
        <f t="shared" si="129"/>
        <v>0</v>
      </c>
      <c r="T318">
        <f t="shared" si="137"/>
        <v>0</v>
      </c>
      <c r="U318" s="6">
        <f t="shared" si="138"/>
        <v>435206.3190723806</v>
      </c>
      <c r="V318">
        <f t="shared" si="139"/>
        <v>0</v>
      </c>
      <c r="W318">
        <f t="shared" si="140"/>
        <v>0</v>
      </c>
      <c r="X318">
        <f t="shared" si="141"/>
        <v>8.8999999999999986</v>
      </c>
      <c r="Y318">
        <f t="shared" si="142"/>
        <v>7.7376078690307715E-3</v>
      </c>
      <c r="Z318">
        <f t="shared" si="143"/>
        <v>0</v>
      </c>
      <c r="AA318">
        <f t="shared" si="144"/>
        <v>0</v>
      </c>
      <c r="AB318">
        <f t="shared" si="145"/>
        <v>0</v>
      </c>
      <c r="AC318">
        <f t="shared" si="146"/>
        <v>0</v>
      </c>
      <c r="AD318" s="11">
        <f t="shared" si="147"/>
        <v>-7.4505805969238281E-9</v>
      </c>
      <c r="AE318">
        <f t="shared" si="148"/>
        <v>0</v>
      </c>
      <c r="AF318" s="11">
        <f t="shared" si="149"/>
        <v>-7.4505805969238281E-9</v>
      </c>
    </row>
    <row r="319" spans="1:32" x14ac:dyDescent="0.3">
      <c r="A319">
        <f t="shared" si="127"/>
        <v>307</v>
      </c>
      <c r="B319" s="6">
        <f t="shared" si="150"/>
        <v>0</v>
      </c>
      <c r="C319" s="6">
        <f t="shared" si="151"/>
        <v>435206.3190723806</v>
      </c>
      <c r="D319">
        <f t="shared" si="152"/>
        <v>0</v>
      </c>
      <c r="E319">
        <f t="shared" si="153"/>
        <v>0</v>
      </c>
      <c r="F319">
        <f t="shared" si="154"/>
        <v>6.0000000000000027</v>
      </c>
      <c r="G319">
        <f t="shared" si="128"/>
        <v>5.1430128318229462E-3</v>
      </c>
      <c r="H319">
        <f t="shared" si="155"/>
        <v>0</v>
      </c>
      <c r="I319" s="6">
        <f t="shared" si="156"/>
        <v>0</v>
      </c>
      <c r="J319">
        <f t="shared" si="130"/>
        <v>0</v>
      </c>
      <c r="K319" s="6">
        <f t="shared" si="131"/>
        <v>435206.3190723806</v>
      </c>
      <c r="L319">
        <f t="shared" si="132"/>
        <v>0</v>
      </c>
      <c r="M319">
        <f t="shared" si="133"/>
        <v>0</v>
      </c>
      <c r="N319">
        <f t="shared" si="134"/>
        <v>14.7</v>
      </c>
      <c r="O319">
        <f t="shared" si="157"/>
        <v>1.3162254142526475E-2</v>
      </c>
      <c r="P319">
        <f t="shared" si="135"/>
        <v>0</v>
      </c>
      <c r="Q319">
        <f t="shared" si="136"/>
        <v>0</v>
      </c>
      <c r="R319">
        <f t="shared" si="129"/>
        <v>0</v>
      </c>
      <c r="T319">
        <f t="shared" si="137"/>
        <v>0</v>
      </c>
      <c r="U319" s="6">
        <f t="shared" si="138"/>
        <v>435206.3190723806</v>
      </c>
      <c r="V319">
        <f t="shared" si="139"/>
        <v>0</v>
      </c>
      <c r="W319">
        <f t="shared" si="140"/>
        <v>0</v>
      </c>
      <c r="X319">
        <f t="shared" si="141"/>
        <v>8.8999999999999986</v>
      </c>
      <c r="Y319">
        <f t="shared" si="142"/>
        <v>7.7376078690307715E-3</v>
      </c>
      <c r="Z319">
        <f t="shared" si="143"/>
        <v>0</v>
      </c>
      <c r="AA319">
        <f t="shared" si="144"/>
        <v>0</v>
      </c>
      <c r="AB319">
        <f t="shared" si="145"/>
        <v>0</v>
      </c>
      <c r="AC319">
        <f t="shared" si="146"/>
        <v>0</v>
      </c>
      <c r="AD319" s="11">
        <f t="shared" si="147"/>
        <v>-7.4505805969238281E-9</v>
      </c>
      <c r="AE319">
        <f t="shared" si="148"/>
        <v>0</v>
      </c>
      <c r="AF319" s="11">
        <f t="shared" si="149"/>
        <v>-7.4505805969238281E-9</v>
      </c>
    </row>
    <row r="320" spans="1:32" x14ac:dyDescent="0.3">
      <c r="A320">
        <f t="shared" si="127"/>
        <v>308</v>
      </c>
      <c r="B320" s="6">
        <f t="shared" si="150"/>
        <v>0</v>
      </c>
      <c r="C320" s="6">
        <f t="shared" si="151"/>
        <v>435206.3190723806</v>
      </c>
      <c r="D320">
        <f t="shared" si="152"/>
        <v>0</v>
      </c>
      <c r="E320">
        <f t="shared" si="153"/>
        <v>0</v>
      </c>
      <c r="F320">
        <f t="shared" si="154"/>
        <v>6.0000000000000027</v>
      </c>
      <c r="G320">
        <f t="shared" si="128"/>
        <v>5.1430128318229462E-3</v>
      </c>
      <c r="H320">
        <f t="shared" si="155"/>
        <v>0</v>
      </c>
      <c r="I320" s="6">
        <f t="shared" si="156"/>
        <v>0</v>
      </c>
      <c r="J320">
        <f t="shared" si="130"/>
        <v>0</v>
      </c>
      <c r="K320" s="6">
        <f t="shared" si="131"/>
        <v>435206.3190723806</v>
      </c>
      <c r="L320">
        <f t="shared" si="132"/>
        <v>0</v>
      </c>
      <c r="M320">
        <f t="shared" si="133"/>
        <v>0</v>
      </c>
      <c r="N320">
        <f t="shared" si="134"/>
        <v>14.7</v>
      </c>
      <c r="O320">
        <f t="shared" si="157"/>
        <v>1.3162254142526475E-2</v>
      </c>
      <c r="P320">
        <f t="shared" si="135"/>
        <v>0</v>
      </c>
      <c r="Q320">
        <f t="shared" si="136"/>
        <v>0</v>
      </c>
      <c r="R320">
        <f t="shared" si="129"/>
        <v>0</v>
      </c>
      <c r="T320">
        <f t="shared" si="137"/>
        <v>0</v>
      </c>
      <c r="U320" s="6">
        <f t="shared" si="138"/>
        <v>435206.3190723806</v>
      </c>
      <c r="V320">
        <f t="shared" si="139"/>
        <v>0</v>
      </c>
      <c r="W320">
        <f t="shared" si="140"/>
        <v>0</v>
      </c>
      <c r="X320">
        <f t="shared" si="141"/>
        <v>8.8999999999999986</v>
      </c>
      <c r="Y320">
        <f t="shared" si="142"/>
        <v>7.7376078690307715E-3</v>
      </c>
      <c r="Z320">
        <f t="shared" si="143"/>
        <v>0</v>
      </c>
      <c r="AA320">
        <f t="shared" si="144"/>
        <v>0</v>
      </c>
      <c r="AB320">
        <f t="shared" si="145"/>
        <v>0</v>
      </c>
      <c r="AC320">
        <f t="shared" si="146"/>
        <v>0</v>
      </c>
      <c r="AD320" s="11">
        <f t="shared" si="147"/>
        <v>-7.4505805969238281E-9</v>
      </c>
      <c r="AE320">
        <f t="shared" si="148"/>
        <v>0</v>
      </c>
      <c r="AF320" s="11">
        <f t="shared" si="149"/>
        <v>-7.4505805969238281E-9</v>
      </c>
    </row>
    <row r="321" spans="1:32" x14ac:dyDescent="0.3">
      <c r="A321">
        <f t="shared" si="127"/>
        <v>309</v>
      </c>
      <c r="B321" s="6">
        <f t="shared" si="150"/>
        <v>0</v>
      </c>
      <c r="C321" s="6">
        <f t="shared" si="151"/>
        <v>435206.3190723806</v>
      </c>
      <c r="D321">
        <f t="shared" si="152"/>
        <v>0</v>
      </c>
      <c r="E321">
        <f t="shared" si="153"/>
        <v>0</v>
      </c>
      <c r="F321">
        <f t="shared" si="154"/>
        <v>6.0000000000000027</v>
      </c>
      <c r="G321">
        <f t="shared" si="128"/>
        <v>5.1430128318229462E-3</v>
      </c>
      <c r="H321">
        <f t="shared" si="155"/>
        <v>0</v>
      </c>
      <c r="I321" s="6">
        <f t="shared" si="156"/>
        <v>0</v>
      </c>
      <c r="J321">
        <f t="shared" si="130"/>
        <v>0</v>
      </c>
      <c r="K321" s="6">
        <f t="shared" si="131"/>
        <v>435206.3190723806</v>
      </c>
      <c r="L321">
        <f t="shared" si="132"/>
        <v>0</v>
      </c>
      <c r="M321">
        <f t="shared" si="133"/>
        <v>0</v>
      </c>
      <c r="N321">
        <f t="shared" si="134"/>
        <v>14.7</v>
      </c>
      <c r="O321">
        <f t="shared" si="157"/>
        <v>1.3162254142526475E-2</v>
      </c>
      <c r="P321">
        <f t="shared" si="135"/>
        <v>0</v>
      </c>
      <c r="Q321">
        <f t="shared" si="136"/>
        <v>0</v>
      </c>
      <c r="R321">
        <f t="shared" si="129"/>
        <v>0</v>
      </c>
      <c r="T321">
        <f t="shared" si="137"/>
        <v>0</v>
      </c>
      <c r="U321" s="6">
        <f t="shared" si="138"/>
        <v>435206.3190723806</v>
      </c>
      <c r="V321">
        <f t="shared" si="139"/>
        <v>0</v>
      </c>
      <c r="W321">
        <f t="shared" si="140"/>
        <v>0</v>
      </c>
      <c r="X321">
        <f t="shared" si="141"/>
        <v>8.8999999999999986</v>
      </c>
      <c r="Y321">
        <f t="shared" si="142"/>
        <v>7.7376078690307715E-3</v>
      </c>
      <c r="Z321">
        <f t="shared" si="143"/>
        <v>0</v>
      </c>
      <c r="AA321">
        <f t="shared" si="144"/>
        <v>0</v>
      </c>
      <c r="AB321">
        <f t="shared" si="145"/>
        <v>0</v>
      </c>
      <c r="AC321">
        <f t="shared" si="146"/>
        <v>0</v>
      </c>
      <c r="AD321" s="11">
        <f t="shared" si="147"/>
        <v>-7.4505805969238281E-9</v>
      </c>
      <c r="AE321">
        <f t="shared" si="148"/>
        <v>0</v>
      </c>
      <c r="AF321" s="11">
        <f t="shared" si="149"/>
        <v>-7.4505805969238281E-9</v>
      </c>
    </row>
    <row r="322" spans="1:32" x14ac:dyDescent="0.3">
      <c r="A322">
        <f t="shared" si="127"/>
        <v>310</v>
      </c>
      <c r="B322" s="6">
        <f t="shared" si="150"/>
        <v>0</v>
      </c>
      <c r="C322" s="6">
        <f t="shared" si="151"/>
        <v>435206.3190723806</v>
      </c>
      <c r="D322">
        <f t="shared" si="152"/>
        <v>0</v>
      </c>
      <c r="E322">
        <f t="shared" si="153"/>
        <v>0</v>
      </c>
      <c r="F322">
        <f t="shared" si="154"/>
        <v>6.0000000000000027</v>
      </c>
      <c r="G322">
        <f t="shared" si="128"/>
        <v>5.1430128318229462E-3</v>
      </c>
      <c r="H322">
        <f t="shared" si="155"/>
        <v>0</v>
      </c>
      <c r="I322" s="6">
        <f t="shared" si="156"/>
        <v>0</v>
      </c>
      <c r="J322">
        <f t="shared" si="130"/>
        <v>0</v>
      </c>
      <c r="K322" s="6">
        <f t="shared" si="131"/>
        <v>435206.3190723806</v>
      </c>
      <c r="L322">
        <f t="shared" si="132"/>
        <v>0</v>
      </c>
      <c r="M322">
        <f t="shared" si="133"/>
        <v>0</v>
      </c>
      <c r="N322">
        <f t="shared" si="134"/>
        <v>14.7</v>
      </c>
      <c r="O322">
        <f t="shared" si="157"/>
        <v>1.3162254142526475E-2</v>
      </c>
      <c r="P322">
        <f t="shared" si="135"/>
        <v>0</v>
      </c>
      <c r="Q322">
        <f t="shared" si="136"/>
        <v>0</v>
      </c>
      <c r="R322">
        <f t="shared" si="129"/>
        <v>0</v>
      </c>
      <c r="T322">
        <f t="shared" si="137"/>
        <v>0</v>
      </c>
      <c r="U322" s="6">
        <f t="shared" si="138"/>
        <v>435206.3190723806</v>
      </c>
      <c r="V322">
        <f t="shared" si="139"/>
        <v>0</v>
      </c>
      <c r="W322">
        <f t="shared" si="140"/>
        <v>0</v>
      </c>
      <c r="X322">
        <f t="shared" si="141"/>
        <v>8.8999999999999986</v>
      </c>
      <c r="Y322">
        <f t="shared" si="142"/>
        <v>7.7376078690307715E-3</v>
      </c>
      <c r="Z322">
        <f t="shared" si="143"/>
        <v>0</v>
      </c>
      <c r="AA322">
        <f t="shared" si="144"/>
        <v>0</v>
      </c>
      <c r="AB322">
        <f t="shared" si="145"/>
        <v>0</v>
      </c>
      <c r="AC322">
        <f t="shared" si="146"/>
        <v>0</v>
      </c>
      <c r="AD322" s="11">
        <f t="shared" si="147"/>
        <v>-7.4505805969238281E-9</v>
      </c>
      <c r="AE322">
        <f t="shared" si="148"/>
        <v>0</v>
      </c>
      <c r="AF322" s="11">
        <f t="shared" si="149"/>
        <v>-7.4505805969238281E-9</v>
      </c>
    </row>
    <row r="323" spans="1:32" x14ac:dyDescent="0.3">
      <c r="A323">
        <f t="shared" si="127"/>
        <v>311</v>
      </c>
      <c r="B323" s="6">
        <f t="shared" si="150"/>
        <v>0</v>
      </c>
      <c r="C323" s="6">
        <f t="shared" si="151"/>
        <v>435206.3190723806</v>
      </c>
      <c r="D323">
        <f t="shared" si="152"/>
        <v>0</v>
      </c>
      <c r="E323">
        <f t="shared" si="153"/>
        <v>0</v>
      </c>
      <c r="F323">
        <f t="shared" si="154"/>
        <v>6.0000000000000027</v>
      </c>
      <c r="G323">
        <f t="shared" si="128"/>
        <v>5.1430128318229462E-3</v>
      </c>
      <c r="H323">
        <f t="shared" si="155"/>
        <v>0</v>
      </c>
      <c r="I323" s="6">
        <f t="shared" si="156"/>
        <v>0</v>
      </c>
      <c r="J323">
        <f t="shared" si="130"/>
        <v>0</v>
      </c>
      <c r="K323" s="6">
        <f t="shared" si="131"/>
        <v>435206.3190723806</v>
      </c>
      <c r="L323">
        <f t="shared" si="132"/>
        <v>0</v>
      </c>
      <c r="M323">
        <f t="shared" si="133"/>
        <v>0</v>
      </c>
      <c r="N323">
        <f t="shared" si="134"/>
        <v>14.7</v>
      </c>
      <c r="O323">
        <f t="shared" si="157"/>
        <v>1.3162254142526475E-2</v>
      </c>
      <c r="P323">
        <f t="shared" si="135"/>
        <v>0</v>
      </c>
      <c r="Q323">
        <f t="shared" si="136"/>
        <v>0</v>
      </c>
      <c r="R323">
        <f t="shared" si="129"/>
        <v>0</v>
      </c>
      <c r="T323">
        <f t="shared" si="137"/>
        <v>0</v>
      </c>
      <c r="U323" s="6">
        <f t="shared" si="138"/>
        <v>435206.3190723806</v>
      </c>
      <c r="V323">
        <f t="shared" si="139"/>
        <v>0</v>
      </c>
      <c r="W323">
        <f t="shared" si="140"/>
        <v>0</v>
      </c>
      <c r="X323">
        <f t="shared" si="141"/>
        <v>8.8999999999999986</v>
      </c>
      <c r="Y323">
        <f t="shared" si="142"/>
        <v>7.7376078690307715E-3</v>
      </c>
      <c r="Z323">
        <f t="shared" si="143"/>
        <v>0</v>
      </c>
      <c r="AA323">
        <f t="shared" si="144"/>
        <v>0</v>
      </c>
      <c r="AB323">
        <f t="shared" si="145"/>
        <v>0</v>
      </c>
      <c r="AC323">
        <f t="shared" si="146"/>
        <v>0</v>
      </c>
      <c r="AD323" s="11">
        <f t="shared" si="147"/>
        <v>-7.4505805969238281E-9</v>
      </c>
      <c r="AE323">
        <f t="shared" si="148"/>
        <v>0</v>
      </c>
      <c r="AF323" s="11">
        <f t="shared" si="149"/>
        <v>-7.4505805969238281E-9</v>
      </c>
    </row>
    <row r="324" spans="1:32" x14ac:dyDescent="0.3">
      <c r="A324">
        <f t="shared" si="127"/>
        <v>312</v>
      </c>
      <c r="B324" s="6">
        <f t="shared" si="150"/>
        <v>0</v>
      </c>
      <c r="C324" s="6">
        <f t="shared" si="151"/>
        <v>435206.3190723806</v>
      </c>
      <c r="D324">
        <f t="shared" si="152"/>
        <v>0</v>
      </c>
      <c r="E324">
        <f t="shared" si="153"/>
        <v>0</v>
      </c>
      <c r="F324">
        <f t="shared" si="154"/>
        <v>6.0000000000000027</v>
      </c>
      <c r="G324">
        <f t="shared" si="128"/>
        <v>5.1430128318229462E-3</v>
      </c>
      <c r="H324">
        <f t="shared" si="155"/>
        <v>0</v>
      </c>
      <c r="I324" s="6">
        <f t="shared" si="156"/>
        <v>0</v>
      </c>
      <c r="J324">
        <f t="shared" si="130"/>
        <v>0</v>
      </c>
      <c r="K324" s="6">
        <f t="shared" si="131"/>
        <v>435206.3190723806</v>
      </c>
      <c r="L324">
        <f t="shared" si="132"/>
        <v>0</v>
      </c>
      <c r="M324">
        <f t="shared" si="133"/>
        <v>0</v>
      </c>
      <c r="N324">
        <f t="shared" si="134"/>
        <v>14.7</v>
      </c>
      <c r="O324">
        <f t="shared" si="157"/>
        <v>1.3162254142526475E-2</v>
      </c>
      <c r="P324">
        <f t="shared" si="135"/>
        <v>0</v>
      </c>
      <c r="Q324">
        <f t="shared" si="136"/>
        <v>0</v>
      </c>
      <c r="R324">
        <f t="shared" si="129"/>
        <v>0</v>
      </c>
      <c r="T324">
        <f t="shared" si="137"/>
        <v>0</v>
      </c>
      <c r="U324" s="6">
        <f t="shared" si="138"/>
        <v>435206.3190723806</v>
      </c>
      <c r="V324">
        <f t="shared" si="139"/>
        <v>0</v>
      </c>
      <c r="W324">
        <f t="shared" si="140"/>
        <v>0</v>
      </c>
      <c r="X324">
        <f t="shared" si="141"/>
        <v>8.8999999999999986</v>
      </c>
      <c r="Y324">
        <f t="shared" si="142"/>
        <v>7.7376078690307715E-3</v>
      </c>
      <c r="Z324">
        <f t="shared" si="143"/>
        <v>0</v>
      </c>
      <c r="AA324">
        <f t="shared" si="144"/>
        <v>0</v>
      </c>
      <c r="AB324">
        <f t="shared" si="145"/>
        <v>0</v>
      </c>
      <c r="AC324">
        <f t="shared" si="146"/>
        <v>0</v>
      </c>
      <c r="AD324" s="11">
        <f t="shared" si="147"/>
        <v>-7.4505805969238281E-9</v>
      </c>
      <c r="AE324">
        <f t="shared" si="148"/>
        <v>0</v>
      </c>
      <c r="AF324" s="11">
        <f t="shared" si="149"/>
        <v>-7.4505805969238281E-9</v>
      </c>
    </row>
    <row r="325" spans="1:32" x14ac:dyDescent="0.3">
      <c r="A325">
        <f t="shared" si="127"/>
        <v>313</v>
      </c>
      <c r="B325" s="6">
        <f t="shared" si="150"/>
        <v>0</v>
      </c>
      <c r="C325" s="6">
        <f t="shared" si="151"/>
        <v>435206.3190723806</v>
      </c>
      <c r="D325">
        <f t="shared" si="152"/>
        <v>0</v>
      </c>
      <c r="E325">
        <f t="shared" si="153"/>
        <v>0</v>
      </c>
      <c r="F325">
        <f t="shared" si="154"/>
        <v>6.0000000000000027</v>
      </c>
      <c r="G325">
        <f t="shared" si="128"/>
        <v>5.1430128318229462E-3</v>
      </c>
      <c r="H325">
        <f t="shared" si="155"/>
        <v>0</v>
      </c>
      <c r="I325" s="6">
        <f t="shared" si="156"/>
        <v>0</v>
      </c>
      <c r="J325">
        <f t="shared" si="130"/>
        <v>0</v>
      </c>
      <c r="K325" s="6">
        <f t="shared" si="131"/>
        <v>435206.3190723806</v>
      </c>
      <c r="L325">
        <f t="shared" si="132"/>
        <v>0</v>
      </c>
      <c r="M325">
        <f t="shared" si="133"/>
        <v>0</v>
      </c>
      <c r="N325">
        <f t="shared" si="134"/>
        <v>14.7</v>
      </c>
      <c r="O325">
        <f t="shared" si="157"/>
        <v>1.3162254142526475E-2</v>
      </c>
      <c r="P325">
        <f t="shared" si="135"/>
        <v>0</v>
      </c>
      <c r="Q325">
        <f t="shared" si="136"/>
        <v>0</v>
      </c>
      <c r="R325">
        <f t="shared" si="129"/>
        <v>0</v>
      </c>
      <c r="T325">
        <f t="shared" si="137"/>
        <v>0</v>
      </c>
      <c r="U325" s="6">
        <f t="shared" si="138"/>
        <v>435206.3190723806</v>
      </c>
      <c r="V325">
        <f t="shared" si="139"/>
        <v>0</v>
      </c>
      <c r="W325">
        <f t="shared" si="140"/>
        <v>0</v>
      </c>
      <c r="X325">
        <f t="shared" si="141"/>
        <v>8.8999999999999986</v>
      </c>
      <c r="Y325">
        <f t="shared" si="142"/>
        <v>7.7376078690307715E-3</v>
      </c>
      <c r="Z325">
        <f t="shared" si="143"/>
        <v>0</v>
      </c>
      <c r="AA325">
        <f t="shared" si="144"/>
        <v>0</v>
      </c>
      <c r="AB325">
        <f t="shared" si="145"/>
        <v>0</v>
      </c>
      <c r="AC325">
        <f t="shared" si="146"/>
        <v>0</v>
      </c>
      <c r="AD325" s="11">
        <f t="shared" si="147"/>
        <v>-7.4505805969238281E-9</v>
      </c>
      <c r="AE325">
        <f t="shared" si="148"/>
        <v>0</v>
      </c>
      <c r="AF325" s="11">
        <f t="shared" si="149"/>
        <v>-7.4505805969238281E-9</v>
      </c>
    </row>
    <row r="326" spans="1:32" x14ac:dyDescent="0.3">
      <c r="A326">
        <f t="shared" si="127"/>
        <v>314</v>
      </c>
      <c r="B326" s="6">
        <f t="shared" si="150"/>
        <v>0</v>
      </c>
      <c r="C326" s="6">
        <f t="shared" si="151"/>
        <v>435206.3190723806</v>
      </c>
      <c r="D326">
        <f t="shared" si="152"/>
        <v>0</v>
      </c>
      <c r="E326">
        <f t="shared" si="153"/>
        <v>0</v>
      </c>
      <c r="F326">
        <f t="shared" si="154"/>
        <v>6.0000000000000027</v>
      </c>
      <c r="G326">
        <f t="shared" si="128"/>
        <v>5.1430128318229462E-3</v>
      </c>
      <c r="H326">
        <f t="shared" si="155"/>
        <v>0</v>
      </c>
      <c r="I326" s="6">
        <f t="shared" si="156"/>
        <v>0</v>
      </c>
      <c r="J326">
        <f t="shared" si="130"/>
        <v>0</v>
      </c>
      <c r="K326" s="6">
        <f t="shared" si="131"/>
        <v>435206.3190723806</v>
      </c>
      <c r="L326">
        <f t="shared" si="132"/>
        <v>0</v>
      </c>
      <c r="M326">
        <f t="shared" si="133"/>
        <v>0</v>
      </c>
      <c r="N326">
        <f t="shared" si="134"/>
        <v>14.7</v>
      </c>
      <c r="O326">
        <f t="shared" si="157"/>
        <v>1.3162254142526475E-2</v>
      </c>
      <c r="P326">
        <f t="shared" si="135"/>
        <v>0</v>
      </c>
      <c r="Q326">
        <f t="shared" si="136"/>
        <v>0</v>
      </c>
      <c r="R326">
        <f t="shared" si="129"/>
        <v>0</v>
      </c>
      <c r="T326">
        <f t="shared" si="137"/>
        <v>0</v>
      </c>
      <c r="U326" s="6">
        <f t="shared" si="138"/>
        <v>435206.3190723806</v>
      </c>
      <c r="V326">
        <f t="shared" si="139"/>
        <v>0</v>
      </c>
      <c r="W326">
        <f t="shared" si="140"/>
        <v>0</v>
      </c>
      <c r="X326">
        <f t="shared" si="141"/>
        <v>8.8999999999999986</v>
      </c>
      <c r="Y326">
        <f t="shared" si="142"/>
        <v>7.7376078690307715E-3</v>
      </c>
      <c r="Z326">
        <f t="shared" si="143"/>
        <v>0</v>
      </c>
      <c r="AA326">
        <f t="shared" si="144"/>
        <v>0</v>
      </c>
      <c r="AB326">
        <f t="shared" si="145"/>
        <v>0</v>
      </c>
      <c r="AC326">
        <f t="shared" si="146"/>
        <v>0</v>
      </c>
      <c r="AD326" s="11">
        <f t="shared" si="147"/>
        <v>-7.4505805969238281E-9</v>
      </c>
      <c r="AE326">
        <f t="shared" si="148"/>
        <v>0</v>
      </c>
      <c r="AF326" s="11">
        <f t="shared" si="149"/>
        <v>-7.4505805969238281E-9</v>
      </c>
    </row>
    <row r="327" spans="1:32" x14ac:dyDescent="0.3">
      <c r="A327">
        <f t="shared" si="127"/>
        <v>315</v>
      </c>
      <c r="B327" s="6">
        <f t="shared" si="150"/>
        <v>0</v>
      </c>
      <c r="C327" s="6">
        <f t="shared" si="151"/>
        <v>435206.3190723806</v>
      </c>
      <c r="D327">
        <f t="shared" si="152"/>
        <v>0</v>
      </c>
      <c r="E327">
        <f t="shared" si="153"/>
        <v>0</v>
      </c>
      <c r="F327">
        <f t="shared" si="154"/>
        <v>6.0000000000000027</v>
      </c>
      <c r="G327">
        <f t="shared" si="128"/>
        <v>5.1430128318229462E-3</v>
      </c>
      <c r="H327">
        <f t="shared" si="155"/>
        <v>0</v>
      </c>
      <c r="I327" s="6">
        <f t="shared" si="156"/>
        <v>0</v>
      </c>
      <c r="J327">
        <f t="shared" si="130"/>
        <v>0</v>
      </c>
      <c r="K327" s="6">
        <f t="shared" si="131"/>
        <v>435206.3190723806</v>
      </c>
      <c r="L327">
        <f t="shared" si="132"/>
        <v>0</v>
      </c>
      <c r="M327">
        <f t="shared" si="133"/>
        <v>0</v>
      </c>
      <c r="N327">
        <f t="shared" si="134"/>
        <v>14.7</v>
      </c>
      <c r="O327">
        <f t="shared" si="157"/>
        <v>1.3162254142526475E-2</v>
      </c>
      <c r="P327">
        <f t="shared" si="135"/>
        <v>0</v>
      </c>
      <c r="Q327">
        <f t="shared" si="136"/>
        <v>0</v>
      </c>
      <c r="R327">
        <f t="shared" si="129"/>
        <v>0</v>
      </c>
      <c r="T327">
        <f t="shared" si="137"/>
        <v>0</v>
      </c>
      <c r="U327" s="6">
        <f t="shared" si="138"/>
        <v>435206.3190723806</v>
      </c>
      <c r="V327">
        <f t="shared" si="139"/>
        <v>0</v>
      </c>
      <c r="W327">
        <f t="shared" si="140"/>
        <v>0</v>
      </c>
      <c r="X327">
        <f t="shared" si="141"/>
        <v>8.8999999999999986</v>
      </c>
      <c r="Y327">
        <f t="shared" si="142"/>
        <v>7.7376078690307715E-3</v>
      </c>
      <c r="Z327">
        <f t="shared" si="143"/>
        <v>0</v>
      </c>
      <c r="AA327">
        <f t="shared" si="144"/>
        <v>0</v>
      </c>
      <c r="AB327">
        <f t="shared" si="145"/>
        <v>0</v>
      </c>
      <c r="AC327">
        <f t="shared" si="146"/>
        <v>0</v>
      </c>
      <c r="AD327" s="11">
        <f t="shared" si="147"/>
        <v>-7.4505805969238281E-9</v>
      </c>
      <c r="AE327">
        <f t="shared" si="148"/>
        <v>0</v>
      </c>
      <c r="AF327" s="11">
        <f t="shared" si="149"/>
        <v>-7.4505805969238281E-9</v>
      </c>
    </row>
    <row r="328" spans="1:32" x14ac:dyDescent="0.3">
      <c r="A328">
        <f t="shared" si="127"/>
        <v>316</v>
      </c>
      <c r="B328" s="6">
        <f t="shared" si="150"/>
        <v>0</v>
      </c>
      <c r="C328" s="6">
        <f t="shared" si="151"/>
        <v>435206.3190723806</v>
      </c>
      <c r="D328">
        <f t="shared" si="152"/>
        <v>0</v>
      </c>
      <c r="E328">
        <f t="shared" si="153"/>
        <v>0</v>
      </c>
      <c r="F328">
        <f t="shared" si="154"/>
        <v>6.0000000000000027</v>
      </c>
      <c r="G328">
        <f t="shared" si="128"/>
        <v>5.1430128318229462E-3</v>
      </c>
      <c r="H328">
        <f t="shared" si="155"/>
        <v>0</v>
      </c>
      <c r="I328" s="6">
        <f t="shared" si="156"/>
        <v>0</v>
      </c>
      <c r="J328">
        <f t="shared" si="130"/>
        <v>0</v>
      </c>
      <c r="K328" s="6">
        <f t="shared" si="131"/>
        <v>435206.3190723806</v>
      </c>
      <c r="L328">
        <f t="shared" si="132"/>
        <v>0</v>
      </c>
      <c r="M328">
        <f t="shared" si="133"/>
        <v>0</v>
      </c>
      <c r="N328">
        <f t="shared" si="134"/>
        <v>14.7</v>
      </c>
      <c r="O328">
        <f t="shared" si="157"/>
        <v>1.3162254142526475E-2</v>
      </c>
      <c r="P328">
        <f t="shared" si="135"/>
        <v>0</v>
      </c>
      <c r="Q328">
        <f t="shared" si="136"/>
        <v>0</v>
      </c>
      <c r="R328">
        <f t="shared" si="129"/>
        <v>0</v>
      </c>
      <c r="T328">
        <f t="shared" si="137"/>
        <v>0</v>
      </c>
      <c r="U328" s="6">
        <f t="shared" si="138"/>
        <v>435206.3190723806</v>
      </c>
      <c r="V328">
        <f t="shared" si="139"/>
        <v>0</v>
      </c>
      <c r="W328">
        <f t="shared" si="140"/>
        <v>0</v>
      </c>
      <c r="X328">
        <f t="shared" si="141"/>
        <v>8.8999999999999986</v>
      </c>
      <c r="Y328">
        <f t="shared" si="142"/>
        <v>7.7376078690307715E-3</v>
      </c>
      <c r="Z328">
        <f t="shared" si="143"/>
        <v>0</v>
      </c>
      <c r="AA328">
        <f t="shared" si="144"/>
        <v>0</v>
      </c>
      <c r="AB328">
        <f t="shared" si="145"/>
        <v>0</v>
      </c>
      <c r="AC328">
        <f t="shared" si="146"/>
        <v>0</v>
      </c>
      <c r="AD328" s="11">
        <f t="shared" si="147"/>
        <v>-7.4505805969238281E-9</v>
      </c>
      <c r="AE328">
        <f t="shared" si="148"/>
        <v>0</v>
      </c>
      <c r="AF328" s="11">
        <f t="shared" si="149"/>
        <v>-7.4505805969238281E-9</v>
      </c>
    </row>
    <row r="329" spans="1:32" x14ac:dyDescent="0.3">
      <c r="A329">
        <f t="shared" si="127"/>
        <v>317</v>
      </c>
      <c r="B329" s="6">
        <f t="shared" si="150"/>
        <v>0</v>
      </c>
      <c r="C329" s="6">
        <f t="shared" si="151"/>
        <v>435206.3190723806</v>
      </c>
      <c r="D329">
        <f t="shared" si="152"/>
        <v>0</v>
      </c>
      <c r="E329">
        <f t="shared" si="153"/>
        <v>0</v>
      </c>
      <c r="F329">
        <f t="shared" si="154"/>
        <v>6.0000000000000027</v>
      </c>
      <c r="G329">
        <f t="shared" si="128"/>
        <v>5.1430128318229462E-3</v>
      </c>
      <c r="H329">
        <f t="shared" si="155"/>
        <v>0</v>
      </c>
      <c r="I329" s="6">
        <f t="shared" si="156"/>
        <v>0</v>
      </c>
      <c r="J329">
        <f t="shared" si="130"/>
        <v>0</v>
      </c>
      <c r="K329" s="6">
        <f t="shared" si="131"/>
        <v>435206.3190723806</v>
      </c>
      <c r="L329">
        <f t="shared" si="132"/>
        <v>0</v>
      </c>
      <c r="M329">
        <f t="shared" si="133"/>
        <v>0</v>
      </c>
      <c r="N329">
        <f t="shared" si="134"/>
        <v>14.7</v>
      </c>
      <c r="O329">
        <f t="shared" si="157"/>
        <v>1.3162254142526475E-2</v>
      </c>
      <c r="P329">
        <f t="shared" si="135"/>
        <v>0</v>
      </c>
      <c r="Q329">
        <f t="shared" si="136"/>
        <v>0</v>
      </c>
      <c r="R329">
        <f t="shared" si="129"/>
        <v>0</v>
      </c>
      <c r="T329">
        <f t="shared" si="137"/>
        <v>0</v>
      </c>
      <c r="U329" s="6">
        <f t="shared" si="138"/>
        <v>435206.3190723806</v>
      </c>
      <c r="V329">
        <f t="shared" si="139"/>
        <v>0</v>
      </c>
      <c r="W329">
        <f t="shared" si="140"/>
        <v>0</v>
      </c>
      <c r="X329">
        <f t="shared" si="141"/>
        <v>8.8999999999999986</v>
      </c>
      <c r="Y329">
        <f t="shared" si="142"/>
        <v>7.7376078690307715E-3</v>
      </c>
      <c r="Z329">
        <f t="shared" si="143"/>
        <v>0</v>
      </c>
      <c r="AA329">
        <f t="shared" si="144"/>
        <v>0</v>
      </c>
      <c r="AB329">
        <f t="shared" si="145"/>
        <v>0</v>
      </c>
      <c r="AC329">
        <f t="shared" si="146"/>
        <v>0</v>
      </c>
      <c r="AD329" s="11">
        <f t="shared" si="147"/>
        <v>-7.4505805969238281E-9</v>
      </c>
      <c r="AE329">
        <f t="shared" si="148"/>
        <v>0</v>
      </c>
      <c r="AF329" s="11">
        <f t="shared" si="149"/>
        <v>-7.4505805969238281E-9</v>
      </c>
    </row>
    <row r="330" spans="1:32" x14ac:dyDescent="0.3">
      <c r="A330">
        <f t="shared" si="127"/>
        <v>318</v>
      </c>
      <c r="B330" s="6">
        <f t="shared" si="150"/>
        <v>0</v>
      </c>
      <c r="C330" s="6">
        <f t="shared" si="151"/>
        <v>435206.3190723806</v>
      </c>
      <c r="D330">
        <f t="shared" si="152"/>
        <v>0</v>
      </c>
      <c r="E330">
        <f t="shared" si="153"/>
        <v>0</v>
      </c>
      <c r="F330">
        <f t="shared" si="154"/>
        <v>6.0000000000000027</v>
      </c>
      <c r="G330">
        <f t="shared" si="128"/>
        <v>5.1430128318229462E-3</v>
      </c>
      <c r="H330">
        <f t="shared" si="155"/>
        <v>0</v>
      </c>
      <c r="I330" s="6">
        <f t="shared" si="156"/>
        <v>0</v>
      </c>
      <c r="J330">
        <f t="shared" si="130"/>
        <v>0</v>
      </c>
      <c r="K330" s="6">
        <f t="shared" si="131"/>
        <v>435206.3190723806</v>
      </c>
      <c r="L330">
        <f t="shared" si="132"/>
        <v>0</v>
      </c>
      <c r="M330">
        <f t="shared" si="133"/>
        <v>0</v>
      </c>
      <c r="N330">
        <f t="shared" si="134"/>
        <v>14.7</v>
      </c>
      <c r="O330">
        <f t="shared" si="157"/>
        <v>1.3162254142526475E-2</v>
      </c>
      <c r="P330">
        <f t="shared" si="135"/>
        <v>0</v>
      </c>
      <c r="Q330">
        <f t="shared" si="136"/>
        <v>0</v>
      </c>
      <c r="R330">
        <f t="shared" si="129"/>
        <v>0</v>
      </c>
      <c r="T330">
        <f t="shared" si="137"/>
        <v>0</v>
      </c>
      <c r="U330" s="6">
        <f t="shared" si="138"/>
        <v>435206.3190723806</v>
      </c>
      <c r="V330">
        <f t="shared" si="139"/>
        <v>0</v>
      </c>
      <c r="W330">
        <f t="shared" si="140"/>
        <v>0</v>
      </c>
      <c r="X330">
        <f t="shared" si="141"/>
        <v>8.8999999999999986</v>
      </c>
      <c r="Y330">
        <f t="shared" si="142"/>
        <v>7.7376078690307715E-3</v>
      </c>
      <c r="Z330">
        <f t="shared" si="143"/>
        <v>0</v>
      </c>
      <c r="AA330">
        <f t="shared" si="144"/>
        <v>0</v>
      </c>
      <c r="AB330">
        <f t="shared" si="145"/>
        <v>0</v>
      </c>
      <c r="AC330">
        <f t="shared" si="146"/>
        <v>0</v>
      </c>
      <c r="AD330" s="11">
        <f t="shared" si="147"/>
        <v>-7.4505805969238281E-9</v>
      </c>
      <c r="AE330">
        <f t="shared" si="148"/>
        <v>0</v>
      </c>
      <c r="AF330" s="11">
        <f t="shared" si="149"/>
        <v>-7.4505805969238281E-9</v>
      </c>
    </row>
    <row r="331" spans="1:32" x14ac:dyDescent="0.3">
      <c r="A331">
        <f t="shared" si="127"/>
        <v>319</v>
      </c>
      <c r="B331" s="6">
        <f t="shared" si="150"/>
        <v>0</v>
      </c>
      <c r="C331" s="6">
        <f t="shared" si="151"/>
        <v>435206.3190723806</v>
      </c>
      <c r="D331">
        <f t="shared" si="152"/>
        <v>0</v>
      </c>
      <c r="E331">
        <f t="shared" si="153"/>
        <v>0</v>
      </c>
      <c r="F331">
        <f t="shared" si="154"/>
        <v>6.0000000000000027</v>
      </c>
      <c r="G331">
        <f t="shared" si="128"/>
        <v>5.1430128318229462E-3</v>
      </c>
      <c r="H331">
        <f t="shared" si="155"/>
        <v>0</v>
      </c>
      <c r="I331" s="6">
        <f t="shared" si="156"/>
        <v>0</v>
      </c>
      <c r="J331">
        <f t="shared" si="130"/>
        <v>0</v>
      </c>
      <c r="K331" s="6">
        <f t="shared" si="131"/>
        <v>435206.3190723806</v>
      </c>
      <c r="L331">
        <f t="shared" si="132"/>
        <v>0</v>
      </c>
      <c r="M331">
        <f t="shared" si="133"/>
        <v>0</v>
      </c>
      <c r="N331">
        <f t="shared" si="134"/>
        <v>14.7</v>
      </c>
      <c r="O331">
        <f t="shared" si="157"/>
        <v>1.3162254142526475E-2</v>
      </c>
      <c r="P331">
        <f t="shared" si="135"/>
        <v>0</v>
      </c>
      <c r="Q331">
        <f t="shared" si="136"/>
        <v>0</v>
      </c>
      <c r="R331">
        <f t="shared" si="129"/>
        <v>0</v>
      </c>
      <c r="T331">
        <f t="shared" si="137"/>
        <v>0</v>
      </c>
      <c r="U331" s="6">
        <f t="shared" si="138"/>
        <v>435206.3190723806</v>
      </c>
      <c r="V331">
        <f t="shared" si="139"/>
        <v>0</v>
      </c>
      <c r="W331">
        <f t="shared" si="140"/>
        <v>0</v>
      </c>
      <c r="X331">
        <f t="shared" si="141"/>
        <v>8.8999999999999986</v>
      </c>
      <c r="Y331">
        <f t="shared" si="142"/>
        <v>7.7376078690307715E-3</v>
      </c>
      <c r="Z331">
        <f t="shared" si="143"/>
        <v>0</v>
      </c>
      <c r="AA331">
        <f t="shared" si="144"/>
        <v>0</v>
      </c>
      <c r="AB331">
        <f t="shared" si="145"/>
        <v>0</v>
      </c>
      <c r="AC331">
        <f t="shared" si="146"/>
        <v>0</v>
      </c>
      <c r="AD331" s="11">
        <f t="shared" si="147"/>
        <v>-7.4505805969238281E-9</v>
      </c>
      <c r="AE331">
        <f t="shared" si="148"/>
        <v>0</v>
      </c>
      <c r="AF331" s="11">
        <f t="shared" si="149"/>
        <v>-7.4505805969238281E-9</v>
      </c>
    </row>
    <row r="332" spans="1:32" x14ac:dyDescent="0.3">
      <c r="A332">
        <f t="shared" si="127"/>
        <v>320</v>
      </c>
      <c r="B332" s="6">
        <f t="shared" si="150"/>
        <v>0</v>
      </c>
      <c r="C332" s="6">
        <f t="shared" si="151"/>
        <v>435206.3190723806</v>
      </c>
      <c r="D332">
        <f t="shared" si="152"/>
        <v>0</v>
      </c>
      <c r="E332">
        <f t="shared" si="153"/>
        <v>0</v>
      </c>
      <c r="F332">
        <f t="shared" si="154"/>
        <v>6.0000000000000027</v>
      </c>
      <c r="G332">
        <f t="shared" si="128"/>
        <v>5.1430128318229462E-3</v>
      </c>
      <c r="H332">
        <f t="shared" si="155"/>
        <v>0</v>
      </c>
      <c r="I332" s="6">
        <f t="shared" si="156"/>
        <v>0</v>
      </c>
      <c r="J332">
        <f t="shared" si="130"/>
        <v>0</v>
      </c>
      <c r="K332" s="6">
        <f t="shared" si="131"/>
        <v>435206.3190723806</v>
      </c>
      <c r="L332">
        <f t="shared" si="132"/>
        <v>0</v>
      </c>
      <c r="M332">
        <f t="shared" si="133"/>
        <v>0</v>
      </c>
      <c r="N332">
        <f t="shared" si="134"/>
        <v>14.7</v>
      </c>
      <c r="O332">
        <f t="shared" si="157"/>
        <v>1.3162254142526475E-2</v>
      </c>
      <c r="P332">
        <f t="shared" si="135"/>
        <v>0</v>
      </c>
      <c r="Q332">
        <f t="shared" si="136"/>
        <v>0</v>
      </c>
      <c r="R332">
        <f t="shared" si="129"/>
        <v>0</v>
      </c>
      <c r="T332">
        <f t="shared" si="137"/>
        <v>0</v>
      </c>
      <c r="U332" s="6">
        <f t="shared" si="138"/>
        <v>435206.3190723806</v>
      </c>
      <c r="V332">
        <f t="shared" si="139"/>
        <v>0</v>
      </c>
      <c r="W332">
        <f t="shared" si="140"/>
        <v>0</v>
      </c>
      <c r="X332">
        <f t="shared" si="141"/>
        <v>8.8999999999999986</v>
      </c>
      <c r="Y332">
        <f t="shared" si="142"/>
        <v>7.7376078690307715E-3</v>
      </c>
      <c r="Z332">
        <f t="shared" si="143"/>
        <v>0</v>
      </c>
      <c r="AA332">
        <f t="shared" si="144"/>
        <v>0</v>
      </c>
      <c r="AB332">
        <f t="shared" si="145"/>
        <v>0</v>
      </c>
      <c r="AC332">
        <f t="shared" si="146"/>
        <v>0</v>
      </c>
      <c r="AD332" s="11">
        <f t="shared" si="147"/>
        <v>-7.4505805969238281E-9</v>
      </c>
      <c r="AE332">
        <f t="shared" si="148"/>
        <v>0</v>
      </c>
      <c r="AF332" s="11">
        <f t="shared" si="149"/>
        <v>-7.4505805969238281E-9</v>
      </c>
    </row>
    <row r="333" spans="1:32" x14ac:dyDescent="0.3">
      <c r="A333">
        <f t="shared" si="127"/>
        <v>321</v>
      </c>
      <c r="B333" s="6">
        <f t="shared" si="150"/>
        <v>0</v>
      </c>
      <c r="C333" s="6">
        <f t="shared" si="151"/>
        <v>435206.3190723806</v>
      </c>
      <c r="D333">
        <f t="shared" si="152"/>
        <v>0</v>
      </c>
      <c r="E333">
        <f t="shared" si="153"/>
        <v>0</v>
      </c>
      <c r="F333">
        <f t="shared" si="154"/>
        <v>6.0000000000000027</v>
      </c>
      <c r="G333">
        <f t="shared" si="128"/>
        <v>5.1430128318229462E-3</v>
      </c>
      <c r="H333">
        <f t="shared" si="155"/>
        <v>0</v>
      </c>
      <c r="I333" s="6">
        <f t="shared" si="156"/>
        <v>0</v>
      </c>
      <c r="J333">
        <f t="shared" si="130"/>
        <v>0</v>
      </c>
      <c r="K333" s="6">
        <f t="shared" si="131"/>
        <v>435206.3190723806</v>
      </c>
      <c r="L333">
        <f t="shared" si="132"/>
        <v>0</v>
      </c>
      <c r="M333">
        <f t="shared" si="133"/>
        <v>0</v>
      </c>
      <c r="N333">
        <f t="shared" si="134"/>
        <v>14.7</v>
      </c>
      <c r="O333">
        <f t="shared" si="157"/>
        <v>1.3162254142526475E-2</v>
      </c>
      <c r="P333">
        <f t="shared" si="135"/>
        <v>0</v>
      </c>
      <c r="Q333">
        <f t="shared" si="136"/>
        <v>0</v>
      </c>
      <c r="R333">
        <f t="shared" si="129"/>
        <v>0</v>
      </c>
      <c r="T333">
        <f t="shared" si="137"/>
        <v>0</v>
      </c>
      <c r="U333" s="6">
        <f t="shared" si="138"/>
        <v>435206.3190723806</v>
      </c>
      <c r="V333">
        <f t="shared" si="139"/>
        <v>0</v>
      </c>
      <c r="W333">
        <f t="shared" si="140"/>
        <v>0</v>
      </c>
      <c r="X333">
        <f t="shared" si="141"/>
        <v>8.8999999999999986</v>
      </c>
      <c r="Y333">
        <f t="shared" si="142"/>
        <v>7.7376078690307715E-3</v>
      </c>
      <c r="Z333">
        <f t="shared" si="143"/>
        <v>0</v>
      </c>
      <c r="AA333">
        <f t="shared" si="144"/>
        <v>0</v>
      </c>
      <c r="AB333">
        <f t="shared" si="145"/>
        <v>0</v>
      </c>
      <c r="AC333">
        <f t="shared" si="146"/>
        <v>0</v>
      </c>
      <c r="AD333" s="11">
        <f t="shared" si="147"/>
        <v>-7.4505805969238281E-9</v>
      </c>
      <c r="AE333">
        <f t="shared" si="148"/>
        <v>0</v>
      </c>
      <c r="AF333" s="11">
        <f t="shared" si="149"/>
        <v>-7.4505805969238281E-9</v>
      </c>
    </row>
    <row r="334" spans="1:32" x14ac:dyDescent="0.3">
      <c r="A334">
        <f t="shared" ref="A334:A372" si="158">IF($B$4&gt;A333,A333+1, "")</f>
        <v>322</v>
      </c>
      <c r="B334" s="6">
        <f t="shared" si="150"/>
        <v>0</v>
      </c>
      <c r="C334" s="6">
        <f t="shared" si="151"/>
        <v>435206.3190723806</v>
      </c>
      <c r="D334">
        <f t="shared" si="152"/>
        <v>0</v>
      </c>
      <c r="E334">
        <f t="shared" si="153"/>
        <v>0</v>
      </c>
      <c r="F334">
        <f t="shared" si="154"/>
        <v>6.0000000000000027</v>
      </c>
      <c r="G334">
        <f t="shared" ref="G334:G372" si="159">IF(A334="","",(1-((1-(F334/100))^(1/12))))</f>
        <v>5.1430128318229462E-3</v>
      </c>
      <c r="H334">
        <f t="shared" si="155"/>
        <v>0</v>
      </c>
      <c r="I334" s="6">
        <f t="shared" si="156"/>
        <v>0</v>
      </c>
      <c r="J334">
        <f t="shared" si="130"/>
        <v>0</v>
      </c>
      <c r="K334" s="6">
        <f t="shared" si="131"/>
        <v>435206.3190723806</v>
      </c>
      <c r="L334">
        <f t="shared" si="132"/>
        <v>0</v>
      </c>
      <c r="M334">
        <f t="shared" si="133"/>
        <v>0</v>
      </c>
      <c r="N334">
        <f t="shared" si="134"/>
        <v>14.7</v>
      </c>
      <c r="O334">
        <f t="shared" si="157"/>
        <v>1.3162254142526475E-2</v>
      </c>
      <c r="P334">
        <f t="shared" si="135"/>
        <v>0</v>
      </c>
      <c r="Q334">
        <f t="shared" si="136"/>
        <v>0</v>
      </c>
      <c r="R334">
        <f t="shared" ref="R334:R372" si="160">IF(A334="","",MIN((J334-Q334),(B334-I334)))</f>
        <v>0</v>
      </c>
      <c r="T334">
        <f t="shared" si="137"/>
        <v>0</v>
      </c>
      <c r="U334" s="6">
        <f t="shared" si="138"/>
        <v>435206.3190723806</v>
      </c>
      <c r="V334">
        <f t="shared" si="139"/>
        <v>0</v>
      </c>
      <c r="W334">
        <f t="shared" si="140"/>
        <v>0</v>
      </c>
      <c r="X334">
        <f t="shared" si="141"/>
        <v>8.8999999999999986</v>
      </c>
      <c r="Y334">
        <f t="shared" si="142"/>
        <v>7.7376078690307715E-3</v>
      </c>
      <c r="Z334">
        <f t="shared" si="143"/>
        <v>0</v>
      </c>
      <c r="AA334">
        <f t="shared" si="144"/>
        <v>0</v>
      </c>
      <c r="AB334">
        <f t="shared" si="145"/>
        <v>0</v>
      </c>
      <c r="AC334">
        <f t="shared" si="146"/>
        <v>0</v>
      </c>
      <c r="AD334" s="11">
        <f t="shared" si="147"/>
        <v>-7.4505805969238281E-9</v>
      </c>
      <c r="AE334">
        <f t="shared" si="148"/>
        <v>0</v>
      </c>
      <c r="AF334" s="11">
        <f t="shared" si="149"/>
        <v>-7.4505805969238281E-9</v>
      </c>
    </row>
    <row r="335" spans="1:32" x14ac:dyDescent="0.3">
      <c r="A335">
        <f t="shared" si="158"/>
        <v>323</v>
      </c>
      <c r="B335" s="6">
        <f t="shared" si="150"/>
        <v>0</v>
      </c>
      <c r="C335" s="6">
        <f t="shared" si="151"/>
        <v>435206.3190723806</v>
      </c>
      <c r="D335">
        <f t="shared" si="152"/>
        <v>0</v>
      </c>
      <c r="E335">
        <f t="shared" si="153"/>
        <v>0</v>
      </c>
      <c r="F335">
        <f t="shared" si="154"/>
        <v>6.0000000000000027</v>
      </c>
      <c r="G335">
        <f t="shared" si="159"/>
        <v>5.1430128318229462E-3</v>
      </c>
      <c r="H335">
        <f t="shared" si="155"/>
        <v>0</v>
      </c>
      <c r="I335" s="6">
        <f t="shared" si="156"/>
        <v>0</v>
      </c>
      <c r="J335">
        <f t="shared" si="130"/>
        <v>0</v>
      </c>
      <c r="K335" s="6">
        <f t="shared" si="131"/>
        <v>435206.3190723806</v>
      </c>
      <c r="L335">
        <f t="shared" si="132"/>
        <v>0</v>
      </c>
      <c r="M335">
        <f t="shared" si="133"/>
        <v>0</v>
      </c>
      <c r="N335">
        <f t="shared" si="134"/>
        <v>14.7</v>
      </c>
      <c r="O335">
        <f t="shared" si="157"/>
        <v>1.3162254142526475E-2</v>
      </c>
      <c r="P335">
        <f t="shared" si="135"/>
        <v>0</v>
      </c>
      <c r="Q335">
        <f t="shared" si="136"/>
        <v>0</v>
      </c>
      <c r="R335">
        <f t="shared" si="160"/>
        <v>0</v>
      </c>
      <c r="T335">
        <f t="shared" si="137"/>
        <v>0</v>
      </c>
      <c r="U335" s="6">
        <f t="shared" si="138"/>
        <v>435206.3190723806</v>
      </c>
      <c r="V335">
        <f t="shared" si="139"/>
        <v>0</v>
      </c>
      <c r="W335">
        <f t="shared" si="140"/>
        <v>0</v>
      </c>
      <c r="X335">
        <f t="shared" si="141"/>
        <v>8.8999999999999986</v>
      </c>
      <c r="Y335">
        <f t="shared" si="142"/>
        <v>7.7376078690307715E-3</v>
      </c>
      <c r="Z335">
        <f t="shared" si="143"/>
        <v>0</v>
      </c>
      <c r="AA335">
        <f t="shared" si="144"/>
        <v>0</v>
      </c>
      <c r="AB335">
        <f t="shared" si="145"/>
        <v>0</v>
      </c>
      <c r="AC335">
        <f t="shared" si="146"/>
        <v>0</v>
      </c>
      <c r="AD335" s="11">
        <f t="shared" si="147"/>
        <v>-7.4505805969238281E-9</v>
      </c>
      <c r="AE335">
        <f t="shared" si="148"/>
        <v>0</v>
      </c>
      <c r="AF335" s="11">
        <f t="shared" si="149"/>
        <v>-7.4505805969238281E-9</v>
      </c>
    </row>
    <row r="336" spans="1:32" x14ac:dyDescent="0.3">
      <c r="A336">
        <f t="shared" si="158"/>
        <v>324</v>
      </c>
      <c r="B336" s="6">
        <f t="shared" si="150"/>
        <v>0</v>
      </c>
      <c r="C336" s="6">
        <f t="shared" si="151"/>
        <v>435206.3190723806</v>
      </c>
      <c r="D336">
        <f t="shared" si="152"/>
        <v>0</v>
      </c>
      <c r="E336">
        <f t="shared" si="153"/>
        <v>0</v>
      </c>
      <c r="F336">
        <f t="shared" si="154"/>
        <v>6.0000000000000027</v>
      </c>
      <c r="G336">
        <f t="shared" si="159"/>
        <v>5.1430128318229462E-3</v>
      </c>
      <c r="H336">
        <f t="shared" si="155"/>
        <v>0</v>
      </c>
      <c r="I336" s="6">
        <f t="shared" si="156"/>
        <v>0</v>
      </c>
      <c r="J336">
        <f t="shared" ref="J336:J372" si="161">IF(A336="","",IF(Q335&gt;0,Q335,0))</f>
        <v>0</v>
      </c>
      <c r="K336" s="6">
        <f t="shared" ref="K336:K372" si="162">IF(A336="","",$F$1)</f>
        <v>435206.3190723806</v>
      </c>
      <c r="L336">
        <f t="shared" ref="L336:L372" si="163">IF(A336="","",($B$2/12)*J336)</f>
        <v>0</v>
      </c>
      <c r="M336">
        <f t="shared" ref="M336:M372" si="164">IF(A336="","",IF((1+($B$2/12))*J336&gt;K336,(K336-L336),J336))</f>
        <v>0</v>
      </c>
      <c r="N336">
        <f t="shared" ref="N336:N372" si="165">IF(A336="", "", IF(A336&lt;=30,(N335+(($B$6)*0.2/100)),N335))</f>
        <v>14.7</v>
      </c>
      <c r="O336">
        <f t="shared" si="157"/>
        <v>1.3162254142526475E-2</v>
      </c>
      <c r="P336">
        <f t="shared" ref="P336:P372" si="166">IF(A336="","",(J336-M336)*O336)</f>
        <v>0</v>
      </c>
      <c r="Q336">
        <f t="shared" ref="Q336:Q372" si="167">IF(A336="","",J336-M336-P336)</f>
        <v>0</v>
      </c>
      <c r="R336">
        <f t="shared" si="160"/>
        <v>0</v>
      </c>
      <c r="T336">
        <f t="shared" ref="T336:T372" si="168">IF(A336="","",AB335)</f>
        <v>0</v>
      </c>
      <c r="U336" s="6">
        <f t="shared" ref="U336:U372" si="169">IF(K336="","",$F$1)</f>
        <v>435206.3190723806</v>
      </c>
      <c r="V336">
        <f t="shared" ref="V336:V372" si="170">IF(A336="","",(T336*($B$2)/12))</f>
        <v>0</v>
      </c>
      <c r="W336">
        <f t="shared" ref="W336:W372" si="171">IF(A336="","",MIN((U336-V336),T336))</f>
        <v>0</v>
      </c>
      <c r="X336">
        <f t="shared" ref="X336:X372" si="172">IF(A336="", "", IF(A336&lt;=30,(X335+(($B$7)*0.2/100)),X335))</f>
        <v>8.8999999999999986</v>
      </c>
      <c r="Y336">
        <f t="shared" ref="Y336:Y372" si="173">IF(A336="","",(1-((1-(X336/100))^(1/12))))</f>
        <v>7.7376078690307715E-3</v>
      </c>
      <c r="Z336">
        <f t="shared" ref="Z336:Z372" si="174">IF(A336="","",((T336-W336)*Y336))</f>
        <v>0</v>
      </c>
      <c r="AA336">
        <f t="shared" ref="AA336:AA372" si="175">IF(A336="","",W336+Z336)</f>
        <v>0</v>
      </c>
      <c r="AB336">
        <f t="shared" ref="AB336:AB372" si="176">IF(A336="","",T336-AA336)</f>
        <v>0</v>
      </c>
      <c r="AC336">
        <f t="shared" ref="AC336:AC372" si="177">IF(A336="","",IF(AA336&gt;=R336, R336, AA336))</f>
        <v>0</v>
      </c>
      <c r="AD336" s="11">
        <f t="shared" ref="AD336:AD372" si="178">IF(A336="","",AD335-AC336)</f>
        <v>-7.4505805969238281E-9</v>
      </c>
      <c r="AE336">
        <f t="shared" ref="AE336:AE372" si="179">IF(A336="","",IF(AA336&gt;R336,(AA336-R336),0))</f>
        <v>0</v>
      </c>
      <c r="AF336" s="11">
        <f t="shared" ref="AF336:AF372" si="180">IF(A336="","",AF335-AE336)</f>
        <v>-7.4505805969238281E-9</v>
      </c>
    </row>
    <row r="337" spans="1:32" x14ac:dyDescent="0.3">
      <c r="A337">
        <f t="shared" si="158"/>
        <v>325</v>
      </c>
      <c r="B337" s="6">
        <f t="shared" ref="B337:B372" si="181">IF(A337="","",IF(I336&gt;0,I336,0))</f>
        <v>0</v>
      </c>
      <c r="C337" s="6">
        <f t="shared" ref="C337:C372" si="182">IF(A337="","",$F$1)</f>
        <v>435206.3190723806</v>
      </c>
      <c r="D337">
        <f t="shared" ref="D337:D372" si="183">IF(A337="","",($B$2/12)*B337)</f>
        <v>0</v>
      </c>
      <c r="E337">
        <f t="shared" ref="E337:E372" si="184">IF(A337="","",IF((1+($B$2/12))*B337&gt;C337,(C337-D337),B337))</f>
        <v>0</v>
      </c>
      <c r="F337">
        <f t="shared" ref="F337:F372" si="185">IF(A337="", "", IF(A337&lt;=30,(F336+(($B$5)*0.2/100)),F336))</f>
        <v>6.0000000000000027</v>
      </c>
      <c r="G337">
        <f t="shared" si="159"/>
        <v>5.1430128318229462E-3</v>
      </c>
      <c r="H337">
        <f t="shared" ref="H337:H372" si="186">IF(A337="","",(B337-E337)*G337)</f>
        <v>0</v>
      </c>
      <c r="I337" s="6">
        <f t="shared" ref="I337:I372" si="187">IF(A337="","",B337-E337-H337)</f>
        <v>0</v>
      </c>
      <c r="J337">
        <f t="shared" si="161"/>
        <v>0</v>
      </c>
      <c r="K337" s="6">
        <f t="shared" si="162"/>
        <v>435206.3190723806</v>
      </c>
      <c r="L337">
        <f t="shared" si="163"/>
        <v>0</v>
      </c>
      <c r="M337">
        <f t="shared" si="164"/>
        <v>0</v>
      </c>
      <c r="N337">
        <f t="shared" si="165"/>
        <v>14.7</v>
      </c>
      <c r="O337">
        <f t="shared" ref="O337:O372" si="188">IF(A337="","",(1-((1-(N337/100))^(1/12))))</f>
        <v>1.3162254142526475E-2</v>
      </c>
      <c r="P337">
        <f t="shared" si="166"/>
        <v>0</v>
      </c>
      <c r="Q337">
        <f t="shared" si="167"/>
        <v>0</v>
      </c>
      <c r="R337">
        <f t="shared" si="160"/>
        <v>0</v>
      </c>
      <c r="T337">
        <f t="shared" si="168"/>
        <v>0</v>
      </c>
      <c r="U337" s="6">
        <f t="shared" si="169"/>
        <v>435206.3190723806</v>
      </c>
      <c r="V337">
        <f t="shared" si="170"/>
        <v>0</v>
      </c>
      <c r="W337">
        <f t="shared" si="171"/>
        <v>0</v>
      </c>
      <c r="X337">
        <f t="shared" si="172"/>
        <v>8.8999999999999986</v>
      </c>
      <c r="Y337">
        <f t="shared" si="173"/>
        <v>7.7376078690307715E-3</v>
      </c>
      <c r="Z337">
        <f t="shared" si="174"/>
        <v>0</v>
      </c>
      <c r="AA337">
        <f t="shared" si="175"/>
        <v>0</v>
      </c>
      <c r="AB337">
        <f t="shared" si="176"/>
        <v>0</v>
      </c>
      <c r="AC337">
        <f t="shared" si="177"/>
        <v>0</v>
      </c>
      <c r="AD337" s="11">
        <f t="shared" si="178"/>
        <v>-7.4505805969238281E-9</v>
      </c>
      <c r="AE337">
        <f t="shared" si="179"/>
        <v>0</v>
      </c>
      <c r="AF337" s="11">
        <f t="shared" si="180"/>
        <v>-7.4505805969238281E-9</v>
      </c>
    </row>
    <row r="338" spans="1:32" x14ac:dyDescent="0.3">
      <c r="A338">
        <f t="shared" si="158"/>
        <v>326</v>
      </c>
      <c r="B338" s="6">
        <f t="shared" si="181"/>
        <v>0</v>
      </c>
      <c r="C338" s="6">
        <f t="shared" si="182"/>
        <v>435206.3190723806</v>
      </c>
      <c r="D338">
        <f t="shared" si="183"/>
        <v>0</v>
      </c>
      <c r="E338">
        <f t="shared" si="184"/>
        <v>0</v>
      </c>
      <c r="F338">
        <f t="shared" si="185"/>
        <v>6.0000000000000027</v>
      </c>
      <c r="G338">
        <f t="shared" si="159"/>
        <v>5.1430128318229462E-3</v>
      </c>
      <c r="H338">
        <f t="shared" si="186"/>
        <v>0</v>
      </c>
      <c r="I338" s="6">
        <f t="shared" si="187"/>
        <v>0</v>
      </c>
      <c r="J338">
        <f t="shared" si="161"/>
        <v>0</v>
      </c>
      <c r="K338" s="6">
        <f t="shared" si="162"/>
        <v>435206.3190723806</v>
      </c>
      <c r="L338">
        <f t="shared" si="163"/>
        <v>0</v>
      </c>
      <c r="M338">
        <f t="shared" si="164"/>
        <v>0</v>
      </c>
      <c r="N338">
        <f t="shared" si="165"/>
        <v>14.7</v>
      </c>
      <c r="O338">
        <f t="shared" si="188"/>
        <v>1.3162254142526475E-2</v>
      </c>
      <c r="P338">
        <f t="shared" si="166"/>
        <v>0</v>
      </c>
      <c r="Q338">
        <f t="shared" si="167"/>
        <v>0</v>
      </c>
      <c r="R338">
        <f t="shared" si="160"/>
        <v>0</v>
      </c>
      <c r="T338">
        <f t="shared" si="168"/>
        <v>0</v>
      </c>
      <c r="U338" s="6">
        <f t="shared" si="169"/>
        <v>435206.3190723806</v>
      </c>
      <c r="V338">
        <f t="shared" si="170"/>
        <v>0</v>
      </c>
      <c r="W338">
        <f t="shared" si="171"/>
        <v>0</v>
      </c>
      <c r="X338">
        <f t="shared" si="172"/>
        <v>8.8999999999999986</v>
      </c>
      <c r="Y338">
        <f t="shared" si="173"/>
        <v>7.7376078690307715E-3</v>
      </c>
      <c r="Z338">
        <f t="shared" si="174"/>
        <v>0</v>
      </c>
      <c r="AA338">
        <f t="shared" si="175"/>
        <v>0</v>
      </c>
      <c r="AB338">
        <f t="shared" si="176"/>
        <v>0</v>
      </c>
      <c r="AC338">
        <f t="shared" si="177"/>
        <v>0</v>
      </c>
      <c r="AD338" s="11">
        <f t="shared" si="178"/>
        <v>-7.4505805969238281E-9</v>
      </c>
      <c r="AE338">
        <f t="shared" si="179"/>
        <v>0</v>
      </c>
      <c r="AF338" s="11">
        <f t="shared" si="180"/>
        <v>-7.4505805969238281E-9</v>
      </c>
    </row>
    <row r="339" spans="1:32" x14ac:dyDescent="0.3">
      <c r="A339">
        <f t="shared" si="158"/>
        <v>327</v>
      </c>
      <c r="B339" s="6">
        <f t="shared" si="181"/>
        <v>0</v>
      </c>
      <c r="C339" s="6">
        <f t="shared" si="182"/>
        <v>435206.3190723806</v>
      </c>
      <c r="D339">
        <f t="shared" si="183"/>
        <v>0</v>
      </c>
      <c r="E339">
        <f t="shared" si="184"/>
        <v>0</v>
      </c>
      <c r="F339">
        <f t="shared" si="185"/>
        <v>6.0000000000000027</v>
      </c>
      <c r="G339">
        <f t="shared" si="159"/>
        <v>5.1430128318229462E-3</v>
      </c>
      <c r="H339">
        <f t="shared" si="186"/>
        <v>0</v>
      </c>
      <c r="I339" s="6">
        <f t="shared" si="187"/>
        <v>0</v>
      </c>
      <c r="J339">
        <f t="shared" si="161"/>
        <v>0</v>
      </c>
      <c r="K339" s="6">
        <f t="shared" si="162"/>
        <v>435206.3190723806</v>
      </c>
      <c r="L339">
        <f t="shared" si="163"/>
        <v>0</v>
      </c>
      <c r="M339">
        <f t="shared" si="164"/>
        <v>0</v>
      </c>
      <c r="N339">
        <f t="shared" si="165"/>
        <v>14.7</v>
      </c>
      <c r="O339">
        <f t="shared" si="188"/>
        <v>1.3162254142526475E-2</v>
      </c>
      <c r="P339">
        <f t="shared" si="166"/>
        <v>0</v>
      </c>
      <c r="Q339">
        <f t="shared" si="167"/>
        <v>0</v>
      </c>
      <c r="R339">
        <f t="shared" si="160"/>
        <v>0</v>
      </c>
      <c r="T339">
        <f t="shared" si="168"/>
        <v>0</v>
      </c>
      <c r="U339" s="6">
        <f t="shared" si="169"/>
        <v>435206.3190723806</v>
      </c>
      <c r="V339">
        <f t="shared" si="170"/>
        <v>0</v>
      </c>
      <c r="W339">
        <f t="shared" si="171"/>
        <v>0</v>
      </c>
      <c r="X339">
        <f t="shared" si="172"/>
        <v>8.8999999999999986</v>
      </c>
      <c r="Y339">
        <f t="shared" si="173"/>
        <v>7.7376078690307715E-3</v>
      </c>
      <c r="Z339">
        <f t="shared" si="174"/>
        <v>0</v>
      </c>
      <c r="AA339">
        <f t="shared" si="175"/>
        <v>0</v>
      </c>
      <c r="AB339">
        <f t="shared" si="176"/>
        <v>0</v>
      </c>
      <c r="AC339">
        <f t="shared" si="177"/>
        <v>0</v>
      </c>
      <c r="AD339" s="11">
        <f t="shared" si="178"/>
        <v>-7.4505805969238281E-9</v>
      </c>
      <c r="AE339">
        <f t="shared" si="179"/>
        <v>0</v>
      </c>
      <c r="AF339" s="11">
        <f t="shared" si="180"/>
        <v>-7.4505805969238281E-9</v>
      </c>
    </row>
    <row r="340" spans="1:32" x14ac:dyDescent="0.3">
      <c r="A340">
        <f t="shared" si="158"/>
        <v>328</v>
      </c>
      <c r="B340" s="6">
        <f t="shared" si="181"/>
        <v>0</v>
      </c>
      <c r="C340" s="6">
        <f t="shared" si="182"/>
        <v>435206.3190723806</v>
      </c>
      <c r="D340">
        <f t="shared" si="183"/>
        <v>0</v>
      </c>
      <c r="E340">
        <f t="shared" si="184"/>
        <v>0</v>
      </c>
      <c r="F340">
        <f t="shared" si="185"/>
        <v>6.0000000000000027</v>
      </c>
      <c r="G340">
        <f t="shared" si="159"/>
        <v>5.1430128318229462E-3</v>
      </c>
      <c r="H340">
        <f t="shared" si="186"/>
        <v>0</v>
      </c>
      <c r="I340" s="6">
        <f t="shared" si="187"/>
        <v>0</v>
      </c>
      <c r="J340">
        <f t="shared" si="161"/>
        <v>0</v>
      </c>
      <c r="K340" s="6">
        <f t="shared" si="162"/>
        <v>435206.3190723806</v>
      </c>
      <c r="L340">
        <f t="shared" si="163"/>
        <v>0</v>
      </c>
      <c r="M340">
        <f t="shared" si="164"/>
        <v>0</v>
      </c>
      <c r="N340">
        <f t="shared" si="165"/>
        <v>14.7</v>
      </c>
      <c r="O340">
        <f t="shared" si="188"/>
        <v>1.3162254142526475E-2</v>
      </c>
      <c r="P340">
        <f t="shared" si="166"/>
        <v>0</v>
      </c>
      <c r="Q340">
        <f t="shared" si="167"/>
        <v>0</v>
      </c>
      <c r="R340">
        <f t="shared" si="160"/>
        <v>0</v>
      </c>
      <c r="T340">
        <f t="shared" si="168"/>
        <v>0</v>
      </c>
      <c r="U340" s="6">
        <f t="shared" si="169"/>
        <v>435206.3190723806</v>
      </c>
      <c r="V340">
        <f t="shared" si="170"/>
        <v>0</v>
      </c>
      <c r="W340">
        <f t="shared" si="171"/>
        <v>0</v>
      </c>
      <c r="X340">
        <f t="shared" si="172"/>
        <v>8.8999999999999986</v>
      </c>
      <c r="Y340">
        <f t="shared" si="173"/>
        <v>7.7376078690307715E-3</v>
      </c>
      <c r="Z340">
        <f t="shared" si="174"/>
        <v>0</v>
      </c>
      <c r="AA340">
        <f t="shared" si="175"/>
        <v>0</v>
      </c>
      <c r="AB340">
        <f t="shared" si="176"/>
        <v>0</v>
      </c>
      <c r="AC340">
        <f t="shared" si="177"/>
        <v>0</v>
      </c>
      <c r="AD340" s="11">
        <f t="shared" si="178"/>
        <v>-7.4505805969238281E-9</v>
      </c>
      <c r="AE340">
        <f t="shared" si="179"/>
        <v>0</v>
      </c>
      <c r="AF340" s="11">
        <f t="shared" si="180"/>
        <v>-7.4505805969238281E-9</v>
      </c>
    </row>
    <row r="341" spans="1:32" x14ac:dyDescent="0.3">
      <c r="A341">
        <f t="shared" si="158"/>
        <v>329</v>
      </c>
      <c r="B341" s="6">
        <f t="shared" si="181"/>
        <v>0</v>
      </c>
      <c r="C341" s="6">
        <f t="shared" si="182"/>
        <v>435206.3190723806</v>
      </c>
      <c r="D341">
        <f t="shared" si="183"/>
        <v>0</v>
      </c>
      <c r="E341">
        <f t="shared" si="184"/>
        <v>0</v>
      </c>
      <c r="F341">
        <f t="shared" si="185"/>
        <v>6.0000000000000027</v>
      </c>
      <c r="G341">
        <f t="shared" si="159"/>
        <v>5.1430128318229462E-3</v>
      </c>
      <c r="H341">
        <f t="shared" si="186"/>
        <v>0</v>
      </c>
      <c r="I341" s="6">
        <f t="shared" si="187"/>
        <v>0</v>
      </c>
      <c r="J341">
        <f t="shared" si="161"/>
        <v>0</v>
      </c>
      <c r="K341" s="6">
        <f t="shared" si="162"/>
        <v>435206.3190723806</v>
      </c>
      <c r="L341">
        <f t="shared" si="163"/>
        <v>0</v>
      </c>
      <c r="M341">
        <f t="shared" si="164"/>
        <v>0</v>
      </c>
      <c r="N341">
        <f t="shared" si="165"/>
        <v>14.7</v>
      </c>
      <c r="O341">
        <f t="shared" si="188"/>
        <v>1.3162254142526475E-2</v>
      </c>
      <c r="P341">
        <f t="shared" si="166"/>
        <v>0</v>
      </c>
      <c r="Q341">
        <f t="shared" si="167"/>
        <v>0</v>
      </c>
      <c r="R341">
        <f t="shared" si="160"/>
        <v>0</v>
      </c>
      <c r="T341">
        <f t="shared" si="168"/>
        <v>0</v>
      </c>
      <c r="U341" s="6">
        <f t="shared" si="169"/>
        <v>435206.3190723806</v>
      </c>
      <c r="V341">
        <f t="shared" si="170"/>
        <v>0</v>
      </c>
      <c r="W341">
        <f t="shared" si="171"/>
        <v>0</v>
      </c>
      <c r="X341">
        <f t="shared" si="172"/>
        <v>8.8999999999999986</v>
      </c>
      <c r="Y341">
        <f t="shared" si="173"/>
        <v>7.7376078690307715E-3</v>
      </c>
      <c r="Z341">
        <f t="shared" si="174"/>
        <v>0</v>
      </c>
      <c r="AA341">
        <f t="shared" si="175"/>
        <v>0</v>
      </c>
      <c r="AB341">
        <f t="shared" si="176"/>
        <v>0</v>
      </c>
      <c r="AC341">
        <f t="shared" si="177"/>
        <v>0</v>
      </c>
      <c r="AD341" s="11">
        <f t="shared" si="178"/>
        <v>-7.4505805969238281E-9</v>
      </c>
      <c r="AE341">
        <f t="shared" si="179"/>
        <v>0</v>
      </c>
      <c r="AF341" s="11">
        <f t="shared" si="180"/>
        <v>-7.4505805969238281E-9</v>
      </c>
    </row>
    <row r="342" spans="1:32" x14ac:dyDescent="0.3">
      <c r="A342">
        <f t="shared" si="158"/>
        <v>330</v>
      </c>
      <c r="B342" s="6">
        <f t="shared" si="181"/>
        <v>0</v>
      </c>
      <c r="C342" s="6">
        <f t="shared" si="182"/>
        <v>435206.3190723806</v>
      </c>
      <c r="D342">
        <f t="shared" si="183"/>
        <v>0</v>
      </c>
      <c r="E342">
        <f t="shared" si="184"/>
        <v>0</v>
      </c>
      <c r="F342">
        <f t="shared" si="185"/>
        <v>6.0000000000000027</v>
      </c>
      <c r="G342">
        <f t="shared" si="159"/>
        <v>5.1430128318229462E-3</v>
      </c>
      <c r="H342">
        <f t="shared" si="186"/>
        <v>0</v>
      </c>
      <c r="I342" s="6">
        <f t="shared" si="187"/>
        <v>0</v>
      </c>
      <c r="J342">
        <f t="shared" si="161"/>
        <v>0</v>
      </c>
      <c r="K342" s="6">
        <f t="shared" si="162"/>
        <v>435206.3190723806</v>
      </c>
      <c r="L342">
        <f t="shared" si="163"/>
        <v>0</v>
      </c>
      <c r="M342">
        <f t="shared" si="164"/>
        <v>0</v>
      </c>
      <c r="N342">
        <f t="shared" si="165"/>
        <v>14.7</v>
      </c>
      <c r="O342">
        <f t="shared" si="188"/>
        <v>1.3162254142526475E-2</v>
      </c>
      <c r="P342">
        <f t="shared" si="166"/>
        <v>0</v>
      </c>
      <c r="Q342">
        <f t="shared" si="167"/>
        <v>0</v>
      </c>
      <c r="R342">
        <f t="shared" si="160"/>
        <v>0</v>
      </c>
      <c r="T342">
        <f t="shared" si="168"/>
        <v>0</v>
      </c>
      <c r="U342" s="6">
        <f t="shared" si="169"/>
        <v>435206.3190723806</v>
      </c>
      <c r="V342">
        <f t="shared" si="170"/>
        <v>0</v>
      </c>
      <c r="W342">
        <f t="shared" si="171"/>
        <v>0</v>
      </c>
      <c r="X342">
        <f t="shared" si="172"/>
        <v>8.8999999999999986</v>
      </c>
      <c r="Y342">
        <f t="shared" si="173"/>
        <v>7.7376078690307715E-3</v>
      </c>
      <c r="Z342">
        <f t="shared" si="174"/>
        <v>0</v>
      </c>
      <c r="AA342">
        <f t="shared" si="175"/>
        <v>0</v>
      </c>
      <c r="AB342">
        <f t="shared" si="176"/>
        <v>0</v>
      </c>
      <c r="AC342">
        <f t="shared" si="177"/>
        <v>0</v>
      </c>
      <c r="AD342" s="11">
        <f t="shared" si="178"/>
        <v>-7.4505805969238281E-9</v>
      </c>
      <c r="AE342">
        <f t="shared" si="179"/>
        <v>0</v>
      </c>
      <c r="AF342" s="11">
        <f t="shared" si="180"/>
        <v>-7.4505805969238281E-9</v>
      </c>
    </row>
    <row r="343" spans="1:32" x14ac:dyDescent="0.3">
      <c r="A343">
        <f t="shared" si="158"/>
        <v>331</v>
      </c>
      <c r="B343" s="6">
        <f t="shared" si="181"/>
        <v>0</v>
      </c>
      <c r="C343" s="6">
        <f t="shared" si="182"/>
        <v>435206.3190723806</v>
      </c>
      <c r="D343">
        <f t="shared" si="183"/>
        <v>0</v>
      </c>
      <c r="E343">
        <f t="shared" si="184"/>
        <v>0</v>
      </c>
      <c r="F343">
        <f t="shared" si="185"/>
        <v>6.0000000000000027</v>
      </c>
      <c r="G343">
        <f t="shared" si="159"/>
        <v>5.1430128318229462E-3</v>
      </c>
      <c r="H343">
        <f t="shared" si="186"/>
        <v>0</v>
      </c>
      <c r="I343" s="6">
        <f t="shared" si="187"/>
        <v>0</v>
      </c>
      <c r="J343">
        <f t="shared" si="161"/>
        <v>0</v>
      </c>
      <c r="K343" s="6">
        <f t="shared" si="162"/>
        <v>435206.3190723806</v>
      </c>
      <c r="L343">
        <f t="shared" si="163"/>
        <v>0</v>
      </c>
      <c r="M343">
        <f t="shared" si="164"/>
        <v>0</v>
      </c>
      <c r="N343">
        <f t="shared" si="165"/>
        <v>14.7</v>
      </c>
      <c r="O343">
        <f t="shared" si="188"/>
        <v>1.3162254142526475E-2</v>
      </c>
      <c r="P343">
        <f t="shared" si="166"/>
        <v>0</v>
      </c>
      <c r="Q343">
        <f t="shared" si="167"/>
        <v>0</v>
      </c>
      <c r="R343">
        <f t="shared" si="160"/>
        <v>0</v>
      </c>
      <c r="T343">
        <f t="shared" si="168"/>
        <v>0</v>
      </c>
      <c r="U343" s="6">
        <f t="shared" si="169"/>
        <v>435206.3190723806</v>
      </c>
      <c r="V343">
        <f t="shared" si="170"/>
        <v>0</v>
      </c>
      <c r="W343">
        <f t="shared" si="171"/>
        <v>0</v>
      </c>
      <c r="X343">
        <f t="shared" si="172"/>
        <v>8.8999999999999986</v>
      </c>
      <c r="Y343">
        <f t="shared" si="173"/>
        <v>7.7376078690307715E-3</v>
      </c>
      <c r="Z343">
        <f t="shared" si="174"/>
        <v>0</v>
      </c>
      <c r="AA343">
        <f t="shared" si="175"/>
        <v>0</v>
      </c>
      <c r="AB343">
        <f t="shared" si="176"/>
        <v>0</v>
      </c>
      <c r="AC343">
        <f t="shared" si="177"/>
        <v>0</v>
      </c>
      <c r="AD343" s="11">
        <f t="shared" si="178"/>
        <v>-7.4505805969238281E-9</v>
      </c>
      <c r="AE343">
        <f t="shared" si="179"/>
        <v>0</v>
      </c>
      <c r="AF343" s="11">
        <f t="shared" si="180"/>
        <v>-7.4505805969238281E-9</v>
      </c>
    </row>
    <row r="344" spans="1:32" x14ac:dyDescent="0.3">
      <c r="A344">
        <f t="shared" si="158"/>
        <v>332</v>
      </c>
      <c r="B344" s="6">
        <f t="shared" si="181"/>
        <v>0</v>
      </c>
      <c r="C344" s="6">
        <f t="shared" si="182"/>
        <v>435206.3190723806</v>
      </c>
      <c r="D344">
        <f t="shared" si="183"/>
        <v>0</v>
      </c>
      <c r="E344">
        <f t="shared" si="184"/>
        <v>0</v>
      </c>
      <c r="F344">
        <f t="shared" si="185"/>
        <v>6.0000000000000027</v>
      </c>
      <c r="G344">
        <f t="shared" si="159"/>
        <v>5.1430128318229462E-3</v>
      </c>
      <c r="H344">
        <f t="shared" si="186"/>
        <v>0</v>
      </c>
      <c r="I344" s="6">
        <f t="shared" si="187"/>
        <v>0</v>
      </c>
      <c r="J344">
        <f t="shared" si="161"/>
        <v>0</v>
      </c>
      <c r="K344" s="6">
        <f t="shared" si="162"/>
        <v>435206.3190723806</v>
      </c>
      <c r="L344">
        <f t="shared" si="163"/>
        <v>0</v>
      </c>
      <c r="M344">
        <f t="shared" si="164"/>
        <v>0</v>
      </c>
      <c r="N344">
        <f t="shared" si="165"/>
        <v>14.7</v>
      </c>
      <c r="O344">
        <f t="shared" si="188"/>
        <v>1.3162254142526475E-2</v>
      </c>
      <c r="P344">
        <f t="shared" si="166"/>
        <v>0</v>
      </c>
      <c r="Q344">
        <f t="shared" si="167"/>
        <v>0</v>
      </c>
      <c r="R344">
        <f t="shared" si="160"/>
        <v>0</v>
      </c>
      <c r="T344">
        <f t="shared" si="168"/>
        <v>0</v>
      </c>
      <c r="U344" s="6">
        <f t="shared" si="169"/>
        <v>435206.3190723806</v>
      </c>
      <c r="V344">
        <f t="shared" si="170"/>
        <v>0</v>
      </c>
      <c r="W344">
        <f t="shared" si="171"/>
        <v>0</v>
      </c>
      <c r="X344">
        <f t="shared" si="172"/>
        <v>8.8999999999999986</v>
      </c>
      <c r="Y344">
        <f t="shared" si="173"/>
        <v>7.7376078690307715E-3</v>
      </c>
      <c r="Z344">
        <f t="shared" si="174"/>
        <v>0</v>
      </c>
      <c r="AA344">
        <f t="shared" si="175"/>
        <v>0</v>
      </c>
      <c r="AB344">
        <f t="shared" si="176"/>
        <v>0</v>
      </c>
      <c r="AC344">
        <f t="shared" si="177"/>
        <v>0</v>
      </c>
      <c r="AD344" s="11">
        <f t="shared" si="178"/>
        <v>-7.4505805969238281E-9</v>
      </c>
      <c r="AE344">
        <f t="shared" si="179"/>
        <v>0</v>
      </c>
      <c r="AF344" s="11">
        <f t="shared" si="180"/>
        <v>-7.4505805969238281E-9</v>
      </c>
    </row>
    <row r="345" spans="1:32" x14ac:dyDescent="0.3">
      <c r="A345">
        <f t="shared" si="158"/>
        <v>333</v>
      </c>
      <c r="B345" s="6">
        <f t="shared" si="181"/>
        <v>0</v>
      </c>
      <c r="C345" s="6">
        <f t="shared" si="182"/>
        <v>435206.3190723806</v>
      </c>
      <c r="D345">
        <f t="shared" si="183"/>
        <v>0</v>
      </c>
      <c r="E345">
        <f t="shared" si="184"/>
        <v>0</v>
      </c>
      <c r="F345">
        <f t="shared" si="185"/>
        <v>6.0000000000000027</v>
      </c>
      <c r="G345">
        <f t="shared" si="159"/>
        <v>5.1430128318229462E-3</v>
      </c>
      <c r="H345">
        <f t="shared" si="186"/>
        <v>0</v>
      </c>
      <c r="I345" s="6">
        <f t="shared" si="187"/>
        <v>0</v>
      </c>
      <c r="J345">
        <f t="shared" si="161"/>
        <v>0</v>
      </c>
      <c r="K345" s="6">
        <f t="shared" si="162"/>
        <v>435206.3190723806</v>
      </c>
      <c r="L345">
        <f t="shared" si="163"/>
        <v>0</v>
      </c>
      <c r="M345">
        <f t="shared" si="164"/>
        <v>0</v>
      </c>
      <c r="N345">
        <f t="shared" si="165"/>
        <v>14.7</v>
      </c>
      <c r="O345">
        <f t="shared" si="188"/>
        <v>1.3162254142526475E-2</v>
      </c>
      <c r="P345">
        <f t="shared" si="166"/>
        <v>0</v>
      </c>
      <c r="Q345">
        <f t="shared" si="167"/>
        <v>0</v>
      </c>
      <c r="R345">
        <f t="shared" si="160"/>
        <v>0</v>
      </c>
      <c r="T345">
        <f t="shared" si="168"/>
        <v>0</v>
      </c>
      <c r="U345" s="6">
        <f t="shared" si="169"/>
        <v>435206.3190723806</v>
      </c>
      <c r="V345">
        <f t="shared" si="170"/>
        <v>0</v>
      </c>
      <c r="W345">
        <f t="shared" si="171"/>
        <v>0</v>
      </c>
      <c r="X345">
        <f t="shared" si="172"/>
        <v>8.8999999999999986</v>
      </c>
      <c r="Y345">
        <f t="shared" si="173"/>
        <v>7.7376078690307715E-3</v>
      </c>
      <c r="Z345">
        <f t="shared" si="174"/>
        <v>0</v>
      </c>
      <c r="AA345">
        <f t="shared" si="175"/>
        <v>0</v>
      </c>
      <c r="AB345">
        <f t="shared" si="176"/>
        <v>0</v>
      </c>
      <c r="AC345">
        <f t="shared" si="177"/>
        <v>0</v>
      </c>
      <c r="AD345" s="11">
        <f t="shared" si="178"/>
        <v>-7.4505805969238281E-9</v>
      </c>
      <c r="AE345">
        <f t="shared" si="179"/>
        <v>0</v>
      </c>
      <c r="AF345" s="11">
        <f t="shared" si="180"/>
        <v>-7.4505805969238281E-9</v>
      </c>
    </row>
    <row r="346" spans="1:32" x14ac:dyDescent="0.3">
      <c r="A346">
        <f t="shared" si="158"/>
        <v>334</v>
      </c>
      <c r="B346" s="6">
        <f t="shared" si="181"/>
        <v>0</v>
      </c>
      <c r="C346" s="6">
        <f t="shared" si="182"/>
        <v>435206.3190723806</v>
      </c>
      <c r="D346">
        <f t="shared" si="183"/>
        <v>0</v>
      </c>
      <c r="E346">
        <f t="shared" si="184"/>
        <v>0</v>
      </c>
      <c r="F346">
        <f t="shared" si="185"/>
        <v>6.0000000000000027</v>
      </c>
      <c r="G346">
        <f t="shared" si="159"/>
        <v>5.1430128318229462E-3</v>
      </c>
      <c r="H346">
        <f t="shared" si="186"/>
        <v>0</v>
      </c>
      <c r="I346" s="6">
        <f t="shared" si="187"/>
        <v>0</v>
      </c>
      <c r="J346">
        <f t="shared" si="161"/>
        <v>0</v>
      </c>
      <c r="K346" s="6">
        <f t="shared" si="162"/>
        <v>435206.3190723806</v>
      </c>
      <c r="L346">
        <f t="shared" si="163"/>
        <v>0</v>
      </c>
      <c r="M346">
        <f t="shared" si="164"/>
        <v>0</v>
      </c>
      <c r="N346">
        <f t="shared" si="165"/>
        <v>14.7</v>
      </c>
      <c r="O346">
        <f t="shared" si="188"/>
        <v>1.3162254142526475E-2</v>
      </c>
      <c r="P346">
        <f t="shared" si="166"/>
        <v>0</v>
      </c>
      <c r="Q346">
        <f t="shared" si="167"/>
        <v>0</v>
      </c>
      <c r="R346">
        <f t="shared" si="160"/>
        <v>0</v>
      </c>
      <c r="T346">
        <f t="shared" si="168"/>
        <v>0</v>
      </c>
      <c r="U346" s="6">
        <f t="shared" si="169"/>
        <v>435206.3190723806</v>
      </c>
      <c r="V346">
        <f t="shared" si="170"/>
        <v>0</v>
      </c>
      <c r="W346">
        <f t="shared" si="171"/>
        <v>0</v>
      </c>
      <c r="X346">
        <f t="shared" si="172"/>
        <v>8.8999999999999986</v>
      </c>
      <c r="Y346">
        <f t="shared" si="173"/>
        <v>7.7376078690307715E-3</v>
      </c>
      <c r="Z346">
        <f t="shared" si="174"/>
        <v>0</v>
      </c>
      <c r="AA346">
        <f t="shared" si="175"/>
        <v>0</v>
      </c>
      <c r="AB346">
        <f t="shared" si="176"/>
        <v>0</v>
      </c>
      <c r="AC346">
        <f t="shared" si="177"/>
        <v>0</v>
      </c>
      <c r="AD346" s="11">
        <f t="shared" si="178"/>
        <v>-7.4505805969238281E-9</v>
      </c>
      <c r="AE346">
        <f t="shared" si="179"/>
        <v>0</v>
      </c>
      <c r="AF346" s="11">
        <f t="shared" si="180"/>
        <v>-7.4505805969238281E-9</v>
      </c>
    </row>
    <row r="347" spans="1:32" x14ac:dyDescent="0.3">
      <c r="A347">
        <f t="shared" si="158"/>
        <v>335</v>
      </c>
      <c r="B347" s="6">
        <f t="shared" si="181"/>
        <v>0</v>
      </c>
      <c r="C347" s="6">
        <f t="shared" si="182"/>
        <v>435206.3190723806</v>
      </c>
      <c r="D347">
        <f t="shared" si="183"/>
        <v>0</v>
      </c>
      <c r="E347">
        <f t="shared" si="184"/>
        <v>0</v>
      </c>
      <c r="F347">
        <f t="shared" si="185"/>
        <v>6.0000000000000027</v>
      </c>
      <c r="G347">
        <f t="shared" si="159"/>
        <v>5.1430128318229462E-3</v>
      </c>
      <c r="H347">
        <f t="shared" si="186"/>
        <v>0</v>
      </c>
      <c r="I347" s="6">
        <f t="shared" si="187"/>
        <v>0</v>
      </c>
      <c r="J347">
        <f t="shared" si="161"/>
        <v>0</v>
      </c>
      <c r="K347" s="6">
        <f t="shared" si="162"/>
        <v>435206.3190723806</v>
      </c>
      <c r="L347">
        <f t="shared" si="163"/>
        <v>0</v>
      </c>
      <c r="M347">
        <f t="shared" si="164"/>
        <v>0</v>
      </c>
      <c r="N347">
        <f t="shared" si="165"/>
        <v>14.7</v>
      </c>
      <c r="O347">
        <f t="shared" si="188"/>
        <v>1.3162254142526475E-2</v>
      </c>
      <c r="P347">
        <f t="shared" si="166"/>
        <v>0</v>
      </c>
      <c r="Q347">
        <f t="shared" si="167"/>
        <v>0</v>
      </c>
      <c r="R347">
        <f t="shared" si="160"/>
        <v>0</v>
      </c>
      <c r="T347">
        <f t="shared" si="168"/>
        <v>0</v>
      </c>
      <c r="U347" s="6">
        <f t="shared" si="169"/>
        <v>435206.3190723806</v>
      </c>
      <c r="V347">
        <f t="shared" si="170"/>
        <v>0</v>
      </c>
      <c r="W347">
        <f t="shared" si="171"/>
        <v>0</v>
      </c>
      <c r="X347">
        <f t="shared" si="172"/>
        <v>8.8999999999999986</v>
      </c>
      <c r="Y347">
        <f t="shared" si="173"/>
        <v>7.7376078690307715E-3</v>
      </c>
      <c r="Z347">
        <f t="shared" si="174"/>
        <v>0</v>
      </c>
      <c r="AA347">
        <f t="shared" si="175"/>
        <v>0</v>
      </c>
      <c r="AB347">
        <f t="shared" si="176"/>
        <v>0</v>
      </c>
      <c r="AC347">
        <f t="shared" si="177"/>
        <v>0</v>
      </c>
      <c r="AD347" s="11">
        <f t="shared" si="178"/>
        <v>-7.4505805969238281E-9</v>
      </c>
      <c r="AE347">
        <f t="shared" si="179"/>
        <v>0</v>
      </c>
      <c r="AF347" s="11">
        <f t="shared" si="180"/>
        <v>-7.4505805969238281E-9</v>
      </c>
    </row>
    <row r="348" spans="1:32" x14ac:dyDescent="0.3">
      <c r="A348">
        <f t="shared" si="158"/>
        <v>336</v>
      </c>
      <c r="B348" s="6">
        <f t="shared" si="181"/>
        <v>0</v>
      </c>
      <c r="C348" s="6">
        <f t="shared" si="182"/>
        <v>435206.3190723806</v>
      </c>
      <c r="D348">
        <f t="shared" si="183"/>
        <v>0</v>
      </c>
      <c r="E348">
        <f t="shared" si="184"/>
        <v>0</v>
      </c>
      <c r="F348">
        <f t="shared" si="185"/>
        <v>6.0000000000000027</v>
      </c>
      <c r="G348">
        <f t="shared" si="159"/>
        <v>5.1430128318229462E-3</v>
      </c>
      <c r="H348">
        <f t="shared" si="186"/>
        <v>0</v>
      </c>
      <c r="I348" s="6">
        <f t="shared" si="187"/>
        <v>0</v>
      </c>
      <c r="J348">
        <f t="shared" si="161"/>
        <v>0</v>
      </c>
      <c r="K348" s="6">
        <f t="shared" si="162"/>
        <v>435206.3190723806</v>
      </c>
      <c r="L348">
        <f t="shared" si="163"/>
        <v>0</v>
      </c>
      <c r="M348">
        <f t="shared" si="164"/>
        <v>0</v>
      </c>
      <c r="N348">
        <f t="shared" si="165"/>
        <v>14.7</v>
      </c>
      <c r="O348">
        <f t="shared" si="188"/>
        <v>1.3162254142526475E-2</v>
      </c>
      <c r="P348">
        <f t="shared" si="166"/>
        <v>0</v>
      </c>
      <c r="Q348">
        <f t="shared" si="167"/>
        <v>0</v>
      </c>
      <c r="R348">
        <f t="shared" si="160"/>
        <v>0</v>
      </c>
      <c r="T348">
        <f t="shared" si="168"/>
        <v>0</v>
      </c>
      <c r="U348" s="6">
        <f t="shared" si="169"/>
        <v>435206.3190723806</v>
      </c>
      <c r="V348">
        <f t="shared" si="170"/>
        <v>0</v>
      </c>
      <c r="W348">
        <f t="shared" si="171"/>
        <v>0</v>
      </c>
      <c r="X348">
        <f t="shared" si="172"/>
        <v>8.8999999999999986</v>
      </c>
      <c r="Y348">
        <f t="shared" si="173"/>
        <v>7.7376078690307715E-3</v>
      </c>
      <c r="Z348">
        <f t="shared" si="174"/>
        <v>0</v>
      </c>
      <c r="AA348">
        <f t="shared" si="175"/>
        <v>0</v>
      </c>
      <c r="AB348">
        <f t="shared" si="176"/>
        <v>0</v>
      </c>
      <c r="AC348">
        <f t="shared" si="177"/>
        <v>0</v>
      </c>
      <c r="AD348" s="11">
        <f t="shared" si="178"/>
        <v>-7.4505805969238281E-9</v>
      </c>
      <c r="AE348">
        <f t="shared" si="179"/>
        <v>0</v>
      </c>
      <c r="AF348" s="11">
        <f t="shared" si="180"/>
        <v>-7.4505805969238281E-9</v>
      </c>
    </row>
    <row r="349" spans="1:32" x14ac:dyDescent="0.3">
      <c r="A349">
        <f t="shared" si="158"/>
        <v>337</v>
      </c>
      <c r="B349" s="6">
        <f t="shared" si="181"/>
        <v>0</v>
      </c>
      <c r="C349" s="6">
        <f t="shared" si="182"/>
        <v>435206.3190723806</v>
      </c>
      <c r="D349">
        <f t="shared" si="183"/>
        <v>0</v>
      </c>
      <c r="E349">
        <f t="shared" si="184"/>
        <v>0</v>
      </c>
      <c r="F349">
        <f t="shared" si="185"/>
        <v>6.0000000000000027</v>
      </c>
      <c r="G349">
        <f t="shared" si="159"/>
        <v>5.1430128318229462E-3</v>
      </c>
      <c r="H349">
        <f t="shared" si="186"/>
        <v>0</v>
      </c>
      <c r="I349" s="6">
        <f t="shared" si="187"/>
        <v>0</v>
      </c>
      <c r="J349">
        <f t="shared" si="161"/>
        <v>0</v>
      </c>
      <c r="K349" s="6">
        <f t="shared" si="162"/>
        <v>435206.3190723806</v>
      </c>
      <c r="L349">
        <f t="shared" si="163"/>
        <v>0</v>
      </c>
      <c r="M349">
        <f t="shared" si="164"/>
        <v>0</v>
      </c>
      <c r="N349">
        <f t="shared" si="165"/>
        <v>14.7</v>
      </c>
      <c r="O349">
        <f t="shared" si="188"/>
        <v>1.3162254142526475E-2</v>
      </c>
      <c r="P349">
        <f t="shared" si="166"/>
        <v>0</v>
      </c>
      <c r="Q349">
        <f t="shared" si="167"/>
        <v>0</v>
      </c>
      <c r="R349">
        <f t="shared" si="160"/>
        <v>0</v>
      </c>
      <c r="T349">
        <f t="shared" si="168"/>
        <v>0</v>
      </c>
      <c r="U349" s="6">
        <f t="shared" si="169"/>
        <v>435206.3190723806</v>
      </c>
      <c r="V349">
        <f t="shared" si="170"/>
        <v>0</v>
      </c>
      <c r="W349">
        <f t="shared" si="171"/>
        <v>0</v>
      </c>
      <c r="X349">
        <f t="shared" si="172"/>
        <v>8.8999999999999986</v>
      </c>
      <c r="Y349">
        <f t="shared" si="173"/>
        <v>7.7376078690307715E-3</v>
      </c>
      <c r="Z349">
        <f t="shared" si="174"/>
        <v>0</v>
      </c>
      <c r="AA349">
        <f t="shared" si="175"/>
        <v>0</v>
      </c>
      <c r="AB349">
        <f t="shared" si="176"/>
        <v>0</v>
      </c>
      <c r="AC349">
        <f t="shared" si="177"/>
        <v>0</v>
      </c>
      <c r="AD349" s="11">
        <f t="shared" si="178"/>
        <v>-7.4505805969238281E-9</v>
      </c>
      <c r="AE349">
        <f t="shared" si="179"/>
        <v>0</v>
      </c>
      <c r="AF349" s="11">
        <f t="shared" si="180"/>
        <v>-7.4505805969238281E-9</v>
      </c>
    </row>
    <row r="350" spans="1:32" x14ac:dyDescent="0.3">
      <c r="A350">
        <f t="shared" si="158"/>
        <v>338</v>
      </c>
      <c r="B350" s="6">
        <f t="shared" si="181"/>
        <v>0</v>
      </c>
      <c r="C350" s="6">
        <f t="shared" si="182"/>
        <v>435206.3190723806</v>
      </c>
      <c r="D350">
        <f t="shared" si="183"/>
        <v>0</v>
      </c>
      <c r="E350">
        <f t="shared" si="184"/>
        <v>0</v>
      </c>
      <c r="F350">
        <f t="shared" si="185"/>
        <v>6.0000000000000027</v>
      </c>
      <c r="G350">
        <f t="shared" si="159"/>
        <v>5.1430128318229462E-3</v>
      </c>
      <c r="H350">
        <f t="shared" si="186"/>
        <v>0</v>
      </c>
      <c r="I350" s="6">
        <f t="shared" si="187"/>
        <v>0</v>
      </c>
      <c r="J350">
        <f t="shared" si="161"/>
        <v>0</v>
      </c>
      <c r="K350" s="6">
        <f t="shared" si="162"/>
        <v>435206.3190723806</v>
      </c>
      <c r="L350">
        <f t="shared" si="163"/>
        <v>0</v>
      </c>
      <c r="M350">
        <f t="shared" si="164"/>
        <v>0</v>
      </c>
      <c r="N350">
        <f t="shared" si="165"/>
        <v>14.7</v>
      </c>
      <c r="O350">
        <f t="shared" si="188"/>
        <v>1.3162254142526475E-2</v>
      </c>
      <c r="P350">
        <f t="shared" si="166"/>
        <v>0</v>
      </c>
      <c r="Q350">
        <f t="shared" si="167"/>
        <v>0</v>
      </c>
      <c r="R350">
        <f t="shared" si="160"/>
        <v>0</v>
      </c>
      <c r="T350">
        <f t="shared" si="168"/>
        <v>0</v>
      </c>
      <c r="U350" s="6">
        <f t="shared" si="169"/>
        <v>435206.3190723806</v>
      </c>
      <c r="V350">
        <f t="shared" si="170"/>
        <v>0</v>
      </c>
      <c r="W350">
        <f t="shared" si="171"/>
        <v>0</v>
      </c>
      <c r="X350">
        <f t="shared" si="172"/>
        <v>8.8999999999999986</v>
      </c>
      <c r="Y350">
        <f t="shared" si="173"/>
        <v>7.7376078690307715E-3</v>
      </c>
      <c r="Z350">
        <f t="shared" si="174"/>
        <v>0</v>
      </c>
      <c r="AA350">
        <f t="shared" si="175"/>
        <v>0</v>
      </c>
      <c r="AB350">
        <f t="shared" si="176"/>
        <v>0</v>
      </c>
      <c r="AC350">
        <f t="shared" si="177"/>
        <v>0</v>
      </c>
      <c r="AD350" s="11">
        <f t="shared" si="178"/>
        <v>-7.4505805969238281E-9</v>
      </c>
      <c r="AE350">
        <f t="shared" si="179"/>
        <v>0</v>
      </c>
      <c r="AF350" s="11">
        <f t="shared" si="180"/>
        <v>-7.4505805969238281E-9</v>
      </c>
    </row>
    <row r="351" spans="1:32" x14ac:dyDescent="0.3">
      <c r="A351">
        <f t="shared" si="158"/>
        <v>339</v>
      </c>
      <c r="B351" s="6">
        <f t="shared" si="181"/>
        <v>0</v>
      </c>
      <c r="C351" s="6">
        <f t="shared" si="182"/>
        <v>435206.3190723806</v>
      </c>
      <c r="D351">
        <f t="shared" si="183"/>
        <v>0</v>
      </c>
      <c r="E351">
        <f t="shared" si="184"/>
        <v>0</v>
      </c>
      <c r="F351">
        <f t="shared" si="185"/>
        <v>6.0000000000000027</v>
      </c>
      <c r="G351">
        <f t="shared" si="159"/>
        <v>5.1430128318229462E-3</v>
      </c>
      <c r="H351">
        <f t="shared" si="186"/>
        <v>0</v>
      </c>
      <c r="I351" s="6">
        <f t="shared" si="187"/>
        <v>0</v>
      </c>
      <c r="J351">
        <f t="shared" si="161"/>
        <v>0</v>
      </c>
      <c r="K351" s="6">
        <f t="shared" si="162"/>
        <v>435206.3190723806</v>
      </c>
      <c r="L351">
        <f t="shared" si="163"/>
        <v>0</v>
      </c>
      <c r="M351">
        <f t="shared" si="164"/>
        <v>0</v>
      </c>
      <c r="N351">
        <f t="shared" si="165"/>
        <v>14.7</v>
      </c>
      <c r="O351">
        <f t="shared" si="188"/>
        <v>1.3162254142526475E-2</v>
      </c>
      <c r="P351">
        <f t="shared" si="166"/>
        <v>0</v>
      </c>
      <c r="Q351">
        <f t="shared" si="167"/>
        <v>0</v>
      </c>
      <c r="R351">
        <f t="shared" si="160"/>
        <v>0</v>
      </c>
      <c r="T351">
        <f t="shared" si="168"/>
        <v>0</v>
      </c>
      <c r="U351" s="6">
        <f t="shared" si="169"/>
        <v>435206.3190723806</v>
      </c>
      <c r="V351">
        <f t="shared" si="170"/>
        <v>0</v>
      </c>
      <c r="W351">
        <f t="shared" si="171"/>
        <v>0</v>
      </c>
      <c r="X351">
        <f t="shared" si="172"/>
        <v>8.8999999999999986</v>
      </c>
      <c r="Y351">
        <f t="shared" si="173"/>
        <v>7.7376078690307715E-3</v>
      </c>
      <c r="Z351">
        <f t="shared" si="174"/>
        <v>0</v>
      </c>
      <c r="AA351">
        <f t="shared" si="175"/>
        <v>0</v>
      </c>
      <c r="AB351">
        <f t="shared" si="176"/>
        <v>0</v>
      </c>
      <c r="AC351">
        <f t="shared" si="177"/>
        <v>0</v>
      </c>
      <c r="AD351" s="11">
        <f t="shared" si="178"/>
        <v>-7.4505805969238281E-9</v>
      </c>
      <c r="AE351">
        <f t="shared" si="179"/>
        <v>0</v>
      </c>
      <c r="AF351" s="11">
        <f t="shared" si="180"/>
        <v>-7.4505805969238281E-9</v>
      </c>
    </row>
    <row r="352" spans="1:32" x14ac:dyDescent="0.3">
      <c r="A352">
        <f t="shared" si="158"/>
        <v>340</v>
      </c>
      <c r="B352" s="6">
        <f t="shared" si="181"/>
        <v>0</v>
      </c>
      <c r="C352" s="6">
        <f t="shared" si="182"/>
        <v>435206.3190723806</v>
      </c>
      <c r="D352">
        <f t="shared" si="183"/>
        <v>0</v>
      </c>
      <c r="E352">
        <f t="shared" si="184"/>
        <v>0</v>
      </c>
      <c r="F352">
        <f t="shared" si="185"/>
        <v>6.0000000000000027</v>
      </c>
      <c r="G352">
        <f t="shared" si="159"/>
        <v>5.1430128318229462E-3</v>
      </c>
      <c r="H352">
        <f t="shared" si="186"/>
        <v>0</v>
      </c>
      <c r="I352" s="6">
        <f t="shared" si="187"/>
        <v>0</v>
      </c>
      <c r="J352">
        <f t="shared" si="161"/>
        <v>0</v>
      </c>
      <c r="K352" s="6">
        <f t="shared" si="162"/>
        <v>435206.3190723806</v>
      </c>
      <c r="L352">
        <f t="shared" si="163"/>
        <v>0</v>
      </c>
      <c r="M352">
        <f t="shared" si="164"/>
        <v>0</v>
      </c>
      <c r="N352">
        <f t="shared" si="165"/>
        <v>14.7</v>
      </c>
      <c r="O352">
        <f t="shared" si="188"/>
        <v>1.3162254142526475E-2</v>
      </c>
      <c r="P352">
        <f t="shared" si="166"/>
        <v>0</v>
      </c>
      <c r="Q352">
        <f t="shared" si="167"/>
        <v>0</v>
      </c>
      <c r="R352">
        <f t="shared" si="160"/>
        <v>0</v>
      </c>
      <c r="T352">
        <f t="shared" si="168"/>
        <v>0</v>
      </c>
      <c r="U352" s="6">
        <f t="shared" si="169"/>
        <v>435206.3190723806</v>
      </c>
      <c r="V352">
        <f t="shared" si="170"/>
        <v>0</v>
      </c>
      <c r="W352">
        <f t="shared" si="171"/>
        <v>0</v>
      </c>
      <c r="X352">
        <f t="shared" si="172"/>
        <v>8.8999999999999986</v>
      </c>
      <c r="Y352">
        <f t="shared" si="173"/>
        <v>7.7376078690307715E-3</v>
      </c>
      <c r="Z352">
        <f t="shared" si="174"/>
        <v>0</v>
      </c>
      <c r="AA352">
        <f t="shared" si="175"/>
        <v>0</v>
      </c>
      <c r="AB352">
        <f t="shared" si="176"/>
        <v>0</v>
      </c>
      <c r="AC352">
        <f t="shared" si="177"/>
        <v>0</v>
      </c>
      <c r="AD352" s="11">
        <f t="shared" si="178"/>
        <v>-7.4505805969238281E-9</v>
      </c>
      <c r="AE352">
        <f t="shared" si="179"/>
        <v>0</v>
      </c>
      <c r="AF352" s="11">
        <f t="shared" si="180"/>
        <v>-7.4505805969238281E-9</v>
      </c>
    </row>
    <row r="353" spans="1:32" x14ac:dyDescent="0.3">
      <c r="A353">
        <f t="shared" si="158"/>
        <v>341</v>
      </c>
      <c r="B353" s="6">
        <f t="shared" si="181"/>
        <v>0</v>
      </c>
      <c r="C353" s="6">
        <f t="shared" si="182"/>
        <v>435206.3190723806</v>
      </c>
      <c r="D353">
        <f t="shared" si="183"/>
        <v>0</v>
      </c>
      <c r="E353">
        <f t="shared" si="184"/>
        <v>0</v>
      </c>
      <c r="F353">
        <f t="shared" si="185"/>
        <v>6.0000000000000027</v>
      </c>
      <c r="G353">
        <f t="shared" si="159"/>
        <v>5.1430128318229462E-3</v>
      </c>
      <c r="H353">
        <f t="shared" si="186"/>
        <v>0</v>
      </c>
      <c r="I353" s="6">
        <f t="shared" si="187"/>
        <v>0</v>
      </c>
      <c r="J353">
        <f t="shared" si="161"/>
        <v>0</v>
      </c>
      <c r="K353" s="6">
        <f t="shared" si="162"/>
        <v>435206.3190723806</v>
      </c>
      <c r="L353">
        <f t="shared" si="163"/>
        <v>0</v>
      </c>
      <c r="M353">
        <f t="shared" si="164"/>
        <v>0</v>
      </c>
      <c r="N353">
        <f t="shared" si="165"/>
        <v>14.7</v>
      </c>
      <c r="O353">
        <f t="shared" si="188"/>
        <v>1.3162254142526475E-2</v>
      </c>
      <c r="P353">
        <f t="shared" si="166"/>
        <v>0</v>
      </c>
      <c r="Q353">
        <f t="shared" si="167"/>
        <v>0</v>
      </c>
      <c r="R353">
        <f t="shared" si="160"/>
        <v>0</v>
      </c>
      <c r="T353">
        <f t="shared" si="168"/>
        <v>0</v>
      </c>
      <c r="U353" s="6">
        <f t="shared" si="169"/>
        <v>435206.3190723806</v>
      </c>
      <c r="V353">
        <f t="shared" si="170"/>
        <v>0</v>
      </c>
      <c r="W353">
        <f t="shared" si="171"/>
        <v>0</v>
      </c>
      <c r="X353">
        <f t="shared" si="172"/>
        <v>8.8999999999999986</v>
      </c>
      <c r="Y353">
        <f t="shared" si="173"/>
        <v>7.7376078690307715E-3</v>
      </c>
      <c r="Z353">
        <f t="shared" si="174"/>
        <v>0</v>
      </c>
      <c r="AA353">
        <f t="shared" si="175"/>
        <v>0</v>
      </c>
      <c r="AB353">
        <f t="shared" si="176"/>
        <v>0</v>
      </c>
      <c r="AC353">
        <f t="shared" si="177"/>
        <v>0</v>
      </c>
      <c r="AD353" s="11">
        <f t="shared" si="178"/>
        <v>-7.4505805969238281E-9</v>
      </c>
      <c r="AE353">
        <f t="shared" si="179"/>
        <v>0</v>
      </c>
      <c r="AF353" s="11">
        <f t="shared" si="180"/>
        <v>-7.4505805969238281E-9</v>
      </c>
    </row>
    <row r="354" spans="1:32" x14ac:dyDescent="0.3">
      <c r="A354">
        <f t="shared" si="158"/>
        <v>342</v>
      </c>
      <c r="B354" s="6">
        <f t="shared" si="181"/>
        <v>0</v>
      </c>
      <c r="C354" s="6">
        <f t="shared" si="182"/>
        <v>435206.3190723806</v>
      </c>
      <c r="D354">
        <f t="shared" si="183"/>
        <v>0</v>
      </c>
      <c r="E354">
        <f t="shared" si="184"/>
        <v>0</v>
      </c>
      <c r="F354">
        <f t="shared" si="185"/>
        <v>6.0000000000000027</v>
      </c>
      <c r="G354">
        <f t="shared" si="159"/>
        <v>5.1430128318229462E-3</v>
      </c>
      <c r="H354">
        <f t="shared" si="186"/>
        <v>0</v>
      </c>
      <c r="I354" s="6">
        <f t="shared" si="187"/>
        <v>0</v>
      </c>
      <c r="J354">
        <f t="shared" si="161"/>
        <v>0</v>
      </c>
      <c r="K354" s="6">
        <f t="shared" si="162"/>
        <v>435206.3190723806</v>
      </c>
      <c r="L354">
        <f t="shared" si="163"/>
        <v>0</v>
      </c>
      <c r="M354">
        <f t="shared" si="164"/>
        <v>0</v>
      </c>
      <c r="N354">
        <f t="shared" si="165"/>
        <v>14.7</v>
      </c>
      <c r="O354">
        <f t="shared" si="188"/>
        <v>1.3162254142526475E-2</v>
      </c>
      <c r="P354">
        <f t="shared" si="166"/>
        <v>0</v>
      </c>
      <c r="Q354">
        <f t="shared" si="167"/>
        <v>0</v>
      </c>
      <c r="R354">
        <f t="shared" si="160"/>
        <v>0</v>
      </c>
      <c r="T354">
        <f t="shared" si="168"/>
        <v>0</v>
      </c>
      <c r="U354" s="6">
        <f t="shared" si="169"/>
        <v>435206.3190723806</v>
      </c>
      <c r="V354">
        <f t="shared" si="170"/>
        <v>0</v>
      </c>
      <c r="W354">
        <f t="shared" si="171"/>
        <v>0</v>
      </c>
      <c r="X354">
        <f t="shared" si="172"/>
        <v>8.8999999999999986</v>
      </c>
      <c r="Y354">
        <f t="shared" si="173"/>
        <v>7.7376078690307715E-3</v>
      </c>
      <c r="Z354">
        <f t="shared" si="174"/>
        <v>0</v>
      </c>
      <c r="AA354">
        <f t="shared" si="175"/>
        <v>0</v>
      </c>
      <c r="AB354">
        <f t="shared" si="176"/>
        <v>0</v>
      </c>
      <c r="AC354">
        <f t="shared" si="177"/>
        <v>0</v>
      </c>
      <c r="AD354" s="11">
        <f t="shared" si="178"/>
        <v>-7.4505805969238281E-9</v>
      </c>
      <c r="AE354">
        <f t="shared" si="179"/>
        <v>0</v>
      </c>
      <c r="AF354" s="11">
        <f t="shared" si="180"/>
        <v>-7.4505805969238281E-9</v>
      </c>
    </row>
    <row r="355" spans="1:32" x14ac:dyDescent="0.3">
      <c r="A355">
        <f t="shared" si="158"/>
        <v>343</v>
      </c>
      <c r="B355" s="6">
        <f t="shared" si="181"/>
        <v>0</v>
      </c>
      <c r="C355" s="6">
        <f t="shared" si="182"/>
        <v>435206.3190723806</v>
      </c>
      <c r="D355">
        <f t="shared" si="183"/>
        <v>0</v>
      </c>
      <c r="E355">
        <f t="shared" si="184"/>
        <v>0</v>
      </c>
      <c r="F355">
        <f t="shared" si="185"/>
        <v>6.0000000000000027</v>
      </c>
      <c r="G355">
        <f t="shared" si="159"/>
        <v>5.1430128318229462E-3</v>
      </c>
      <c r="H355">
        <f t="shared" si="186"/>
        <v>0</v>
      </c>
      <c r="I355" s="6">
        <f t="shared" si="187"/>
        <v>0</v>
      </c>
      <c r="J355">
        <f t="shared" si="161"/>
        <v>0</v>
      </c>
      <c r="K355" s="6">
        <f t="shared" si="162"/>
        <v>435206.3190723806</v>
      </c>
      <c r="L355">
        <f t="shared" si="163"/>
        <v>0</v>
      </c>
      <c r="M355">
        <f t="shared" si="164"/>
        <v>0</v>
      </c>
      <c r="N355">
        <f t="shared" si="165"/>
        <v>14.7</v>
      </c>
      <c r="O355">
        <f t="shared" si="188"/>
        <v>1.3162254142526475E-2</v>
      </c>
      <c r="P355">
        <f t="shared" si="166"/>
        <v>0</v>
      </c>
      <c r="Q355">
        <f t="shared" si="167"/>
        <v>0</v>
      </c>
      <c r="R355">
        <f t="shared" si="160"/>
        <v>0</v>
      </c>
      <c r="T355">
        <f t="shared" si="168"/>
        <v>0</v>
      </c>
      <c r="U355" s="6">
        <f t="shared" si="169"/>
        <v>435206.3190723806</v>
      </c>
      <c r="V355">
        <f t="shared" si="170"/>
        <v>0</v>
      </c>
      <c r="W355">
        <f t="shared" si="171"/>
        <v>0</v>
      </c>
      <c r="X355">
        <f t="shared" si="172"/>
        <v>8.8999999999999986</v>
      </c>
      <c r="Y355">
        <f t="shared" si="173"/>
        <v>7.7376078690307715E-3</v>
      </c>
      <c r="Z355">
        <f t="shared" si="174"/>
        <v>0</v>
      </c>
      <c r="AA355">
        <f t="shared" si="175"/>
        <v>0</v>
      </c>
      <c r="AB355">
        <f t="shared" si="176"/>
        <v>0</v>
      </c>
      <c r="AC355">
        <f t="shared" si="177"/>
        <v>0</v>
      </c>
      <c r="AD355" s="11">
        <f t="shared" si="178"/>
        <v>-7.4505805969238281E-9</v>
      </c>
      <c r="AE355">
        <f t="shared" si="179"/>
        <v>0</v>
      </c>
      <c r="AF355" s="11">
        <f t="shared" si="180"/>
        <v>-7.4505805969238281E-9</v>
      </c>
    </row>
    <row r="356" spans="1:32" x14ac:dyDescent="0.3">
      <c r="A356">
        <f t="shared" si="158"/>
        <v>344</v>
      </c>
      <c r="B356" s="6">
        <f t="shared" si="181"/>
        <v>0</v>
      </c>
      <c r="C356" s="6">
        <f t="shared" si="182"/>
        <v>435206.3190723806</v>
      </c>
      <c r="D356">
        <f t="shared" si="183"/>
        <v>0</v>
      </c>
      <c r="E356">
        <f t="shared" si="184"/>
        <v>0</v>
      </c>
      <c r="F356">
        <f t="shared" si="185"/>
        <v>6.0000000000000027</v>
      </c>
      <c r="G356">
        <f t="shared" si="159"/>
        <v>5.1430128318229462E-3</v>
      </c>
      <c r="H356">
        <f t="shared" si="186"/>
        <v>0</v>
      </c>
      <c r="I356" s="6">
        <f t="shared" si="187"/>
        <v>0</v>
      </c>
      <c r="J356">
        <f t="shared" si="161"/>
        <v>0</v>
      </c>
      <c r="K356" s="6">
        <f t="shared" si="162"/>
        <v>435206.3190723806</v>
      </c>
      <c r="L356">
        <f t="shared" si="163"/>
        <v>0</v>
      </c>
      <c r="M356">
        <f t="shared" si="164"/>
        <v>0</v>
      </c>
      <c r="N356">
        <f t="shared" si="165"/>
        <v>14.7</v>
      </c>
      <c r="O356">
        <f t="shared" si="188"/>
        <v>1.3162254142526475E-2</v>
      </c>
      <c r="P356">
        <f t="shared" si="166"/>
        <v>0</v>
      </c>
      <c r="Q356">
        <f t="shared" si="167"/>
        <v>0</v>
      </c>
      <c r="R356">
        <f t="shared" si="160"/>
        <v>0</v>
      </c>
      <c r="T356">
        <f t="shared" si="168"/>
        <v>0</v>
      </c>
      <c r="U356" s="6">
        <f t="shared" si="169"/>
        <v>435206.3190723806</v>
      </c>
      <c r="V356">
        <f t="shared" si="170"/>
        <v>0</v>
      </c>
      <c r="W356">
        <f t="shared" si="171"/>
        <v>0</v>
      </c>
      <c r="X356">
        <f t="shared" si="172"/>
        <v>8.8999999999999986</v>
      </c>
      <c r="Y356">
        <f t="shared" si="173"/>
        <v>7.7376078690307715E-3</v>
      </c>
      <c r="Z356">
        <f t="shared" si="174"/>
        <v>0</v>
      </c>
      <c r="AA356">
        <f t="shared" si="175"/>
        <v>0</v>
      </c>
      <c r="AB356">
        <f t="shared" si="176"/>
        <v>0</v>
      </c>
      <c r="AC356">
        <f t="shared" si="177"/>
        <v>0</v>
      </c>
      <c r="AD356" s="11">
        <f t="shared" si="178"/>
        <v>-7.4505805969238281E-9</v>
      </c>
      <c r="AE356">
        <f t="shared" si="179"/>
        <v>0</v>
      </c>
      <c r="AF356" s="11">
        <f t="shared" si="180"/>
        <v>-7.4505805969238281E-9</v>
      </c>
    </row>
    <row r="357" spans="1:32" x14ac:dyDescent="0.3">
      <c r="A357">
        <f t="shared" si="158"/>
        <v>345</v>
      </c>
      <c r="B357" s="6">
        <f t="shared" si="181"/>
        <v>0</v>
      </c>
      <c r="C357" s="6">
        <f t="shared" si="182"/>
        <v>435206.3190723806</v>
      </c>
      <c r="D357">
        <f t="shared" si="183"/>
        <v>0</v>
      </c>
      <c r="E357">
        <f t="shared" si="184"/>
        <v>0</v>
      </c>
      <c r="F357">
        <f t="shared" si="185"/>
        <v>6.0000000000000027</v>
      </c>
      <c r="G357">
        <f t="shared" si="159"/>
        <v>5.1430128318229462E-3</v>
      </c>
      <c r="H357">
        <f t="shared" si="186"/>
        <v>0</v>
      </c>
      <c r="I357" s="6">
        <f t="shared" si="187"/>
        <v>0</v>
      </c>
      <c r="J357">
        <f t="shared" si="161"/>
        <v>0</v>
      </c>
      <c r="K357" s="6">
        <f t="shared" si="162"/>
        <v>435206.3190723806</v>
      </c>
      <c r="L357">
        <f t="shared" si="163"/>
        <v>0</v>
      </c>
      <c r="M357">
        <f t="shared" si="164"/>
        <v>0</v>
      </c>
      <c r="N357">
        <f t="shared" si="165"/>
        <v>14.7</v>
      </c>
      <c r="O357">
        <f t="shared" si="188"/>
        <v>1.3162254142526475E-2</v>
      </c>
      <c r="P357">
        <f t="shared" si="166"/>
        <v>0</v>
      </c>
      <c r="Q357">
        <f t="shared" si="167"/>
        <v>0</v>
      </c>
      <c r="R357">
        <f t="shared" si="160"/>
        <v>0</v>
      </c>
      <c r="T357">
        <f t="shared" si="168"/>
        <v>0</v>
      </c>
      <c r="U357" s="6">
        <f t="shared" si="169"/>
        <v>435206.3190723806</v>
      </c>
      <c r="V357">
        <f t="shared" si="170"/>
        <v>0</v>
      </c>
      <c r="W357">
        <f t="shared" si="171"/>
        <v>0</v>
      </c>
      <c r="X357">
        <f t="shared" si="172"/>
        <v>8.8999999999999986</v>
      </c>
      <c r="Y357">
        <f t="shared" si="173"/>
        <v>7.7376078690307715E-3</v>
      </c>
      <c r="Z357">
        <f t="shared" si="174"/>
        <v>0</v>
      </c>
      <c r="AA357">
        <f t="shared" si="175"/>
        <v>0</v>
      </c>
      <c r="AB357">
        <f t="shared" si="176"/>
        <v>0</v>
      </c>
      <c r="AC357">
        <f t="shared" si="177"/>
        <v>0</v>
      </c>
      <c r="AD357" s="11">
        <f t="shared" si="178"/>
        <v>-7.4505805969238281E-9</v>
      </c>
      <c r="AE357">
        <f t="shared" si="179"/>
        <v>0</v>
      </c>
      <c r="AF357" s="11">
        <f t="shared" si="180"/>
        <v>-7.4505805969238281E-9</v>
      </c>
    </row>
    <row r="358" spans="1:32" x14ac:dyDescent="0.3">
      <c r="A358">
        <f t="shared" si="158"/>
        <v>346</v>
      </c>
      <c r="B358" s="6">
        <f t="shared" si="181"/>
        <v>0</v>
      </c>
      <c r="C358" s="6">
        <f t="shared" si="182"/>
        <v>435206.3190723806</v>
      </c>
      <c r="D358">
        <f t="shared" si="183"/>
        <v>0</v>
      </c>
      <c r="E358">
        <f t="shared" si="184"/>
        <v>0</v>
      </c>
      <c r="F358">
        <f t="shared" si="185"/>
        <v>6.0000000000000027</v>
      </c>
      <c r="G358">
        <f t="shared" si="159"/>
        <v>5.1430128318229462E-3</v>
      </c>
      <c r="H358">
        <f t="shared" si="186"/>
        <v>0</v>
      </c>
      <c r="I358" s="6">
        <f t="shared" si="187"/>
        <v>0</v>
      </c>
      <c r="J358">
        <f t="shared" si="161"/>
        <v>0</v>
      </c>
      <c r="K358" s="6">
        <f t="shared" si="162"/>
        <v>435206.3190723806</v>
      </c>
      <c r="L358">
        <f t="shared" si="163"/>
        <v>0</v>
      </c>
      <c r="M358">
        <f t="shared" si="164"/>
        <v>0</v>
      </c>
      <c r="N358">
        <f t="shared" si="165"/>
        <v>14.7</v>
      </c>
      <c r="O358">
        <f t="shared" si="188"/>
        <v>1.3162254142526475E-2</v>
      </c>
      <c r="P358">
        <f t="shared" si="166"/>
        <v>0</v>
      </c>
      <c r="Q358">
        <f t="shared" si="167"/>
        <v>0</v>
      </c>
      <c r="R358">
        <f t="shared" si="160"/>
        <v>0</v>
      </c>
      <c r="T358">
        <f t="shared" si="168"/>
        <v>0</v>
      </c>
      <c r="U358" s="6">
        <f t="shared" si="169"/>
        <v>435206.3190723806</v>
      </c>
      <c r="V358">
        <f t="shared" si="170"/>
        <v>0</v>
      </c>
      <c r="W358">
        <f t="shared" si="171"/>
        <v>0</v>
      </c>
      <c r="X358">
        <f t="shared" si="172"/>
        <v>8.8999999999999986</v>
      </c>
      <c r="Y358">
        <f t="shared" si="173"/>
        <v>7.7376078690307715E-3</v>
      </c>
      <c r="Z358">
        <f t="shared" si="174"/>
        <v>0</v>
      </c>
      <c r="AA358">
        <f t="shared" si="175"/>
        <v>0</v>
      </c>
      <c r="AB358">
        <f t="shared" si="176"/>
        <v>0</v>
      </c>
      <c r="AC358">
        <f t="shared" si="177"/>
        <v>0</v>
      </c>
      <c r="AD358" s="11">
        <f t="shared" si="178"/>
        <v>-7.4505805969238281E-9</v>
      </c>
      <c r="AE358">
        <f t="shared" si="179"/>
        <v>0</v>
      </c>
      <c r="AF358" s="11">
        <f t="shared" si="180"/>
        <v>-7.4505805969238281E-9</v>
      </c>
    </row>
    <row r="359" spans="1:32" x14ac:dyDescent="0.3">
      <c r="A359">
        <f t="shared" si="158"/>
        <v>347</v>
      </c>
      <c r="B359" s="6">
        <f t="shared" si="181"/>
        <v>0</v>
      </c>
      <c r="C359" s="6">
        <f t="shared" si="182"/>
        <v>435206.3190723806</v>
      </c>
      <c r="D359">
        <f t="shared" si="183"/>
        <v>0</v>
      </c>
      <c r="E359">
        <f t="shared" si="184"/>
        <v>0</v>
      </c>
      <c r="F359">
        <f t="shared" si="185"/>
        <v>6.0000000000000027</v>
      </c>
      <c r="G359">
        <f t="shared" si="159"/>
        <v>5.1430128318229462E-3</v>
      </c>
      <c r="H359">
        <f t="shared" si="186"/>
        <v>0</v>
      </c>
      <c r="I359" s="6">
        <f t="shared" si="187"/>
        <v>0</v>
      </c>
      <c r="J359">
        <f t="shared" si="161"/>
        <v>0</v>
      </c>
      <c r="K359" s="6">
        <f t="shared" si="162"/>
        <v>435206.3190723806</v>
      </c>
      <c r="L359">
        <f t="shared" si="163"/>
        <v>0</v>
      </c>
      <c r="M359">
        <f t="shared" si="164"/>
        <v>0</v>
      </c>
      <c r="N359">
        <f t="shared" si="165"/>
        <v>14.7</v>
      </c>
      <c r="O359">
        <f t="shared" si="188"/>
        <v>1.3162254142526475E-2</v>
      </c>
      <c r="P359">
        <f t="shared" si="166"/>
        <v>0</v>
      </c>
      <c r="Q359">
        <f t="shared" si="167"/>
        <v>0</v>
      </c>
      <c r="R359">
        <f t="shared" si="160"/>
        <v>0</v>
      </c>
      <c r="T359">
        <f t="shared" si="168"/>
        <v>0</v>
      </c>
      <c r="U359" s="6">
        <f t="shared" si="169"/>
        <v>435206.3190723806</v>
      </c>
      <c r="V359">
        <f t="shared" si="170"/>
        <v>0</v>
      </c>
      <c r="W359">
        <f t="shared" si="171"/>
        <v>0</v>
      </c>
      <c r="X359">
        <f t="shared" si="172"/>
        <v>8.8999999999999986</v>
      </c>
      <c r="Y359">
        <f t="shared" si="173"/>
        <v>7.7376078690307715E-3</v>
      </c>
      <c r="Z359">
        <f t="shared" si="174"/>
        <v>0</v>
      </c>
      <c r="AA359">
        <f t="shared" si="175"/>
        <v>0</v>
      </c>
      <c r="AB359">
        <f t="shared" si="176"/>
        <v>0</v>
      </c>
      <c r="AC359">
        <f t="shared" si="177"/>
        <v>0</v>
      </c>
      <c r="AD359" s="11">
        <f t="shared" si="178"/>
        <v>-7.4505805969238281E-9</v>
      </c>
      <c r="AE359">
        <f t="shared" si="179"/>
        <v>0</v>
      </c>
      <c r="AF359" s="11">
        <f t="shared" si="180"/>
        <v>-7.4505805969238281E-9</v>
      </c>
    </row>
    <row r="360" spans="1:32" x14ac:dyDescent="0.3">
      <c r="A360">
        <f t="shared" si="158"/>
        <v>348</v>
      </c>
      <c r="B360" s="6">
        <f t="shared" si="181"/>
        <v>0</v>
      </c>
      <c r="C360" s="6">
        <f t="shared" si="182"/>
        <v>435206.3190723806</v>
      </c>
      <c r="D360">
        <f t="shared" si="183"/>
        <v>0</v>
      </c>
      <c r="E360">
        <f t="shared" si="184"/>
        <v>0</v>
      </c>
      <c r="F360">
        <f t="shared" si="185"/>
        <v>6.0000000000000027</v>
      </c>
      <c r="G360">
        <f t="shared" si="159"/>
        <v>5.1430128318229462E-3</v>
      </c>
      <c r="H360">
        <f t="shared" si="186"/>
        <v>0</v>
      </c>
      <c r="I360" s="6">
        <f t="shared" si="187"/>
        <v>0</v>
      </c>
      <c r="J360">
        <f t="shared" si="161"/>
        <v>0</v>
      </c>
      <c r="K360" s="6">
        <f t="shared" si="162"/>
        <v>435206.3190723806</v>
      </c>
      <c r="L360">
        <f t="shared" si="163"/>
        <v>0</v>
      </c>
      <c r="M360">
        <f t="shared" si="164"/>
        <v>0</v>
      </c>
      <c r="N360">
        <f t="shared" si="165"/>
        <v>14.7</v>
      </c>
      <c r="O360">
        <f t="shared" si="188"/>
        <v>1.3162254142526475E-2</v>
      </c>
      <c r="P360">
        <f t="shared" si="166"/>
        <v>0</v>
      </c>
      <c r="Q360">
        <f t="shared" si="167"/>
        <v>0</v>
      </c>
      <c r="R360">
        <f t="shared" si="160"/>
        <v>0</v>
      </c>
      <c r="T360">
        <f t="shared" si="168"/>
        <v>0</v>
      </c>
      <c r="U360" s="6">
        <f t="shared" si="169"/>
        <v>435206.3190723806</v>
      </c>
      <c r="V360">
        <f t="shared" si="170"/>
        <v>0</v>
      </c>
      <c r="W360">
        <f t="shared" si="171"/>
        <v>0</v>
      </c>
      <c r="X360">
        <f t="shared" si="172"/>
        <v>8.8999999999999986</v>
      </c>
      <c r="Y360">
        <f t="shared" si="173"/>
        <v>7.7376078690307715E-3</v>
      </c>
      <c r="Z360">
        <f t="shared" si="174"/>
        <v>0</v>
      </c>
      <c r="AA360">
        <f t="shared" si="175"/>
        <v>0</v>
      </c>
      <c r="AB360">
        <f t="shared" si="176"/>
        <v>0</v>
      </c>
      <c r="AC360">
        <f t="shared" si="177"/>
        <v>0</v>
      </c>
      <c r="AD360" s="11">
        <f t="shared" si="178"/>
        <v>-7.4505805969238281E-9</v>
      </c>
      <c r="AE360">
        <f t="shared" si="179"/>
        <v>0</v>
      </c>
      <c r="AF360" s="11">
        <f t="shared" si="180"/>
        <v>-7.4505805969238281E-9</v>
      </c>
    </row>
    <row r="361" spans="1:32" x14ac:dyDescent="0.3">
      <c r="A361">
        <f t="shared" si="158"/>
        <v>349</v>
      </c>
      <c r="B361" s="6">
        <f t="shared" si="181"/>
        <v>0</v>
      </c>
      <c r="C361" s="6">
        <f t="shared" si="182"/>
        <v>435206.3190723806</v>
      </c>
      <c r="D361">
        <f t="shared" si="183"/>
        <v>0</v>
      </c>
      <c r="E361">
        <f t="shared" si="184"/>
        <v>0</v>
      </c>
      <c r="F361">
        <f t="shared" si="185"/>
        <v>6.0000000000000027</v>
      </c>
      <c r="G361">
        <f t="shared" si="159"/>
        <v>5.1430128318229462E-3</v>
      </c>
      <c r="H361">
        <f t="shared" si="186"/>
        <v>0</v>
      </c>
      <c r="I361" s="6">
        <f t="shared" si="187"/>
        <v>0</v>
      </c>
      <c r="J361">
        <f t="shared" si="161"/>
        <v>0</v>
      </c>
      <c r="K361" s="6">
        <f t="shared" si="162"/>
        <v>435206.3190723806</v>
      </c>
      <c r="L361">
        <f t="shared" si="163"/>
        <v>0</v>
      </c>
      <c r="M361">
        <f t="shared" si="164"/>
        <v>0</v>
      </c>
      <c r="N361">
        <f t="shared" si="165"/>
        <v>14.7</v>
      </c>
      <c r="O361">
        <f t="shared" si="188"/>
        <v>1.3162254142526475E-2</v>
      </c>
      <c r="P361">
        <f t="shared" si="166"/>
        <v>0</v>
      </c>
      <c r="Q361">
        <f t="shared" si="167"/>
        <v>0</v>
      </c>
      <c r="R361">
        <f t="shared" si="160"/>
        <v>0</v>
      </c>
      <c r="T361">
        <f t="shared" si="168"/>
        <v>0</v>
      </c>
      <c r="U361" s="6">
        <f t="shared" si="169"/>
        <v>435206.3190723806</v>
      </c>
      <c r="V361">
        <f t="shared" si="170"/>
        <v>0</v>
      </c>
      <c r="W361">
        <f t="shared" si="171"/>
        <v>0</v>
      </c>
      <c r="X361">
        <f t="shared" si="172"/>
        <v>8.8999999999999986</v>
      </c>
      <c r="Y361">
        <f t="shared" si="173"/>
        <v>7.7376078690307715E-3</v>
      </c>
      <c r="Z361">
        <f t="shared" si="174"/>
        <v>0</v>
      </c>
      <c r="AA361">
        <f t="shared" si="175"/>
        <v>0</v>
      </c>
      <c r="AB361">
        <f t="shared" si="176"/>
        <v>0</v>
      </c>
      <c r="AC361">
        <f t="shared" si="177"/>
        <v>0</v>
      </c>
      <c r="AD361" s="11">
        <f t="shared" si="178"/>
        <v>-7.4505805969238281E-9</v>
      </c>
      <c r="AE361">
        <f t="shared" si="179"/>
        <v>0</v>
      </c>
      <c r="AF361" s="11">
        <f t="shared" si="180"/>
        <v>-7.4505805969238281E-9</v>
      </c>
    </row>
    <row r="362" spans="1:32" x14ac:dyDescent="0.3">
      <c r="A362">
        <f t="shared" si="158"/>
        <v>350</v>
      </c>
      <c r="B362" s="6">
        <f t="shared" si="181"/>
        <v>0</v>
      </c>
      <c r="C362" s="6">
        <f t="shared" si="182"/>
        <v>435206.3190723806</v>
      </c>
      <c r="D362">
        <f t="shared" si="183"/>
        <v>0</v>
      </c>
      <c r="E362">
        <f t="shared" si="184"/>
        <v>0</v>
      </c>
      <c r="F362">
        <f t="shared" si="185"/>
        <v>6.0000000000000027</v>
      </c>
      <c r="G362">
        <f t="shared" si="159"/>
        <v>5.1430128318229462E-3</v>
      </c>
      <c r="H362">
        <f t="shared" si="186"/>
        <v>0</v>
      </c>
      <c r="I362" s="6">
        <f t="shared" si="187"/>
        <v>0</v>
      </c>
      <c r="J362">
        <f t="shared" si="161"/>
        <v>0</v>
      </c>
      <c r="K362" s="6">
        <f t="shared" si="162"/>
        <v>435206.3190723806</v>
      </c>
      <c r="L362">
        <f t="shared" si="163"/>
        <v>0</v>
      </c>
      <c r="M362">
        <f t="shared" si="164"/>
        <v>0</v>
      </c>
      <c r="N362">
        <f t="shared" si="165"/>
        <v>14.7</v>
      </c>
      <c r="O362">
        <f t="shared" si="188"/>
        <v>1.3162254142526475E-2</v>
      </c>
      <c r="P362">
        <f t="shared" si="166"/>
        <v>0</v>
      </c>
      <c r="Q362">
        <f t="shared" si="167"/>
        <v>0</v>
      </c>
      <c r="R362">
        <f t="shared" si="160"/>
        <v>0</v>
      </c>
      <c r="T362">
        <f t="shared" si="168"/>
        <v>0</v>
      </c>
      <c r="U362" s="6">
        <f t="shared" si="169"/>
        <v>435206.3190723806</v>
      </c>
      <c r="V362">
        <f t="shared" si="170"/>
        <v>0</v>
      </c>
      <c r="W362">
        <f t="shared" si="171"/>
        <v>0</v>
      </c>
      <c r="X362">
        <f t="shared" si="172"/>
        <v>8.8999999999999986</v>
      </c>
      <c r="Y362">
        <f t="shared" si="173"/>
        <v>7.7376078690307715E-3</v>
      </c>
      <c r="Z362">
        <f t="shared" si="174"/>
        <v>0</v>
      </c>
      <c r="AA362">
        <f t="shared" si="175"/>
        <v>0</v>
      </c>
      <c r="AB362">
        <f t="shared" si="176"/>
        <v>0</v>
      </c>
      <c r="AC362">
        <f t="shared" si="177"/>
        <v>0</v>
      </c>
      <c r="AD362" s="11">
        <f t="shared" si="178"/>
        <v>-7.4505805969238281E-9</v>
      </c>
      <c r="AE362">
        <f t="shared" si="179"/>
        <v>0</v>
      </c>
      <c r="AF362" s="11">
        <f t="shared" si="180"/>
        <v>-7.4505805969238281E-9</v>
      </c>
    </row>
    <row r="363" spans="1:32" x14ac:dyDescent="0.3">
      <c r="A363">
        <f t="shared" si="158"/>
        <v>351</v>
      </c>
      <c r="B363" s="6">
        <f t="shared" si="181"/>
        <v>0</v>
      </c>
      <c r="C363" s="6">
        <f t="shared" si="182"/>
        <v>435206.3190723806</v>
      </c>
      <c r="D363">
        <f t="shared" si="183"/>
        <v>0</v>
      </c>
      <c r="E363">
        <f t="shared" si="184"/>
        <v>0</v>
      </c>
      <c r="F363">
        <f t="shared" si="185"/>
        <v>6.0000000000000027</v>
      </c>
      <c r="G363">
        <f t="shared" si="159"/>
        <v>5.1430128318229462E-3</v>
      </c>
      <c r="H363">
        <f t="shared" si="186"/>
        <v>0</v>
      </c>
      <c r="I363" s="6">
        <f t="shared" si="187"/>
        <v>0</v>
      </c>
      <c r="J363">
        <f t="shared" si="161"/>
        <v>0</v>
      </c>
      <c r="K363" s="6">
        <f t="shared" si="162"/>
        <v>435206.3190723806</v>
      </c>
      <c r="L363">
        <f t="shared" si="163"/>
        <v>0</v>
      </c>
      <c r="M363">
        <f t="shared" si="164"/>
        <v>0</v>
      </c>
      <c r="N363">
        <f t="shared" si="165"/>
        <v>14.7</v>
      </c>
      <c r="O363">
        <f t="shared" si="188"/>
        <v>1.3162254142526475E-2</v>
      </c>
      <c r="P363">
        <f t="shared" si="166"/>
        <v>0</v>
      </c>
      <c r="Q363">
        <f t="shared" si="167"/>
        <v>0</v>
      </c>
      <c r="R363">
        <f t="shared" si="160"/>
        <v>0</v>
      </c>
      <c r="T363">
        <f t="shared" si="168"/>
        <v>0</v>
      </c>
      <c r="U363" s="6">
        <f t="shared" si="169"/>
        <v>435206.3190723806</v>
      </c>
      <c r="V363">
        <f t="shared" si="170"/>
        <v>0</v>
      </c>
      <c r="W363">
        <f t="shared" si="171"/>
        <v>0</v>
      </c>
      <c r="X363">
        <f t="shared" si="172"/>
        <v>8.8999999999999986</v>
      </c>
      <c r="Y363">
        <f t="shared" si="173"/>
        <v>7.7376078690307715E-3</v>
      </c>
      <c r="Z363">
        <f t="shared" si="174"/>
        <v>0</v>
      </c>
      <c r="AA363">
        <f t="shared" si="175"/>
        <v>0</v>
      </c>
      <c r="AB363">
        <f t="shared" si="176"/>
        <v>0</v>
      </c>
      <c r="AC363">
        <f t="shared" si="177"/>
        <v>0</v>
      </c>
      <c r="AD363" s="11">
        <f t="shared" si="178"/>
        <v>-7.4505805969238281E-9</v>
      </c>
      <c r="AE363">
        <f t="shared" si="179"/>
        <v>0</v>
      </c>
      <c r="AF363" s="11">
        <f t="shared" si="180"/>
        <v>-7.4505805969238281E-9</v>
      </c>
    </row>
    <row r="364" spans="1:32" x14ac:dyDescent="0.3">
      <c r="A364">
        <f t="shared" si="158"/>
        <v>352</v>
      </c>
      <c r="B364" s="6">
        <f t="shared" si="181"/>
        <v>0</v>
      </c>
      <c r="C364" s="6">
        <f t="shared" si="182"/>
        <v>435206.3190723806</v>
      </c>
      <c r="D364">
        <f t="shared" si="183"/>
        <v>0</v>
      </c>
      <c r="E364">
        <f t="shared" si="184"/>
        <v>0</v>
      </c>
      <c r="F364">
        <f t="shared" si="185"/>
        <v>6.0000000000000027</v>
      </c>
      <c r="G364">
        <f t="shared" si="159"/>
        <v>5.1430128318229462E-3</v>
      </c>
      <c r="H364">
        <f t="shared" si="186"/>
        <v>0</v>
      </c>
      <c r="I364" s="6">
        <f t="shared" si="187"/>
        <v>0</v>
      </c>
      <c r="J364">
        <f t="shared" si="161"/>
        <v>0</v>
      </c>
      <c r="K364" s="6">
        <f t="shared" si="162"/>
        <v>435206.3190723806</v>
      </c>
      <c r="L364">
        <f t="shared" si="163"/>
        <v>0</v>
      </c>
      <c r="M364">
        <f t="shared" si="164"/>
        <v>0</v>
      </c>
      <c r="N364">
        <f t="shared" si="165"/>
        <v>14.7</v>
      </c>
      <c r="O364">
        <f t="shared" si="188"/>
        <v>1.3162254142526475E-2</v>
      </c>
      <c r="P364">
        <f t="shared" si="166"/>
        <v>0</v>
      </c>
      <c r="Q364">
        <f t="shared" si="167"/>
        <v>0</v>
      </c>
      <c r="R364">
        <f t="shared" si="160"/>
        <v>0</v>
      </c>
      <c r="T364">
        <f t="shared" si="168"/>
        <v>0</v>
      </c>
      <c r="U364" s="6">
        <f t="shared" si="169"/>
        <v>435206.3190723806</v>
      </c>
      <c r="V364">
        <f t="shared" si="170"/>
        <v>0</v>
      </c>
      <c r="W364">
        <f t="shared" si="171"/>
        <v>0</v>
      </c>
      <c r="X364">
        <f t="shared" si="172"/>
        <v>8.8999999999999986</v>
      </c>
      <c r="Y364">
        <f t="shared" si="173"/>
        <v>7.7376078690307715E-3</v>
      </c>
      <c r="Z364">
        <f t="shared" si="174"/>
        <v>0</v>
      </c>
      <c r="AA364">
        <f t="shared" si="175"/>
        <v>0</v>
      </c>
      <c r="AB364">
        <f t="shared" si="176"/>
        <v>0</v>
      </c>
      <c r="AC364">
        <f t="shared" si="177"/>
        <v>0</v>
      </c>
      <c r="AD364" s="11">
        <f t="shared" si="178"/>
        <v>-7.4505805969238281E-9</v>
      </c>
      <c r="AE364">
        <f t="shared" si="179"/>
        <v>0</v>
      </c>
      <c r="AF364" s="11">
        <f t="shared" si="180"/>
        <v>-7.4505805969238281E-9</v>
      </c>
    </row>
    <row r="365" spans="1:32" x14ac:dyDescent="0.3">
      <c r="A365">
        <f t="shared" si="158"/>
        <v>353</v>
      </c>
      <c r="B365" s="6">
        <f t="shared" si="181"/>
        <v>0</v>
      </c>
      <c r="C365" s="6">
        <f t="shared" si="182"/>
        <v>435206.3190723806</v>
      </c>
      <c r="D365">
        <f t="shared" si="183"/>
        <v>0</v>
      </c>
      <c r="E365">
        <f t="shared" si="184"/>
        <v>0</v>
      </c>
      <c r="F365">
        <f t="shared" si="185"/>
        <v>6.0000000000000027</v>
      </c>
      <c r="G365">
        <f t="shared" si="159"/>
        <v>5.1430128318229462E-3</v>
      </c>
      <c r="H365">
        <f t="shared" si="186"/>
        <v>0</v>
      </c>
      <c r="I365" s="6">
        <f t="shared" si="187"/>
        <v>0</v>
      </c>
      <c r="J365">
        <f t="shared" si="161"/>
        <v>0</v>
      </c>
      <c r="K365" s="6">
        <f t="shared" si="162"/>
        <v>435206.3190723806</v>
      </c>
      <c r="L365">
        <f t="shared" si="163"/>
        <v>0</v>
      </c>
      <c r="M365">
        <f t="shared" si="164"/>
        <v>0</v>
      </c>
      <c r="N365">
        <f t="shared" si="165"/>
        <v>14.7</v>
      </c>
      <c r="O365">
        <f t="shared" si="188"/>
        <v>1.3162254142526475E-2</v>
      </c>
      <c r="P365">
        <f t="shared" si="166"/>
        <v>0</v>
      </c>
      <c r="Q365">
        <f t="shared" si="167"/>
        <v>0</v>
      </c>
      <c r="R365">
        <f t="shared" si="160"/>
        <v>0</v>
      </c>
      <c r="T365">
        <f t="shared" si="168"/>
        <v>0</v>
      </c>
      <c r="U365" s="6">
        <f t="shared" si="169"/>
        <v>435206.3190723806</v>
      </c>
      <c r="V365">
        <f t="shared" si="170"/>
        <v>0</v>
      </c>
      <c r="W365">
        <f t="shared" si="171"/>
        <v>0</v>
      </c>
      <c r="X365">
        <f t="shared" si="172"/>
        <v>8.8999999999999986</v>
      </c>
      <c r="Y365">
        <f t="shared" si="173"/>
        <v>7.7376078690307715E-3</v>
      </c>
      <c r="Z365">
        <f t="shared" si="174"/>
        <v>0</v>
      </c>
      <c r="AA365">
        <f t="shared" si="175"/>
        <v>0</v>
      </c>
      <c r="AB365">
        <f t="shared" si="176"/>
        <v>0</v>
      </c>
      <c r="AC365">
        <f t="shared" si="177"/>
        <v>0</v>
      </c>
      <c r="AD365" s="11">
        <f t="shared" si="178"/>
        <v>-7.4505805969238281E-9</v>
      </c>
      <c r="AE365">
        <f t="shared" si="179"/>
        <v>0</v>
      </c>
      <c r="AF365" s="11">
        <f t="shared" si="180"/>
        <v>-7.4505805969238281E-9</v>
      </c>
    </row>
    <row r="366" spans="1:32" x14ac:dyDescent="0.3">
      <c r="A366">
        <f t="shared" si="158"/>
        <v>354</v>
      </c>
      <c r="B366" s="6">
        <f t="shared" si="181"/>
        <v>0</v>
      </c>
      <c r="C366" s="6">
        <f t="shared" si="182"/>
        <v>435206.3190723806</v>
      </c>
      <c r="D366">
        <f t="shared" si="183"/>
        <v>0</v>
      </c>
      <c r="E366">
        <f t="shared" si="184"/>
        <v>0</v>
      </c>
      <c r="F366">
        <f t="shared" si="185"/>
        <v>6.0000000000000027</v>
      </c>
      <c r="G366">
        <f t="shared" si="159"/>
        <v>5.1430128318229462E-3</v>
      </c>
      <c r="H366">
        <f t="shared" si="186"/>
        <v>0</v>
      </c>
      <c r="I366" s="6">
        <f t="shared" si="187"/>
        <v>0</v>
      </c>
      <c r="J366">
        <f t="shared" si="161"/>
        <v>0</v>
      </c>
      <c r="K366" s="6">
        <f t="shared" si="162"/>
        <v>435206.3190723806</v>
      </c>
      <c r="L366">
        <f t="shared" si="163"/>
        <v>0</v>
      </c>
      <c r="M366">
        <f t="shared" si="164"/>
        <v>0</v>
      </c>
      <c r="N366">
        <f t="shared" si="165"/>
        <v>14.7</v>
      </c>
      <c r="O366">
        <f t="shared" si="188"/>
        <v>1.3162254142526475E-2</v>
      </c>
      <c r="P366">
        <f t="shared" si="166"/>
        <v>0</v>
      </c>
      <c r="Q366">
        <f t="shared" si="167"/>
        <v>0</v>
      </c>
      <c r="R366">
        <f t="shared" si="160"/>
        <v>0</v>
      </c>
      <c r="T366">
        <f t="shared" si="168"/>
        <v>0</v>
      </c>
      <c r="U366" s="6">
        <f t="shared" si="169"/>
        <v>435206.3190723806</v>
      </c>
      <c r="V366">
        <f t="shared" si="170"/>
        <v>0</v>
      </c>
      <c r="W366">
        <f t="shared" si="171"/>
        <v>0</v>
      </c>
      <c r="X366">
        <f t="shared" si="172"/>
        <v>8.8999999999999986</v>
      </c>
      <c r="Y366">
        <f t="shared" si="173"/>
        <v>7.7376078690307715E-3</v>
      </c>
      <c r="Z366">
        <f t="shared" si="174"/>
        <v>0</v>
      </c>
      <c r="AA366">
        <f t="shared" si="175"/>
        <v>0</v>
      </c>
      <c r="AB366">
        <f t="shared" si="176"/>
        <v>0</v>
      </c>
      <c r="AC366">
        <f t="shared" si="177"/>
        <v>0</v>
      </c>
      <c r="AD366" s="11">
        <f t="shared" si="178"/>
        <v>-7.4505805969238281E-9</v>
      </c>
      <c r="AE366">
        <f t="shared" si="179"/>
        <v>0</v>
      </c>
      <c r="AF366" s="11">
        <f t="shared" si="180"/>
        <v>-7.4505805969238281E-9</v>
      </c>
    </row>
    <row r="367" spans="1:32" x14ac:dyDescent="0.3">
      <c r="A367">
        <f t="shared" si="158"/>
        <v>355</v>
      </c>
      <c r="B367" s="6">
        <f t="shared" si="181"/>
        <v>0</v>
      </c>
      <c r="C367" s="6">
        <f t="shared" si="182"/>
        <v>435206.3190723806</v>
      </c>
      <c r="D367">
        <f t="shared" si="183"/>
        <v>0</v>
      </c>
      <c r="E367">
        <f t="shared" si="184"/>
        <v>0</v>
      </c>
      <c r="F367">
        <f t="shared" si="185"/>
        <v>6.0000000000000027</v>
      </c>
      <c r="G367">
        <f t="shared" si="159"/>
        <v>5.1430128318229462E-3</v>
      </c>
      <c r="H367">
        <f t="shared" si="186"/>
        <v>0</v>
      </c>
      <c r="I367" s="6">
        <f t="shared" si="187"/>
        <v>0</v>
      </c>
      <c r="J367">
        <f t="shared" si="161"/>
        <v>0</v>
      </c>
      <c r="K367" s="6">
        <f t="shared" si="162"/>
        <v>435206.3190723806</v>
      </c>
      <c r="L367">
        <f t="shared" si="163"/>
        <v>0</v>
      </c>
      <c r="M367">
        <f t="shared" si="164"/>
        <v>0</v>
      </c>
      <c r="N367">
        <f t="shared" si="165"/>
        <v>14.7</v>
      </c>
      <c r="O367">
        <f t="shared" si="188"/>
        <v>1.3162254142526475E-2</v>
      </c>
      <c r="P367">
        <f t="shared" si="166"/>
        <v>0</v>
      </c>
      <c r="Q367">
        <f t="shared" si="167"/>
        <v>0</v>
      </c>
      <c r="R367">
        <f t="shared" si="160"/>
        <v>0</v>
      </c>
      <c r="T367">
        <f t="shared" si="168"/>
        <v>0</v>
      </c>
      <c r="U367" s="6">
        <f t="shared" si="169"/>
        <v>435206.3190723806</v>
      </c>
      <c r="V367">
        <f t="shared" si="170"/>
        <v>0</v>
      </c>
      <c r="W367">
        <f t="shared" si="171"/>
        <v>0</v>
      </c>
      <c r="X367">
        <f t="shared" si="172"/>
        <v>8.8999999999999986</v>
      </c>
      <c r="Y367">
        <f t="shared" si="173"/>
        <v>7.7376078690307715E-3</v>
      </c>
      <c r="Z367">
        <f t="shared" si="174"/>
        <v>0</v>
      </c>
      <c r="AA367">
        <f t="shared" si="175"/>
        <v>0</v>
      </c>
      <c r="AB367">
        <f t="shared" si="176"/>
        <v>0</v>
      </c>
      <c r="AC367">
        <f t="shared" si="177"/>
        <v>0</v>
      </c>
      <c r="AD367" s="11">
        <f t="shared" si="178"/>
        <v>-7.4505805969238281E-9</v>
      </c>
      <c r="AE367">
        <f t="shared" si="179"/>
        <v>0</v>
      </c>
      <c r="AF367" s="11">
        <f t="shared" si="180"/>
        <v>-7.4505805969238281E-9</v>
      </c>
    </row>
    <row r="368" spans="1:32" x14ac:dyDescent="0.3">
      <c r="A368">
        <f t="shared" si="158"/>
        <v>356</v>
      </c>
      <c r="B368" s="6">
        <f t="shared" si="181"/>
        <v>0</v>
      </c>
      <c r="C368" s="6">
        <f t="shared" si="182"/>
        <v>435206.3190723806</v>
      </c>
      <c r="D368">
        <f t="shared" si="183"/>
        <v>0</v>
      </c>
      <c r="E368">
        <f t="shared" si="184"/>
        <v>0</v>
      </c>
      <c r="F368">
        <f t="shared" si="185"/>
        <v>6.0000000000000027</v>
      </c>
      <c r="G368">
        <f t="shared" si="159"/>
        <v>5.1430128318229462E-3</v>
      </c>
      <c r="H368">
        <f t="shared" si="186"/>
        <v>0</v>
      </c>
      <c r="I368" s="6">
        <f t="shared" si="187"/>
        <v>0</v>
      </c>
      <c r="J368">
        <f t="shared" si="161"/>
        <v>0</v>
      </c>
      <c r="K368" s="6">
        <f t="shared" si="162"/>
        <v>435206.3190723806</v>
      </c>
      <c r="L368">
        <f t="shared" si="163"/>
        <v>0</v>
      </c>
      <c r="M368">
        <f t="shared" si="164"/>
        <v>0</v>
      </c>
      <c r="N368">
        <f t="shared" si="165"/>
        <v>14.7</v>
      </c>
      <c r="O368">
        <f t="shared" si="188"/>
        <v>1.3162254142526475E-2</v>
      </c>
      <c r="P368">
        <f t="shared" si="166"/>
        <v>0</v>
      </c>
      <c r="Q368">
        <f t="shared" si="167"/>
        <v>0</v>
      </c>
      <c r="R368">
        <f t="shared" si="160"/>
        <v>0</v>
      </c>
      <c r="T368">
        <f t="shared" si="168"/>
        <v>0</v>
      </c>
      <c r="U368" s="6">
        <f t="shared" si="169"/>
        <v>435206.3190723806</v>
      </c>
      <c r="V368">
        <f t="shared" si="170"/>
        <v>0</v>
      </c>
      <c r="W368">
        <f t="shared" si="171"/>
        <v>0</v>
      </c>
      <c r="X368">
        <f t="shared" si="172"/>
        <v>8.8999999999999986</v>
      </c>
      <c r="Y368">
        <f t="shared" si="173"/>
        <v>7.7376078690307715E-3</v>
      </c>
      <c r="Z368">
        <f t="shared" si="174"/>
        <v>0</v>
      </c>
      <c r="AA368">
        <f t="shared" si="175"/>
        <v>0</v>
      </c>
      <c r="AB368">
        <f t="shared" si="176"/>
        <v>0</v>
      </c>
      <c r="AC368">
        <f t="shared" si="177"/>
        <v>0</v>
      </c>
      <c r="AD368" s="11">
        <f t="shared" si="178"/>
        <v>-7.4505805969238281E-9</v>
      </c>
      <c r="AE368">
        <f t="shared" si="179"/>
        <v>0</v>
      </c>
      <c r="AF368" s="11">
        <f t="shared" si="180"/>
        <v>-7.4505805969238281E-9</v>
      </c>
    </row>
    <row r="369" spans="1:32" x14ac:dyDescent="0.3">
      <c r="A369">
        <f t="shared" si="158"/>
        <v>357</v>
      </c>
      <c r="B369" s="6">
        <f t="shared" si="181"/>
        <v>0</v>
      </c>
      <c r="C369" s="6">
        <f t="shared" si="182"/>
        <v>435206.3190723806</v>
      </c>
      <c r="D369">
        <f t="shared" si="183"/>
        <v>0</v>
      </c>
      <c r="E369">
        <f t="shared" si="184"/>
        <v>0</v>
      </c>
      <c r="F369">
        <f t="shared" si="185"/>
        <v>6.0000000000000027</v>
      </c>
      <c r="G369">
        <f t="shared" si="159"/>
        <v>5.1430128318229462E-3</v>
      </c>
      <c r="H369">
        <f t="shared" si="186"/>
        <v>0</v>
      </c>
      <c r="I369" s="6">
        <f t="shared" si="187"/>
        <v>0</v>
      </c>
      <c r="J369">
        <f t="shared" si="161"/>
        <v>0</v>
      </c>
      <c r="K369" s="6">
        <f t="shared" si="162"/>
        <v>435206.3190723806</v>
      </c>
      <c r="L369">
        <f t="shared" si="163"/>
        <v>0</v>
      </c>
      <c r="M369">
        <f t="shared" si="164"/>
        <v>0</v>
      </c>
      <c r="N369">
        <f t="shared" si="165"/>
        <v>14.7</v>
      </c>
      <c r="O369">
        <f t="shared" si="188"/>
        <v>1.3162254142526475E-2</v>
      </c>
      <c r="P369">
        <f t="shared" si="166"/>
        <v>0</v>
      </c>
      <c r="Q369">
        <f t="shared" si="167"/>
        <v>0</v>
      </c>
      <c r="R369">
        <f t="shared" si="160"/>
        <v>0</v>
      </c>
      <c r="T369">
        <f t="shared" si="168"/>
        <v>0</v>
      </c>
      <c r="U369" s="6">
        <f t="shared" si="169"/>
        <v>435206.3190723806</v>
      </c>
      <c r="V369">
        <f t="shared" si="170"/>
        <v>0</v>
      </c>
      <c r="W369">
        <f t="shared" si="171"/>
        <v>0</v>
      </c>
      <c r="X369">
        <f t="shared" si="172"/>
        <v>8.8999999999999986</v>
      </c>
      <c r="Y369">
        <f t="shared" si="173"/>
        <v>7.7376078690307715E-3</v>
      </c>
      <c r="Z369">
        <f t="shared" si="174"/>
        <v>0</v>
      </c>
      <c r="AA369">
        <f t="shared" si="175"/>
        <v>0</v>
      </c>
      <c r="AB369">
        <f t="shared" si="176"/>
        <v>0</v>
      </c>
      <c r="AC369">
        <f t="shared" si="177"/>
        <v>0</v>
      </c>
      <c r="AD369" s="11">
        <f t="shared" si="178"/>
        <v>-7.4505805969238281E-9</v>
      </c>
      <c r="AE369">
        <f t="shared" si="179"/>
        <v>0</v>
      </c>
      <c r="AF369" s="11">
        <f t="shared" si="180"/>
        <v>-7.4505805969238281E-9</v>
      </c>
    </row>
    <row r="370" spans="1:32" x14ac:dyDescent="0.3">
      <c r="A370">
        <f t="shared" si="158"/>
        <v>358</v>
      </c>
      <c r="B370" s="6">
        <f t="shared" si="181"/>
        <v>0</v>
      </c>
      <c r="C370" s="6">
        <f t="shared" si="182"/>
        <v>435206.3190723806</v>
      </c>
      <c r="D370">
        <f t="shared" si="183"/>
        <v>0</v>
      </c>
      <c r="E370">
        <f t="shared" si="184"/>
        <v>0</v>
      </c>
      <c r="F370">
        <f t="shared" si="185"/>
        <v>6.0000000000000027</v>
      </c>
      <c r="G370">
        <f t="shared" si="159"/>
        <v>5.1430128318229462E-3</v>
      </c>
      <c r="H370">
        <f t="shared" si="186"/>
        <v>0</v>
      </c>
      <c r="I370" s="6">
        <f t="shared" si="187"/>
        <v>0</v>
      </c>
      <c r="J370">
        <f t="shared" si="161"/>
        <v>0</v>
      </c>
      <c r="K370" s="6">
        <f t="shared" si="162"/>
        <v>435206.3190723806</v>
      </c>
      <c r="L370">
        <f t="shared" si="163"/>
        <v>0</v>
      </c>
      <c r="M370">
        <f t="shared" si="164"/>
        <v>0</v>
      </c>
      <c r="N370">
        <f t="shared" si="165"/>
        <v>14.7</v>
      </c>
      <c r="O370">
        <f t="shared" si="188"/>
        <v>1.3162254142526475E-2</v>
      </c>
      <c r="P370">
        <f t="shared" si="166"/>
        <v>0</v>
      </c>
      <c r="Q370">
        <f t="shared" si="167"/>
        <v>0</v>
      </c>
      <c r="R370">
        <f t="shared" si="160"/>
        <v>0</v>
      </c>
      <c r="T370">
        <f t="shared" si="168"/>
        <v>0</v>
      </c>
      <c r="U370" s="6">
        <f t="shared" si="169"/>
        <v>435206.3190723806</v>
      </c>
      <c r="V370">
        <f t="shared" si="170"/>
        <v>0</v>
      </c>
      <c r="W370">
        <f t="shared" si="171"/>
        <v>0</v>
      </c>
      <c r="X370">
        <f t="shared" si="172"/>
        <v>8.8999999999999986</v>
      </c>
      <c r="Y370">
        <f t="shared" si="173"/>
        <v>7.7376078690307715E-3</v>
      </c>
      <c r="Z370">
        <f t="shared" si="174"/>
        <v>0</v>
      </c>
      <c r="AA370">
        <f t="shared" si="175"/>
        <v>0</v>
      </c>
      <c r="AB370">
        <f t="shared" si="176"/>
        <v>0</v>
      </c>
      <c r="AC370">
        <f t="shared" si="177"/>
        <v>0</v>
      </c>
      <c r="AD370" s="11">
        <f t="shared" si="178"/>
        <v>-7.4505805969238281E-9</v>
      </c>
      <c r="AE370">
        <f t="shared" si="179"/>
        <v>0</v>
      </c>
      <c r="AF370" s="11">
        <f t="shared" si="180"/>
        <v>-7.4505805969238281E-9</v>
      </c>
    </row>
    <row r="371" spans="1:32" x14ac:dyDescent="0.3">
      <c r="A371">
        <f t="shared" si="158"/>
        <v>359</v>
      </c>
      <c r="B371" s="6">
        <f t="shared" si="181"/>
        <v>0</v>
      </c>
      <c r="C371" s="6">
        <f t="shared" si="182"/>
        <v>435206.3190723806</v>
      </c>
      <c r="D371">
        <f t="shared" si="183"/>
        <v>0</v>
      </c>
      <c r="E371">
        <f t="shared" si="184"/>
        <v>0</v>
      </c>
      <c r="F371">
        <f t="shared" si="185"/>
        <v>6.0000000000000027</v>
      </c>
      <c r="G371">
        <f t="shared" si="159"/>
        <v>5.1430128318229462E-3</v>
      </c>
      <c r="H371">
        <f t="shared" si="186"/>
        <v>0</v>
      </c>
      <c r="I371" s="6">
        <f t="shared" si="187"/>
        <v>0</v>
      </c>
      <c r="J371">
        <f t="shared" si="161"/>
        <v>0</v>
      </c>
      <c r="K371" s="6">
        <f t="shared" si="162"/>
        <v>435206.3190723806</v>
      </c>
      <c r="L371">
        <f t="shared" si="163"/>
        <v>0</v>
      </c>
      <c r="M371">
        <f t="shared" si="164"/>
        <v>0</v>
      </c>
      <c r="N371">
        <f t="shared" si="165"/>
        <v>14.7</v>
      </c>
      <c r="O371">
        <f t="shared" si="188"/>
        <v>1.3162254142526475E-2</v>
      </c>
      <c r="P371">
        <f t="shared" si="166"/>
        <v>0</v>
      </c>
      <c r="Q371">
        <f t="shared" si="167"/>
        <v>0</v>
      </c>
      <c r="R371">
        <f t="shared" si="160"/>
        <v>0</v>
      </c>
      <c r="T371">
        <f t="shared" si="168"/>
        <v>0</v>
      </c>
      <c r="U371" s="6">
        <f t="shared" si="169"/>
        <v>435206.3190723806</v>
      </c>
      <c r="V371">
        <f t="shared" si="170"/>
        <v>0</v>
      </c>
      <c r="W371">
        <f t="shared" si="171"/>
        <v>0</v>
      </c>
      <c r="X371">
        <f t="shared" si="172"/>
        <v>8.8999999999999986</v>
      </c>
      <c r="Y371">
        <f t="shared" si="173"/>
        <v>7.7376078690307715E-3</v>
      </c>
      <c r="Z371">
        <f t="shared" si="174"/>
        <v>0</v>
      </c>
      <c r="AA371">
        <f t="shared" si="175"/>
        <v>0</v>
      </c>
      <c r="AB371">
        <f t="shared" si="176"/>
        <v>0</v>
      </c>
      <c r="AC371">
        <f t="shared" si="177"/>
        <v>0</v>
      </c>
      <c r="AD371" s="11">
        <f t="shared" si="178"/>
        <v>-7.4505805969238281E-9</v>
      </c>
      <c r="AE371">
        <f t="shared" si="179"/>
        <v>0</v>
      </c>
      <c r="AF371" s="11">
        <f t="shared" si="180"/>
        <v>-7.4505805969238281E-9</v>
      </c>
    </row>
    <row r="372" spans="1:32" x14ac:dyDescent="0.3">
      <c r="A372">
        <f t="shared" si="158"/>
        <v>360</v>
      </c>
      <c r="B372" s="6">
        <f t="shared" si="181"/>
        <v>0</v>
      </c>
      <c r="C372" s="6">
        <f t="shared" si="182"/>
        <v>435206.3190723806</v>
      </c>
      <c r="D372">
        <f t="shared" si="183"/>
        <v>0</v>
      </c>
      <c r="E372">
        <f t="shared" si="184"/>
        <v>0</v>
      </c>
      <c r="F372">
        <f t="shared" si="185"/>
        <v>6.0000000000000027</v>
      </c>
      <c r="G372">
        <f t="shared" si="159"/>
        <v>5.1430128318229462E-3</v>
      </c>
      <c r="H372">
        <f t="shared" si="186"/>
        <v>0</v>
      </c>
      <c r="I372" s="6">
        <f t="shared" si="187"/>
        <v>0</v>
      </c>
      <c r="J372">
        <f t="shared" si="161"/>
        <v>0</v>
      </c>
      <c r="K372" s="6">
        <f t="shared" si="162"/>
        <v>435206.3190723806</v>
      </c>
      <c r="L372">
        <f t="shared" si="163"/>
        <v>0</v>
      </c>
      <c r="M372">
        <f t="shared" si="164"/>
        <v>0</v>
      </c>
      <c r="N372">
        <f t="shared" si="165"/>
        <v>14.7</v>
      </c>
      <c r="O372">
        <f t="shared" si="188"/>
        <v>1.3162254142526475E-2</v>
      </c>
      <c r="P372">
        <f t="shared" si="166"/>
        <v>0</v>
      </c>
      <c r="Q372">
        <f t="shared" si="167"/>
        <v>0</v>
      </c>
      <c r="R372">
        <f t="shared" si="160"/>
        <v>0</v>
      </c>
      <c r="T372">
        <f t="shared" si="168"/>
        <v>0</v>
      </c>
      <c r="U372" s="6">
        <f t="shared" si="169"/>
        <v>435206.3190723806</v>
      </c>
      <c r="V372">
        <f t="shared" si="170"/>
        <v>0</v>
      </c>
      <c r="W372">
        <f t="shared" si="171"/>
        <v>0</v>
      </c>
      <c r="X372">
        <f t="shared" si="172"/>
        <v>8.8999999999999986</v>
      </c>
      <c r="Y372">
        <f t="shared" si="173"/>
        <v>7.7376078690307715E-3</v>
      </c>
      <c r="Z372">
        <f t="shared" si="174"/>
        <v>0</v>
      </c>
      <c r="AA372">
        <f t="shared" si="175"/>
        <v>0</v>
      </c>
      <c r="AB372">
        <f t="shared" si="176"/>
        <v>0</v>
      </c>
      <c r="AC372">
        <f t="shared" si="177"/>
        <v>0</v>
      </c>
      <c r="AD372" s="11">
        <f t="shared" si="178"/>
        <v>-7.4505805969238281E-9</v>
      </c>
      <c r="AE372">
        <f t="shared" si="179"/>
        <v>0</v>
      </c>
      <c r="AF372" s="11">
        <f t="shared" si="180"/>
        <v>-7.4505805969238281E-9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Pool-StdTemplate</vt:lpstr>
      <vt:lpstr>Sequential</vt:lpstr>
      <vt:lpstr>PAC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Madhur</dc:creator>
  <cp:lastModifiedBy>Madhur</cp:lastModifiedBy>
  <dcterms:created xsi:type="dcterms:W3CDTF">2018-02-15T17:10:35Z</dcterms:created>
  <dcterms:modified xsi:type="dcterms:W3CDTF">2018-02-20T20:57:21Z</dcterms:modified>
</cp:coreProperties>
</file>