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831" activeTab="12"/>
  </bookViews>
  <sheets>
    <sheet name="DTDC " sheetId="10" r:id="rId1"/>
    <sheet name="Bluedart" sheetId="11" r:id="rId2"/>
    <sheet name="Xpressbees" sheetId="12" r:id="rId3"/>
    <sheet name="Ecom Express" sheetId="1" r:id="rId4"/>
    <sheet name="Delivery" sheetId="2" r:id="rId5"/>
    <sheet name="Rapid" sheetId="3" r:id="rId6"/>
    <sheet name="Shiprocket" sheetId="4" r:id="rId7"/>
    <sheet name="Shyplite" sheetId="9" r:id="rId8"/>
    <sheet name="Fedex" sheetId="13" r:id="rId9"/>
    <sheet name="Comparision" sheetId="7" r:id="rId10"/>
    <sheet name="Summary Express" sheetId="5" r:id="rId11"/>
    <sheet name="Summary Surface" sheetId="14" r:id="rId12"/>
    <sheet name="Sheet1" sheetId="8" r:id="rId13"/>
  </sheets>
  <calcPr calcId="124519"/>
</workbook>
</file>

<file path=xl/calcChain.xml><?xml version="1.0" encoding="utf-8"?>
<calcChain xmlns="http://schemas.openxmlformats.org/spreadsheetml/2006/main">
  <c r="H10" i="11"/>
  <c r="H9"/>
  <c r="H8"/>
  <c r="F39" i="2"/>
  <c r="C11"/>
  <c r="H5" i="1"/>
</calcChain>
</file>

<file path=xl/sharedStrings.xml><?xml version="1.0" encoding="utf-8"?>
<sst xmlns="http://schemas.openxmlformats.org/spreadsheetml/2006/main" count="1374" uniqueCount="657">
  <si>
    <r>
      <t xml:space="preserve">Annexure A : EXS-Service Fees as Freight and Other Charges </t>
    </r>
    <r>
      <rPr>
        <sz val="11"/>
        <color theme="1"/>
        <rFont val="Calibri"/>
        <family val="2"/>
        <scheme val="minor"/>
      </rPr>
      <t xml:space="preserve">        </t>
    </r>
  </si>
  <si>
    <t>Basic Freight Rates</t>
  </si>
  <si>
    <t>Destination</t>
  </si>
  <si>
    <t>Zone</t>
  </si>
  <si>
    <t>Upto 500 gms</t>
  </si>
  <si>
    <t>Additional 500 gms</t>
  </si>
  <si>
    <t>Amount in INR</t>
  </si>
  <si>
    <t>Intra-city</t>
  </si>
  <si>
    <t>A</t>
  </si>
  <si>
    <t>Intra-Region</t>
  </si>
  <si>
    <t>B</t>
  </si>
  <si>
    <t>Metro*</t>
  </si>
  <si>
    <t>C</t>
  </si>
  <si>
    <t>Rest of India</t>
  </si>
  <si>
    <t>D</t>
  </si>
  <si>
    <t>J&amp;K</t>
  </si>
  <si>
    <t>E</t>
  </si>
  <si>
    <t>North East**</t>
  </si>
  <si>
    <t>F</t>
  </si>
  <si>
    <t>Upcountry Locations shall be charged extra as per rates below in addition to above applicable Basic Freight Rates</t>
  </si>
  <si>
    <t>Upcountry Locations</t>
  </si>
  <si>
    <t>G</t>
  </si>
  <si>
    <t>Rest of State Locations shall be charged extra as per rates below in addition to above applicable Basic Freight Rates</t>
  </si>
  <si>
    <t>Rest of State</t>
  </si>
  <si>
    <t>H</t>
  </si>
  <si>
    <t>*Movements between the Metro cities of Delhi, Mumbai, Bengaluru, Chennai and Kolkata</t>
  </si>
  <si>
    <r>
      <t xml:space="preserve">**Excluding movement to the locations of Manipur, Tripura, Meghalaya, Arunachal Pradesh, Sikkim, Nagaland and Mizoram which shall attract a surcharge of </t>
    </r>
    <r>
      <rPr>
        <sz val="11"/>
        <color theme="1"/>
        <rFont val="Calibri"/>
        <family val="2"/>
        <scheme val="minor"/>
      </rPr>
      <t>INR 50</t>
    </r>
    <r>
      <rPr>
        <sz val="11"/>
        <color theme="1"/>
        <rFont val="Calibri"/>
        <family val="2"/>
        <scheme val="minor"/>
      </rPr>
      <t xml:space="preserve"> per SHIPMENT / AWB.</t>
    </r>
  </si>
  <si>
    <t>Other Charges:</t>
  </si>
  <si>
    <r>
      <t>RTO (Return to Origin):</t>
    </r>
    <r>
      <rPr>
        <sz val="11"/>
        <color theme="1"/>
        <rFont val="Calibri"/>
        <family val="2"/>
        <scheme val="minor"/>
      </rPr>
      <t xml:space="preserve"> Chargeable at the applicable contracted/billed freight rates along with other applicable charges</t>
    </r>
  </si>
  <si>
    <r>
      <t>Reverse Pickup Service:</t>
    </r>
    <r>
      <rPr>
        <sz val="11"/>
        <color theme="1"/>
        <rFont val="Calibri"/>
        <family val="2"/>
        <scheme val="minor"/>
      </rPr>
      <t xml:space="preserve">  INR 100 per Airway Bill over and above applicable Basic Freight Rates and other applicable charges. </t>
    </r>
  </si>
  <si>
    <r>
      <t>Reverse Pickup with Quality Cheque (QC-RVP) Service:</t>
    </r>
    <r>
      <rPr>
        <sz val="11"/>
        <color theme="1"/>
        <rFont val="Calibri"/>
        <family val="2"/>
        <scheme val="minor"/>
      </rPr>
      <t xml:space="preserve">  INR 125 per Airway Bill over and above applicable Basic Freight Rates and other applicable charges.  RVP-QC -Charge shall apply if the service is performed and no matter the QC parameters get pass or fail.          </t>
    </r>
    <r>
      <rPr>
        <sz val="11"/>
        <color theme="1"/>
        <rFont val="Calibri"/>
        <family val="2"/>
        <scheme val="minor"/>
      </rPr>
      <t/>
    </r>
  </si>
  <si>
    <r>
      <t>Next Day Delivery Services-</t>
    </r>
    <r>
      <rPr>
        <sz val="11"/>
        <color theme="1"/>
        <rFont val="Calibri"/>
        <family val="2"/>
        <scheme val="minor"/>
      </rPr>
      <t xml:space="preserve"> Surcharge for the NDD services are INR 50 over and above existing Freight and other surcharges. </t>
    </r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This service is available from a set of origin pincodes to a set of pincodes ( primarily Delhi NCR, Mumbai, Kolkata, Hyderabad, Pune, Ahmedabad, Chennai, Bengaluru).</t>
    </r>
  </si>
  <si>
    <r>
      <t xml:space="preserve">Fuel Surcharge : </t>
    </r>
    <r>
      <rPr>
        <sz val="11"/>
        <color theme="1"/>
        <rFont val="Calibri"/>
        <family val="2"/>
        <scheme val="minor"/>
      </rPr>
      <t>The fuel surcharge shall be applied as per the rates and terms hereunder:-</t>
    </r>
  </si>
  <si>
    <t>Brent 3pbl</t>
  </si>
  <si>
    <t>Fuel surcharge (%)</t>
  </si>
  <si>
    <t>&lt;=110</t>
  </si>
  <si>
    <t>Every additional $3pbl increase</t>
  </si>
  <si>
    <t xml:space="preserve">i. Every additional $3pbl increase shall entail a corresponding increase of 2.5% in the Fuel Surcharge  </t>
  </si>
  <si>
    <t>ii. The changes to Fuel Surcharge Rates shall be made applicable beginning 1st day of each month based on average brent price in the previous month</t>
  </si>
  <si>
    <r>
      <t>Service Fees for COD shipments</t>
    </r>
    <r>
      <rPr>
        <sz val="11"/>
        <color theme="1"/>
        <rFont val="Calibri"/>
        <family val="2"/>
        <scheme val="minor"/>
      </rPr>
      <t xml:space="preserve">: 2 </t>
    </r>
    <r>
      <rPr>
        <sz val="11"/>
        <color theme="1"/>
        <rFont val="Calibri"/>
        <family val="2"/>
        <scheme val="minor"/>
      </rPr>
      <t xml:space="preserve">% </t>
    </r>
    <r>
      <rPr>
        <sz val="11"/>
        <color theme="1"/>
        <rFont val="Calibri"/>
        <family val="2"/>
        <scheme val="minor"/>
      </rPr>
      <t>of the collectable value per Airway Bill or a minimum of INR 40</t>
    </r>
    <r>
      <rPr>
        <sz val="11"/>
        <color theme="1"/>
        <rFont val="Calibri"/>
        <family val="2"/>
        <scheme val="minor"/>
      </rPr>
      <t>.00</t>
    </r>
    <r>
      <rPr>
        <sz val="11"/>
        <color theme="1"/>
        <rFont val="Calibri"/>
        <family val="2"/>
        <scheme val="minor"/>
      </rPr>
      <t xml:space="preserve"> per Airway Bill, whichever is higher, in addition to applicable Basic Freight Rates and other applicable charges as above</t>
    </r>
  </si>
  <si>
    <t>E-COD Services- Card on Delivery Services for COD Payments - Below Charges- (a) Convenience Fee and (b)Transaction Fee (as applicable),  will be levied.</t>
  </si>
  <si>
    <t>(a) Convenience Fee - INR 50/- (Minimum COD charge, applicable on all E-COD transactions)</t>
  </si>
  <si>
    <r>
      <t>(b) Transaction Fee</t>
    </r>
    <r>
      <rPr>
        <sz val="11"/>
        <color theme="1"/>
        <rFont val="Calibri"/>
        <family val="2"/>
        <scheme val="minor"/>
      </rPr>
      <t xml:space="preserve"> : As applicable and mentioned in below table according to the mode of payment (Debit/Credit Card) and transaction amount.</t>
    </r>
  </si>
  <si>
    <t>Mode of payment</t>
  </si>
  <si>
    <t>Transaction Charges</t>
  </si>
  <si>
    <t>Details (if any)</t>
  </si>
  <si>
    <t>Debit Card</t>
  </si>
  <si>
    <t>For transactions &lt; INR 2000</t>
  </si>
  <si>
    <t>For transactions &gt;= INR 2000</t>
  </si>
  <si>
    <t>Credit Card</t>
  </si>
  <si>
    <t>Applicable on Visa, Master, Rupay cards</t>
  </si>
  <si>
    <r>
      <t xml:space="preserve">COD Remittance Terms: Remittance shall be by way of  RTGS/ NEFT transfer to the Shipper's designated Account on </t>
    </r>
    <r>
      <rPr>
        <sz val="11"/>
        <color theme="1"/>
        <rFont val="Calibri"/>
        <family val="2"/>
        <scheme val="minor"/>
      </rPr>
      <t xml:space="preserve">Weekly </t>
    </r>
    <r>
      <rPr>
        <sz val="11"/>
        <color theme="1"/>
        <rFont val="Calibri"/>
        <family val="2"/>
        <scheme val="minor"/>
      </rPr>
      <t>Basis.</t>
    </r>
  </si>
  <si>
    <r>
      <t>VCHC (Valuable Cargo Handling Service Fees)</t>
    </r>
    <r>
      <rPr>
        <sz val="11"/>
        <color theme="1"/>
        <rFont val="Calibri"/>
        <family val="2"/>
        <scheme val="minor"/>
      </rPr>
      <t xml:space="preserve"> : 0.5% on differential declared value per Airway Bill exceeding INR 5,000.00 per kg</t>
    </r>
  </si>
  <si>
    <t>GST as applicable shall be charged extra over and above the Service Fees stipulated under this Annexure</t>
  </si>
  <si>
    <t>Upcountry Meaning?</t>
  </si>
  <si>
    <t>Rest of State Location meaning?</t>
  </si>
  <si>
    <t>RTO How much?</t>
  </si>
  <si>
    <t>PBL Meaning Per Barrel?</t>
  </si>
  <si>
    <t>E-COD Services charge meaning?</t>
  </si>
  <si>
    <t>Value</t>
  </si>
  <si>
    <t xml:space="preserve">Dimen </t>
  </si>
  <si>
    <t>Weight</t>
  </si>
  <si>
    <t>1.5 Kg</t>
  </si>
  <si>
    <t>same</t>
  </si>
  <si>
    <t>Delhivery Commercials for -- SURFACE</t>
  </si>
  <si>
    <t xml:space="preserve">(Zone-A) </t>
  </si>
  <si>
    <t>(Zone-B)</t>
  </si>
  <si>
    <t>Metro-Metro (ZONE C)</t>
  </si>
  <si>
    <t>Rest of India (ZONE D)</t>
  </si>
  <si>
    <t>Special Zones (Zone-E)</t>
  </si>
  <si>
    <t>Within-city</t>
  </si>
  <si>
    <t>Regional (Single Connection &amp;&lt;500Kms)</t>
  </si>
  <si>
    <t>N1</t>
  </si>
  <si>
    <t>N2</t>
  </si>
  <si>
    <t>North East / J&amp;K / Himachal Pradesh / Andman</t>
  </si>
  <si>
    <t>Every additional 500 gms (upto 3kgs)</t>
  </si>
  <si>
    <t>Every Additional Slab (1 Kgs)</t>
  </si>
  <si>
    <t>RTO Return Order on Non-Delivery to customer (every1Kgs)</t>
  </si>
  <si>
    <t>DTO Reverse Shipment - After Delivery (500gms)</t>
  </si>
  <si>
    <t>DTO (Every additional 500gm)</t>
  </si>
  <si>
    <t>Estimated Delivery Time</t>
  </si>
  <si>
    <t>1 Day</t>
  </si>
  <si>
    <t>2 Days</t>
  </si>
  <si>
    <t>3 Days</t>
  </si>
  <si>
    <t>4 Days</t>
  </si>
  <si>
    <t>5 Days</t>
  </si>
  <si>
    <t>Cash on Delivery</t>
  </si>
  <si>
    <t>Rs. 50 or 2% of Product Bill Value, whichever is higher</t>
  </si>
  <si>
    <t>Volumetric Formulae</t>
  </si>
  <si>
    <t>L*B*H/4000 (in cms) - See Image on Right to understand Volumetric Weight Calculation</t>
  </si>
  <si>
    <t>Fuel Surcharge (FSC)</t>
  </si>
  <si>
    <t>NO Fuel Surcharge</t>
  </si>
  <si>
    <t>GST / Tax</t>
  </si>
  <si>
    <t>Additional on above commercials, as per Govt norms</t>
  </si>
  <si>
    <t>Weight Measurement : Dead Weight or Volumetric, whichever is higher. For volumetric weight calculation, all sides are measured in cm.</t>
  </si>
  <si>
    <t xml:space="preserve">RTO = Return to Origin, in the case that the customer is not available to receive the courier, it is returned back to the shipper. </t>
  </si>
  <si>
    <t xml:space="preserve">DTO = Deliver to Origin, in the case that the customer wants to return the product back to the shipper. </t>
  </si>
  <si>
    <t>Definition</t>
  </si>
  <si>
    <t>Zone A</t>
  </si>
  <si>
    <t>Local within city pickup and delivery</t>
  </si>
  <si>
    <t>Zone B</t>
  </si>
  <si>
    <t>Origin to destination within 500kms</t>
  </si>
  <si>
    <t>National - 1 (Metro to Metro)</t>
  </si>
  <si>
    <t>Origin to destination between 501 - 1400 kms (Metro to metro only)</t>
  </si>
  <si>
    <t>National - 2 (Metro - Metro)</t>
  </si>
  <si>
    <t>Origin to destination between 1401 - 2500 kms (Metro to metro only)</t>
  </si>
  <si>
    <t>National - 1 (Metro to Others / Others - Others)</t>
  </si>
  <si>
    <t>Origin to destination between 501 - 1400 kms  (Metro - Others / Others - Others)</t>
  </si>
  <si>
    <t>National - 2 (Metro - Others / Others - Others)</t>
  </si>
  <si>
    <t>Origin to destination between 1401 - 2500 kms  (Metro - Others / Others - Others)</t>
  </si>
  <si>
    <t>Special Zones</t>
  </si>
  <si>
    <t>NE, J&amp;K and Origin to destination &gt; 2500 kms</t>
  </si>
  <si>
    <t xml:space="preserve">Delhivery Commercials for -- EXPRESS </t>
  </si>
  <si>
    <t>Metro-Metro</t>
  </si>
  <si>
    <t>Zone C</t>
  </si>
  <si>
    <t>Zone D</t>
  </si>
  <si>
    <t>Zone E</t>
  </si>
  <si>
    <t>Every additional 500 gms</t>
  </si>
  <si>
    <t>2 Day</t>
  </si>
  <si>
    <t>2 - 3 Day</t>
  </si>
  <si>
    <t>3 - 4 Day</t>
  </si>
  <si>
    <t>4 - 5 Days</t>
  </si>
  <si>
    <t>Cash On Delivery Charges</t>
  </si>
  <si>
    <t>Rs. 50 or 2% of the value, Whichever is higher</t>
  </si>
  <si>
    <t>L*B*H/5000 (in cms) -&gt; See image on right to understand Volumetric Weight Calculation</t>
  </si>
  <si>
    <t>25% on Freight Charges</t>
  </si>
  <si>
    <t>Partner</t>
  </si>
  <si>
    <t>Location</t>
  </si>
  <si>
    <t>Pickup point - Banglore</t>
  </si>
  <si>
    <t>Delhivery</t>
  </si>
  <si>
    <t>HYDERABAD</t>
  </si>
  <si>
    <t>CHENNAI</t>
  </si>
  <si>
    <t>DELHI</t>
  </si>
  <si>
    <t>BANGALORE</t>
  </si>
  <si>
    <t>MUMBAI</t>
  </si>
  <si>
    <t>NOIDA</t>
  </si>
  <si>
    <t>GHAZIABAD</t>
  </si>
  <si>
    <t>COIMBATORE</t>
  </si>
  <si>
    <t>LUCKNOW</t>
  </si>
  <si>
    <t>KANPUR</t>
  </si>
  <si>
    <t>GURGAON</t>
  </si>
  <si>
    <t>FARIDABAD</t>
  </si>
  <si>
    <t>Region</t>
  </si>
  <si>
    <t>Express</t>
  </si>
  <si>
    <t>First 500gms</t>
  </si>
  <si>
    <t>Excess 500gms</t>
  </si>
  <si>
    <t>Express TAT</t>
  </si>
  <si>
    <t>Within City</t>
  </si>
  <si>
    <t>Within 1 days</t>
  </si>
  <si>
    <t>Within Zone</t>
  </si>
  <si>
    <t>Within 2-3 days</t>
  </si>
  <si>
    <t>Metro City</t>
  </si>
  <si>
    <t>Within 2 days</t>
  </si>
  <si>
    <t>ROI</t>
  </si>
  <si>
    <t>Within 3-5 days</t>
  </si>
  <si>
    <t>Special Destination</t>
  </si>
  <si>
    <t>Within 5-7 days</t>
  </si>
  <si>
    <t>COD</t>
  </si>
  <si>
    <t>INR 40 or 2% of the invoice value whichever is higher</t>
  </si>
  <si>
    <t>FSC</t>
  </si>
  <si>
    <t>RTO Charges</t>
  </si>
  <si>
    <t>Same as forward charges</t>
  </si>
  <si>
    <t>Volumetric Weight</t>
  </si>
  <si>
    <t>L*B*H/5000</t>
  </si>
  <si>
    <t>Pricing is exclusive of applicable taxes</t>
  </si>
  <si>
    <r>
      <t>1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Calibri"/>
        <family val="2"/>
        <scheme val="minor"/>
      </rPr>
      <t>All statutory taxes, cess, levies will be extra as applicable  </t>
    </r>
  </si>
  <si>
    <t>AIR (EXPRESS PRICING)</t>
  </si>
  <si>
    <r>
      <t>(</t>
    </r>
    <r>
      <rPr>
        <i/>
        <sz val="11"/>
        <color theme="1"/>
        <rFont val="Arial"/>
        <family val="2"/>
      </rPr>
      <t>please refer to the terms &amp; conditions mentioned at the end of the document</t>
    </r>
    <r>
      <rPr>
        <sz val="11"/>
        <color theme="1"/>
        <rFont val="Arial"/>
        <family val="2"/>
      </rPr>
      <t>)</t>
    </r>
  </si>
  <si>
    <t>Advance Plan Monthly SAAS Fee Rs 2000</t>
  </si>
  <si>
    <t>Courier partner</t>
  </si>
  <si>
    <t>Within State</t>
  </si>
  <si>
    <t>Metro to Metro</t>
  </si>
  <si>
    <t>N East &amp; J&amp;K</t>
  </si>
  <si>
    <t>Minimum COD Charges</t>
  </si>
  <si>
    <t>Charges</t>
  </si>
  <si>
    <t>Bluedart</t>
  </si>
  <si>
    <t>0.5 kg</t>
  </si>
  <si>
    <t>₹</t>
  </si>
  <si>
    <t>₹ 56.0</t>
  </si>
  <si>
    <t>₹ 46.0</t>
  </si>
  <si>
    <t>₹ 52.0</t>
  </si>
  <si>
    <t>₹ 39.0</t>
  </si>
  <si>
    <t>Dotzot</t>
  </si>
  <si>
    <t>₹ 41.0</t>
  </si>
  <si>
    <t>Ecom exp</t>
  </si>
  <si>
    <t>₹ 58.0</t>
  </si>
  <si>
    <t>₹ 34.0</t>
  </si>
  <si>
    <t>Ecom ros</t>
  </si>
  <si>
    <t>₹ 75.0</t>
  </si>
  <si>
    <t>Ekart</t>
  </si>
  <si>
    <t>₹ 49.1</t>
  </si>
  <si>
    <t>₹ 36.8</t>
  </si>
  <si>
    <t>Fedex</t>
  </si>
  <si>
    <t>₹ 57.8</t>
  </si>
  <si>
    <t>₹ 50.0</t>
  </si>
  <si>
    <t>Fedex FR</t>
  </si>
  <si>
    <t>₹ 48.0</t>
  </si>
  <si>
    <t>₹ 57.0</t>
  </si>
  <si>
    <t>Professional</t>
  </si>
  <si>
    <t>₹ 33.5</t>
  </si>
  <si>
    <t>₹ 38.9</t>
  </si>
  <si>
    <t>Rapid delivery</t>
  </si>
  <si>
    <t>₹ 33.0</t>
  </si>
  <si>
    <t>₹ 27.0</t>
  </si>
  <si>
    <t>Wow</t>
  </si>
  <si>
    <t>express</t>
  </si>
  <si>
    <t>₹ 44.0</t>
  </si>
  <si>
    <t>₹ 35.0</t>
  </si>
  <si>
    <t>Xpressbees</t>
  </si>
  <si>
    <t>₹ 45.0</t>
  </si>
  <si>
    <t>₹ 40.0</t>
  </si>
  <si>
    <t>*Rates shown are for 1/2 kg shipment and are inclusive of GST</t>
  </si>
  <si>
    <t>SURFACE PRICING</t>
  </si>
  <si>
    <t>Weig ht</t>
  </si>
  <si>
    <t>Charges (%)</t>
  </si>
  <si>
    <t>Dart plus</t>
  </si>
  <si>
    <t>kg</t>
  </si>
  <si>
    <t>Delhivery surface</t>
  </si>
  <si>
    <t>standard</t>
  </si>
  <si>
    <t>₹ 37.0</t>
  </si>
  <si>
    <t>Ekart surface</t>
  </si>
  <si>
    <t>₹ 36.0</t>
  </si>
  <si>
    <t>Shadowfax</t>
  </si>
  <si>
    <t>forward</t>
  </si>
  <si>
    <t>₹ 38.0</t>
  </si>
  <si>
    <t>₹ 22.0</t>
  </si>
  <si>
    <t>Xpressbees surface</t>
  </si>
  <si>
    <t>Fedex Surface</t>
  </si>
  <si>
    <t>1 kg</t>
  </si>
  <si>
    <t>₹ 66.0</t>
  </si>
  <si>
    <t>Gati Surface</t>
  </si>
  <si>
    <t>Small</t>
  </si>
  <si>
    <t>₹ 74.0</t>
  </si>
  <si>
    <t>₹ 26.0</t>
  </si>
  <si>
    <t>Courier</t>
  </si>
  <si>
    <t>partner</t>
  </si>
  <si>
    <t>Within</t>
  </si>
  <si>
    <t>City</t>
  </si>
  <si>
    <t>State</t>
  </si>
  <si>
    <t>Metro to</t>
  </si>
  <si>
    <t>Metro</t>
  </si>
  <si>
    <t>Rest of</t>
  </si>
  <si>
    <t>India</t>
  </si>
  <si>
    <t>N East &amp;</t>
  </si>
  <si>
    <t>Minimum COD</t>
  </si>
  <si>
    <t>Delhivery SL</t>
  </si>
  <si>
    <t>2 kg</t>
  </si>
  <si>
    <t>₹ 115.8</t>
  </si>
  <si>
    <t>₹ 92.0</t>
  </si>
  <si>
    <t>Surface</t>
  </si>
  <si>
    <t>Additional</t>
  </si>
  <si>
    <t>5 kg</t>
  </si>
  <si>
    <t>₹ 113.0</t>
  </si>
  <si>
    <t>₹ 22.6</t>
  </si>
  <si>
    <t>Delhivery Surface</t>
  </si>
  <si>
    <t>₹ 191.0</t>
  </si>
  <si>
    <t>Additional 1 kg</t>
  </si>
  <si>
    <t>₹ 38.2</t>
  </si>
  <si>
    <t>Fedex SL</t>
  </si>
  <si>
    <t>₹ 115.0</t>
  </si>
  <si>
    <t>10 kg</t>
  </si>
  <si>
    <t>Additional 1</t>
  </si>
  <si>
    <t>20 kg</t>
  </si>
  <si>
    <t>Reverse Pick up Rates:</t>
  </si>
  <si>
    <t>Other Charges</t>
  </si>
  <si>
    <t>Ecom Exp</t>
  </si>
  <si>
    <t>Reverse</t>
  </si>
  <si>
    <t>₹ 61.0</t>
  </si>
  <si>
    <t>₹ 76.0</t>
  </si>
  <si>
    <t>₹ -</t>
  </si>
  <si>
    <t>Ecom Reverse ROS</t>
  </si>
  <si>
    <t>₹ 82.0</t>
  </si>
  <si>
    <t>Shadowfax Reverse</t>
  </si>
  <si>
    <t>₹ 62.0</t>
  </si>
  <si>
    <t>Ecom Express</t>
  </si>
  <si>
    <t>Rapid</t>
  </si>
  <si>
    <t>2-3</t>
  </si>
  <si>
    <t>3-4</t>
  </si>
  <si>
    <t>4-5</t>
  </si>
  <si>
    <t>COD Charges</t>
  </si>
  <si>
    <t>2% of Value or Rs 40</t>
  </si>
  <si>
    <t>2% of Value or Rs 50</t>
  </si>
  <si>
    <t>Fuel Surcharge</t>
  </si>
  <si>
    <t>25% on Freight Value</t>
  </si>
  <si>
    <t>CFT</t>
  </si>
  <si>
    <t>RTO Return Order on Non-Delivery to customer</t>
  </si>
  <si>
    <t>2 - 3</t>
  </si>
  <si>
    <t>2</t>
  </si>
  <si>
    <t>3 - 5</t>
  </si>
  <si>
    <t>5 - 7</t>
  </si>
  <si>
    <t>LxBxH/5000</t>
  </si>
  <si>
    <t>Aggregator</t>
  </si>
  <si>
    <t>Shiprocket(Delhivery)</t>
  </si>
  <si>
    <t xml:space="preserve">Delhivery </t>
  </si>
  <si>
    <t xml:space="preserve">L*B*H/4000 (in cms) </t>
  </si>
  <si>
    <t>N/A</t>
  </si>
  <si>
    <t>Rs. 50 or 2% of Product Bill Value</t>
  </si>
  <si>
    <t>Rs. 37 or 2% of Product Bill Value</t>
  </si>
  <si>
    <t>TAT</t>
  </si>
  <si>
    <t>2% of Value or Rs 39</t>
  </si>
  <si>
    <t>2% of Value or Rs 27</t>
  </si>
  <si>
    <t>2.2% of Value or Rs 46</t>
  </si>
  <si>
    <t>2.2% of Value or Rs 41</t>
  </si>
  <si>
    <t>Shiprocket (Ekart)</t>
  </si>
  <si>
    <t>2% of Value or Rs 36.8</t>
  </si>
  <si>
    <t>3% of Value or Rs34</t>
  </si>
  <si>
    <t>2% of Value of Rs 50</t>
  </si>
  <si>
    <t>2% of Value of Rs 38.9</t>
  </si>
  <si>
    <t>Wow Express</t>
  </si>
  <si>
    <t>2% of Value of Rs 35</t>
  </si>
  <si>
    <t>Shiprocket(Xpressbees)</t>
  </si>
  <si>
    <t>2% of Value of Rs 40</t>
  </si>
  <si>
    <t>Shiprocket(DartPlus)</t>
  </si>
  <si>
    <t>Rs. 40 or 2% of Product Bill Value</t>
  </si>
  <si>
    <t>Shiprocket(Ekart)</t>
  </si>
  <si>
    <t>Rs. 36 or 2% of Product Bill Value</t>
  </si>
  <si>
    <t>Shiprocket(Shadowfax)</t>
  </si>
  <si>
    <t>Rs. 22 or 1.70% of Product Bill Value</t>
  </si>
  <si>
    <t>Rs. 35 or 2% of Product Bill Value</t>
  </si>
  <si>
    <t>0.5 Kg</t>
  </si>
  <si>
    <t>Witnin State</t>
  </si>
  <si>
    <t>N east &amp; J&amp;K</t>
  </si>
  <si>
    <t>1kg</t>
  </si>
  <si>
    <t>Shadowfax forward</t>
  </si>
  <si>
    <t>Shiprocket Surface 0.5 Kg</t>
  </si>
  <si>
    <t>Shiprocket Surface 1 Kg</t>
  </si>
  <si>
    <t>Gati Surface Small</t>
  </si>
  <si>
    <t>Shiprocket Surface 2 Kg</t>
  </si>
  <si>
    <t>Shiprocket Surface 5 Kg</t>
  </si>
  <si>
    <t>Shiprocket Surface 10 Kg</t>
  </si>
  <si>
    <t>Shiprocket Surface 20 Kg</t>
  </si>
  <si>
    <t>Shiprocket Reverse Pick up Rate</t>
  </si>
  <si>
    <t>Ecom Exp Reverse</t>
  </si>
  <si>
    <t>Shiprocket</t>
  </si>
  <si>
    <t>2 Kg</t>
  </si>
  <si>
    <t>5kg</t>
  </si>
  <si>
    <t>10kg</t>
  </si>
  <si>
    <t>1kg Add</t>
  </si>
  <si>
    <t>1 kg Add</t>
  </si>
  <si>
    <t>20kg</t>
  </si>
  <si>
    <t>0.5kg</t>
  </si>
  <si>
    <t>2kg</t>
  </si>
  <si>
    <t>Pros</t>
  </si>
  <si>
    <t>Multiple delivery partners access, selection based on region, rates, past performance</t>
  </si>
  <si>
    <t>Real time rates can be checked for all courier partners</t>
  </si>
  <si>
    <t>Delivery package 2-5% reduction RTO</t>
  </si>
  <si>
    <t>Cons</t>
  </si>
  <si>
    <t>Prepaid services (wallet)</t>
  </si>
  <si>
    <t xml:space="preserve">Delivery partners can give less preference </t>
  </si>
  <si>
    <t>Direct courier partner</t>
  </si>
  <si>
    <t>Delivery/Ecom Express</t>
  </si>
  <si>
    <t>27000 pin codes covered</t>
  </si>
  <si>
    <t>No control over shipment</t>
  </si>
  <si>
    <t>Air Mode (every 0.5kg)</t>
  </si>
  <si>
    <t>Carrier</t>
  </si>
  <si>
    <t>Rest Of India</t>
  </si>
  <si>
    <t>Special</t>
  </si>
  <si>
    <t>Min. COD</t>
  </si>
  <si>
    <t>COD%</t>
  </si>
  <si>
    <t>DTDC-Dotzot</t>
  </si>
  <si>
    <t>WowExpress</t>
  </si>
  <si>
    <t>Trackon</t>
  </si>
  <si>
    <t>Surface Modes</t>
  </si>
  <si>
    <t>Lite 0.5kg (every 0.5kg)</t>
  </si>
  <si>
    <t>Delhivery 0.5kg</t>
  </si>
  <si>
    <t>Xpressbees 0.5kg</t>
  </si>
  <si>
    <t>Bluedart 0.5kg</t>
  </si>
  <si>
    <t>Shadowfax 0.5kg</t>
  </si>
  <si>
    <t>Ekart 0.5kg</t>
  </si>
  <si>
    <t>Lite 1kg (every 1 kg)</t>
  </si>
  <si>
    <t>Delhivery 1kg</t>
  </si>
  <si>
    <t>Delhivery add. 1kg</t>
  </si>
  <si>
    <t>Fedex 1kg</t>
  </si>
  <si>
    <t>Fedex add. 1kg</t>
  </si>
  <si>
    <t>Lite 2kg</t>
  </si>
  <si>
    <t>Delhivery 2kg</t>
  </si>
  <si>
    <t>Fedex 2kg</t>
  </si>
  <si>
    <t>Surface 5kg</t>
  </si>
  <si>
    <t>Delhivery 5kg</t>
  </si>
  <si>
    <t>Trackon 5kg</t>
  </si>
  <si>
    <t>Trackon add. 1kg</t>
  </si>
  <si>
    <t>Surface 10kg</t>
  </si>
  <si>
    <t>Delhivery 10kg</t>
  </si>
  <si>
    <t>Fedex 10kg</t>
  </si>
  <si>
    <t>Bluedart 10kg</t>
  </si>
  <si>
    <t>Bluedart add. 1kg</t>
  </si>
  <si>
    <t>Terms and Conditions</t>
  </si>
  <si>
    <t>COD Remittance</t>
  </si>
  <si>
    <t>Every Wednesday</t>
  </si>
  <si>
    <t>Same as forward</t>
  </si>
  <si>
    <t>Max liability for Forward Shipping</t>
  </si>
  <si>
    <t>₹ 5000 or equal to Invoice Value whichever is lower</t>
  </si>
  <si>
    <t>Max liability for Reverse Shipping</t>
  </si>
  <si>
    <t>₹ 2000 or 50% of Invoice Value whichever is lower</t>
  </si>
  <si>
    <t>COF Charges</t>
  </si>
  <si>
    <t>0.5% of Invoice Value (optional)</t>
  </si>
  <si>
    <t>ODA / OPA Charges</t>
  </si>
  <si>
    <t>₹1600 (exclusive GST)</t>
  </si>
  <si>
    <t>Address Correction/Rerouting</t>
  </si>
  <si>
    <t>₹ 65</t>
  </si>
  <si>
    <t>Manual Label Penalty</t>
  </si>
  <si>
    <t>₹500 per shipment.</t>
  </si>
  <si>
    <t>Volumetric Calculation</t>
  </si>
  <si>
    <t>Air: LxBxH/5000; Lite &amp; Surface: LxBxH/4000</t>
  </si>
  <si>
    <t>Billing Disputes</t>
  </si>
  <si>
    <t>Escalate within 5 days from receipt of the Invoice date with correct pictures showing dead and volumetric weight.</t>
  </si>
  <si>
    <t>Reverse charges</t>
  </si>
  <si>
    <t>1.5 times of forward charges, dependent on the mode chosen. (Surface</t>
  </si>
  <si>
    <t>-10kg mode is not available)</t>
  </si>
  <si>
    <t>Dangerous Goods</t>
  </si>
  <si>
    <t>Hazardous items or flammable substances, arms &amp; ammunitions, etc. is not permissible. Penalty of ₹ 1,50,000 (exclusive gst) or on actuals.</t>
  </si>
  <si>
    <t>Air / Lite / Surface Zoning</t>
  </si>
  <si>
    <t>Movement within city</t>
  </si>
  <si>
    <t>Movement within zone as described below.</t>
  </si>
  <si>
    <t>Movement between Metro cities.</t>
  </si>
  <si>
    <t>ROI(Rest of India)</t>
  </si>
  <si>
    <t>Movement between different Zones.</t>
  </si>
  <si>
    <t>Movement special locations as described below.</t>
  </si>
  <si>
    <t>Shyplite(Delhivery)</t>
  </si>
  <si>
    <t>2% of Value or Rs 47</t>
  </si>
  <si>
    <t>2% of Value of Rs 55</t>
  </si>
  <si>
    <t>Shyplite(Xpressbees)</t>
  </si>
  <si>
    <t>2% of Value of Rs 47</t>
  </si>
  <si>
    <t>Shyplite(Bluedart)</t>
  </si>
  <si>
    <t>2.5% of Value or Rs 50</t>
  </si>
  <si>
    <t>2% of Value of Rs 38</t>
  </si>
  <si>
    <t>Shyplite(Ekart)</t>
  </si>
  <si>
    <t>Rs. 47 or 2% of Product Bill Value</t>
  </si>
  <si>
    <t>Rs. 50 or 2.5% of Product Bill Value</t>
  </si>
  <si>
    <t>Shyplite(Shadowfax)</t>
  </si>
  <si>
    <t>Rs. 38 or 2% of Product Bill Value</t>
  </si>
  <si>
    <t>Shiprocket (Xpressbees)</t>
  </si>
  <si>
    <t>Shiprocket (Wow Express)</t>
  </si>
  <si>
    <t>Shiprocket (Rapid delivery)</t>
  </si>
  <si>
    <t>Shiprocket (Professional)</t>
  </si>
  <si>
    <t>Shiprocket (Fedex FR)</t>
  </si>
  <si>
    <t>Shiprocket (Fedex)</t>
  </si>
  <si>
    <t>Shiprocket (Ecom ros)</t>
  </si>
  <si>
    <t>Shiprocket (Ecom exp)</t>
  </si>
  <si>
    <t>Shiprocket (Dotzot)</t>
  </si>
  <si>
    <t>Shiprocket (Delhivery)</t>
  </si>
  <si>
    <t>Shyplite (Bluedart)</t>
  </si>
  <si>
    <t>Shiprocket (Ekart surface)</t>
  </si>
  <si>
    <t>Shiprocket (Shadowfax forward)</t>
  </si>
  <si>
    <t>Shiprocket (Xpressbees surface)</t>
  </si>
  <si>
    <t>Shiprocket (Gati Surface Small)</t>
  </si>
  <si>
    <t>Shiprocket (Fedex Surface)</t>
  </si>
  <si>
    <t>Shiprocket (Delhivery SL)</t>
  </si>
  <si>
    <t>Shiprocket (Fedex Surface Additional 1 Kg)</t>
  </si>
  <si>
    <t>Shiprocket (Gati Surface)</t>
  </si>
  <si>
    <t>Shiprocket (Gati Surface Add. 1 Kg)</t>
  </si>
  <si>
    <t>Shiprocket (Delhivery Surface)</t>
  </si>
  <si>
    <t>Shiprocket (Delhivery Surface Add. 1 Kg)</t>
  </si>
  <si>
    <t>Shiprocket (Fedex SL)</t>
  </si>
  <si>
    <t>Shiprocket (Fedex SL Add. 1 Kg)</t>
  </si>
  <si>
    <t>Shiprocket (Fedex Surface Add. 1 Kg)</t>
  </si>
  <si>
    <t>Shiprocket (Delhivery Surface Add. 1kg)</t>
  </si>
  <si>
    <t>Shiprocket (Ecom Exp Reverse)</t>
  </si>
  <si>
    <t>Shiprocket (Ecom Reverse ROS)</t>
  </si>
  <si>
    <t>Shiprocket (Shadowfax Reverse)</t>
  </si>
  <si>
    <t>Shyplite (Delhivery)</t>
  </si>
  <si>
    <t>Shiprocket (Dart plus)</t>
  </si>
  <si>
    <t>Shiprocket (Delhivery surface Standard)</t>
  </si>
  <si>
    <t>0.5 Kg Express</t>
  </si>
  <si>
    <t>Shyplite (Fedex)</t>
  </si>
  <si>
    <t>Shyplite (Xpressbees)</t>
  </si>
  <si>
    <t>Shyplite (Dotzot)</t>
  </si>
  <si>
    <t>53,57</t>
  </si>
  <si>
    <t>2% of Value or Rs 80</t>
  </si>
  <si>
    <t>50% on Freight Value</t>
  </si>
  <si>
    <t>51 , 54</t>
  </si>
  <si>
    <t>Rs. 60 per shipment</t>
  </si>
  <si>
    <t xml:space="preserve">Ecom </t>
  </si>
  <si>
    <t xml:space="preserve">Weight </t>
  </si>
  <si>
    <t>To &amp; From Metros</t>
  </si>
  <si>
    <t>RoI- A</t>
  </si>
  <si>
    <t>RoI-B</t>
  </si>
  <si>
    <t>Spl Dest.</t>
  </si>
  <si>
    <t>Up to 500 gms</t>
  </si>
  <si>
    <t>Additional per KG &gt; 5 KGs</t>
  </si>
  <si>
    <t>DotZot Economy (Surface)</t>
  </si>
  <si>
    <t>Up to 10 kgs</t>
  </si>
  <si>
    <t>Additional Per Kg &gt; 10 kgs</t>
  </si>
  <si>
    <t>Additional Services</t>
  </si>
  <si>
    <t>Add per consignment</t>
  </si>
  <si>
    <t xml:space="preserve">Fuel Surcharge </t>
  </si>
  <si>
    <t>Cash on Delivery (CoD) charge (maximum Rs. 25000)</t>
  </si>
  <si>
    <t>Rs. 80 or 2% of invoice value whichever is higher</t>
  </si>
  <si>
    <t>RTO charge</t>
  </si>
  <si>
    <t>Equivalent to Forward charges as above</t>
  </si>
  <si>
    <t>Reverse Pick-up Surcharge</t>
  </si>
  <si>
    <t>Risk Surcharge OR COF ( Select One)</t>
  </si>
  <si>
    <t>2%  OR 0.2% of the invoice value</t>
  </si>
  <si>
    <t>Volumetric Weight Air</t>
  </si>
  <si>
    <t>LxBxH (in cm)/ 5000</t>
  </si>
  <si>
    <t>Volumetric Weight  Surface</t>
  </si>
  <si>
    <t>LxBxH (in cm)/ 4750</t>
  </si>
  <si>
    <t>Kerala State Surcharge</t>
  </si>
  <si>
    <t>Rs 10/- for Express Service and Rs 50/- for Economy Service</t>
  </si>
  <si>
    <t>Other Terms</t>
  </si>
  <si>
    <t>Zone structure</t>
  </si>
  <si>
    <t>Within Zone:</t>
  </si>
  <si>
    <t>North, East, West, South or Central Zone depending on Pick-up locations</t>
  </si>
  <si>
    <t>Service Taxes extra as applicable</t>
  </si>
  <si>
    <t>Metro to Metro:</t>
  </si>
  <si>
    <t xml:space="preserve">Mumbai, Delhi, Bangalore, Chennai &amp; Kolkota </t>
  </si>
  <si>
    <t>Billing cycle fortnightly to be paid within 15 days of the date of invoice</t>
  </si>
  <si>
    <t>RoI A:</t>
  </si>
  <si>
    <t xml:space="preserve">State Capitals, Tier 1 Cities and Key Tier 2 Cities </t>
  </si>
  <si>
    <t>Maximum Liability: Rs  1500 or value of the invoice which ever is less</t>
  </si>
  <si>
    <t>RoI B:</t>
  </si>
  <si>
    <t>Tier 2 and Tier 3 Cities</t>
  </si>
  <si>
    <t>Minimum billing Rs 3000 per month</t>
  </si>
  <si>
    <t>Spl Destinations:</t>
  </si>
  <si>
    <t>North East, Andaman &amp; Nicobar, J&amp;K</t>
  </si>
  <si>
    <t>Qtrove Free shipping for 3 months @Rs99</t>
  </si>
  <si>
    <t>Rs 100</t>
  </si>
  <si>
    <t>120gm</t>
  </si>
  <si>
    <t>5th Oct   2020</t>
  </si>
  <si>
    <t>Order Placed</t>
  </si>
  <si>
    <t>Expected Shipping</t>
  </si>
  <si>
    <t>9th Oct  2020</t>
  </si>
  <si>
    <t>Expected Delivery</t>
  </si>
  <si>
    <t>15th Oct 2020</t>
  </si>
  <si>
    <t>Product Value</t>
  </si>
  <si>
    <t>Shipping Charges Prepaid</t>
  </si>
  <si>
    <t>Air Etail</t>
  </si>
  <si>
    <t>First 500 G</t>
  </si>
  <si>
    <t>Additional 500 G</t>
  </si>
  <si>
    <t>2% or Min. Rs.50</t>
  </si>
  <si>
    <t>TDD</t>
  </si>
  <si>
    <t>Rs.150</t>
  </si>
  <si>
    <t>FS (Fuel Surcharge)</t>
  </si>
  <si>
    <t>As per Mechanism</t>
  </si>
  <si>
    <t>CAF (Currency Adjustment Factor)</t>
  </si>
  <si>
    <t>2 Pay Charges/RVP</t>
  </si>
  <si>
    <t>Rs.200 per shipment</t>
  </si>
  <si>
    <t>Valuable Cargo Handling Charges(VCHC) (Only for DUTS) (as % of declared value exceeding 10000/- per kg based on actual weight)</t>
  </si>
  <si>
    <t>0.50% (Min. Rs.400)</t>
  </si>
  <si>
    <t>RTO billing will be done at the contractual rates</t>
  </si>
  <si>
    <t>*Taxes extra as applicable</t>
  </si>
  <si>
    <t>Basic+25%ESS+50% FSC+CAF</t>
  </si>
  <si>
    <t>Reverse Pick up charges in case of collection from customer</t>
  </si>
  <si>
    <t>RTO is if undelivered due to nonavailability of customer/Address</t>
  </si>
  <si>
    <t>Time definite delivery</t>
  </si>
  <si>
    <t>It was nice talking to you and having a discussion regarding your logistic requirements.</t>
  </si>
  <si>
    <t>As per the discussion please find below our proposal of Air E-tail.</t>
  </si>
  <si>
    <t>Also please note that at present there will be additional 25% ESS (Emergency Situation Surcharge)on basic freight due to current pandemic situation until further notification.</t>
  </si>
  <si>
    <t>Escalation Matrix</t>
  </si>
  <si>
    <t>Nutritatva Foods Pvt Ltd</t>
  </si>
  <si>
    <t>Vendor</t>
  </si>
  <si>
    <t xml:space="preserve">COD Charges </t>
  </si>
  <si>
    <t>Nutritatva Foods Pvt Ltd, Gurgaon</t>
  </si>
  <si>
    <t>Our quote to suit your requirement will be as follows:</t>
  </si>
  <si>
    <t>Lane</t>
  </si>
  <si>
    <t>Local</t>
  </si>
  <si>
    <t>Regional</t>
  </si>
  <si>
    <t>JK, NE &amp; Kerala</t>
  </si>
  <si>
    <t>First 500 gm</t>
  </si>
  <si>
    <t>Additional 500 gm</t>
  </si>
  <si>
    <t>RTO every 500 gm</t>
  </si>
  <si>
    <t>COD Min</t>
  </si>
  <si>
    <t>COD %</t>
  </si>
  <si>
    <t>2% of Value of Rs 30</t>
  </si>
  <si>
    <t>20% on Freight Value</t>
  </si>
  <si>
    <t>Shiprocket all rates are exclusive of GST</t>
  </si>
  <si>
    <t>For Advance Plan we charge monthly 2000/- Rs (+ GST )for the Extensive reporting dashboard and integration. But If you commit us giving orders more than 500 then will waive-off the charges for first 3 months and if you continue to do so then we won't charge you further</t>
  </si>
  <si>
    <t>All services are prepaid basis (Wallet)</t>
  </si>
  <si>
    <t>Shiprocket                        ( Professional)</t>
  </si>
  <si>
    <t>Shiprocket             (Wow Express)</t>
  </si>
  <si>
    <t>Shyplite                 (Wow Express)</t>
  </si>
  <si>
    <t>Shyplite        (Trackon)</t>
  </si>
  <si>
    <t>Shiprocket                (Ekart)</t>
  </si>
  <si>
    <t>Shyplite               (Ekart)</t>
  </si>
  <si>
    <t>Shiprocket           (Fedex)</t>
  </si>
  <si>
    <t>Shyplite             (Fedex)</t>
  </si>
  <si>
    <t>Shyplite            (Dotzot)</t>
  </si>
  <si>
    <t>Shiprocket         (Dotzot)</t>
  </si>
  <si>
    <t>DTDC                    (Dotzot)</t>
  </si>
  <si>
    <t>Shyplite         (Bluedart)</t>
  </si>
  <si>
    <t>Shiprocket        (Bluedart)</t>
  </si>
  <si>
    <t>Shiprocket             (Rapid)</t>
  </si>
  <si>
    <t>Shiprocket                (Delhivery)</t>
  </si>
  <si>
    <t>Shyplite                     (Delhivery)</t>
  </si>
  <si>
    <t>TAT         (Days)</t>
  </si>
  <si>
    <t>TAT       (Days)</t>
  </si>
  <si>
    <t>Shiprocket         (Ecom)</t>
  </si>
  <si>
    <t>TAT     (Days)</t>
  </si>
  <si>
    <t xml:space="preserve">Shipping Charges </t>
  </si>
  <si>
    <t xml:space="preserve">Rs 39 for 0 to 10kg </t>
  </si>
  <si>
    <t>Prepaid</t>
  </si>
  <si>
    <t xml:space="preserve">Rs 89 for 0 to 10kg </t>
  </si>
  <si>
    <t>Actual Shipping 7th Oct</t>
  </si>
  <si>
    <t>Expected Delivery 9th Oct 2020</t>
  </si>
  <si>
    <t>Fedex Message on 6th Oct Evening</t>
  </si>
  <si>
    <t>Rs 82.5</t>
  </si>
  <si>
    <t>25% of Freight value</t>
  </si>
  <si>
    <t>HI Nikhil,</t>
  </si>
  <si>
    <t>As discussed, Pls find the below Rate for Air.</t>
  </si>
  <si>
    <t>FedEx Standard Overnight  (Air-Commercial)</t>
  </si>
  <si>
    <t>Zones</t>
  </si>
  <si>
    <t>Locations</t>
  </si>
  <si>
    <t>Rates per Kg.</t>
  </si>
  <si>
    <t>Minimum Charges</t>
  </si>
  <si>
    <t>Zone 1</t>
  </si>
  <si>
    <t>Local(Pune)</t>
  </si>
  <si>
    <t>Zone 2</t>
  </si>
  <si>
    <t>Mumbai, Maharashtra &amp; Goa,  Gujarat, Madhya Pradesh</t>
  </si>
  <si>
    <t>Zone 3</t>
  </si>
  <si>
    <t>Metros.(Bangalore,Hyderabad,Chennai,Kolkata,Delhi-NCR)</t>
  </si>
  <si>
    <t>Zone 4</t>
  </si>
  <si>
    <t>Zone 5</t>
  </si>
  <si>
    <t>Road/Surface and Air (XS/SO)</t>
  </si>
  <si>
    <t>Surcharge Type</t>
  </si>
  <si>
    <t>AWB Charges</t>
  </si>
  <si>
    <t>INR 82.5</t>
  </si>
  <si>
    <t>Fixed fuel</t>
  </si>
  <si>
    <t>ODA/OPA Charges</t>
  </si>
  <si>
    <t>Higher of INR 1600 or INR 10 per Kg.</t>
  </si>
  <si>
    <t>FOV-Owner Risk</t>
  </si>
  <si>
    <t>0.3% of Invoice Value</t>
  </si>
  <si>
    <t>FOV-Carrier Risk</t>
  </si>
  <si>
    <t>Higher of Rs. 200 or 2% of Invoice Value</t>
  </si>
  <si>
    <t>If none of the FOV is Selected our liability will remain upto Rs.5000/- per shipment for Surface shipments and Standard Overnight(Air)</t>
  </si>
  <si>
    <t>DIM Divisor(Air)</t>
  </si>
  <si>
    <t>L*B*H/5000(All in Cms )</t>
  </si>
  <si>
    <t>Heavy Weight Surcharge</t>
  </si>
  <si>
    <t>INR 2600 per AWB,If any package weighing more than 100 kg (Volumetric or Actual)</t>
  </si>
  <si>
    <t>#Additional Temporary COVID Surcharge would be applicable -Air-43/kg</t>
  </si>
  <si>
    <t>Thanks &amp; Regards,</t>
  </si>
  <si>
    <r>
      <t>Anupam Chakraborty | </t>
    </r>
    <r>
      <rPr>
        <sz val="9"/>
        <color rgb="FF1F497D"/>
        <rFont val="Arial"/>
        <family val="2"/>
      </rPr>
      <t>Snr. Territory Manager,India | FedEx Express |Tel: + 91 7507066002 (Direct) | Tel: 18004194343 (Customer Service) | Office: 6th Floor, ONYX, North Main Road, Koregoan Park, Pune: 411001, India</t>
    </r>
  </si>
  <si>
    <t>North East(Arunachal Pradesh,Assam,Manipur,Meghalaya,Mizoram,Nagaland, Sikkim,Tripura)</t>
  </si>
  <si>
    <t>Pin code</t>
  </si>
  <si>
    <t>Pin Code</t>
  </si>
  <si>
    <t>*1.25</t>
  </si>
  <si>
    <t>RTO Every 1Kg</t>
  </si>
  <si>
    <t>Upto 500gms</t>
  </si>
  <si>
    <t>Service will be good as compared to shiprocket</t>
  </si>
  <si>
    <t>RTO Handling will be good as compared to Shiprocket</t>
  </si>
  <si>
    <t>Direct contact to delivery partner will not be possible otherwise it will be same service</t>
  </si>
  <si>
    <t xml:space="preserve">40000 people </t>
  </si>
  <si>
    <t>things align</t>
  </si>
  <si>
    <t>commited contract</t>
  </si>
  <si>
    <t>tracking of shipment</t>
  </si>
  <si>
    <t>A/c mgr</t>
  </si>
  <si>
    <t>Delivery</t>
  </si>
  <si>
    <t>Many times they disabled account by saying suspicious activity &amp; money get struck.</t>
  </si>
  <si>
    <t>Weight dispute keeps coming &amp; unnecessary deductions as all services are prepaid</t>
  </si>
  <si>
    <t>Always raise ticket no. for any issue &amp; we keep getting reply on automated email /sms</t>
  </si>
  <si>
    <t>They don’t take accountability of shipment</t>
  </si>
  <si>
    <t>Shiprocket feedback/reviews are not good</t>
  </si>
  <si>
    <t>With API they need atleast 1000 shipments/day</t>
  </si>
  <si>
    <t>Fedex do not work with start up as they say need volume to start atleast 35- 40 shipments/day without API</t>
  </si>
  <si>
    <t>For Qtrove delivery partner is Fedex</t>
  </si>
  <si>
    <t>Directly contact them to sort issues</t>
  </si>
  <si>
    <t>Amazon,Flipkart main delivery partner &amp; uses surface mode services of delhivery</t>
  </si>
  <si>
    <t>Already previous experience of working in ecommerce</t>
  </si>
</sst>
</file>

<file path=xl/styles.xml><?xml version="1.0" encoding="utf-8"?>
<styleSheet xmlns="http://schemas.openxmlformats.org/spreadsheetml/2006/main">
  <numFmts count="1">
    <numFmt numFmtId="164" formatCode="0.0"/>
  </numFmts>
  <fonts count="7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59"/>
      <name val="Calibri"/>
      <family val="2"/>
    </font>
    <font>
      <sz val="10"/>
      <color indexed="8"/>
      <name val="Calibri"/>
      <family val="2"/>
    </font>
    <font>
      <sz val="10"/>
      <color indexed="59"/>
      <name val="Calibri"/>
      <family val="2"/>
    </font>
    <font>
      <b/>
      <sz val="10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rgb="FF222222"/>
      <name val="Arial"/>
      <family val="2"/>
    </font>
    <font>
      <sz val="12"/>
      <name val="Times New Roman"/>
      <family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500050"/>
      <name val="Arial"/>
      <family val="2"/>
    </font>
    <font>
      <sz val="7"/>
      <color rgb="FF000000"/>
      <name val="Times New Roman"/>
      <family val="1"/>
    </font>
    <font>
      <sz val="11"/>
      <color theme="1"/>
      <name val="Arial"/>
      <family val="2"/>
    </font>
    <font>
      <u/>
      <sz val="11"/>
      <color theme="1"/>
      <name val="Arial"/>
      <family val="2"/>
    </font>
    <font>
      <sz val="10"/>
      <color theme="1"/>
      <name val="Arial"/>
      <family val="2"/>
    </font>
    <font>
      <sz val="12.5"/>
      <color theme="1"/>
      <name val="Arial"/>
      <family val="2"/>
    </font>
    <font>
      <i/>
      <sz val="11"/>
      <color theme="1"/>
      <name val="Arial"/>
      <family val="2"/>
    </font>
    <font>
      <sz val="10"/>
      <color rgb="FFFFFFFF"/>
      <name val="Arial"/>
      <family val="2"/>
    </font>
    <font>
      <sz val="9.5"/>
      <color theme="1"/>
      <name val="Arial"/>
      <family val="2"/>
    </font>
    <font>
      <sz val="8.5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9.5"/>
      <color theme="1"/>
      <name val="Arial"/>
      <family val="2"/>
    </font>
    <font>
      <b/>
      <sz val="10"/>
      <color theme="1"/>
      <name val="Arial"/>
      <family val="2"/>
    </font>
    <font>
      <sz val="14.5"/>
      <color theme="1"/>
      <name val="Times New Roman"/>
      <family val="1"/>
    </font>
    <font>
      <sz val="13"/>
      <color theme="1"/>
      <name val="Arial"/>
      <family val="2"/>
    </font>
    <font>
      <sz val="16"/>
      <color rgb="FF3D72B8"/>
      <name val="Arial"/>
      <family val="2"/>
    </font>
    <font>
      <sz val="8"/>
      <color theme="1"/>
      <name val="Arial"/>
      <family val="2"/>
    </font>
    <font>
      <b/>
      <sz val="10"/>
      <color rgb="FFFFFFFF"/>
      <name val="Arial"/>
      <family val="2"/>
    </font>
    <font>
      <sz val="10.5"/>
      <color theme="1"/>
      <name val="Arial"/>
      <family val="2"/>
    </font>
    <font>
      <sz val="13.5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name val="Garamond"/>
      <family val="1"/>
    </font>
    <font>
      <sz val="11"/>
      <color theme="1"/>
      <name val="Calibri"/>
      <family val="2"/>
      <scheme val="minor"/>
    </font>
    <font>
      <b/>
      <sz val="12"/>
      <color indexed="9"/>
      <name val="Garamond"/>
      <family val="1"/>
    </font>
    <font>
      <sz val="12"/>
      <color indexed="8"/>
      <name val="Calibri"/>
      <family val="2"/>
    </font>
    <font>
      <b/>
      <sz val="12"/>
      <color indexed="53"/>
      <name val="Garamond"/>
      <family val="1"/>
    </font>
    <font>
      <sz val="12"/>
      <name val="Garamond"/>
      <family val="1"/>
    </font>
    <font>
      <sz val="12"/>
      <color indexed="9"/>
      <name val="Garamond"/>
      <family val="1"/>
    </font>
    <font>
      <b/>
      <sz val="12"/>
      <color indexed="10"/>
      <name val="Garamond"/>
      <family val="1"/>
    </font>
    <font>
      <sz val="12"/>
      <color indexed="53"/>
      <name val="Garamond"/>
      <family val="1"/>
    </font>
    <font>
      <sz val="12"/>
      <name val="Calibri"/>
      <family val="2"/>
    </font>
    <font>
      <b/>
      <sz val="12"/>
      <name val="Calibri"/>
      <family val="2"/>
    </font>
    <font>
      <sz val="12"/>
      <color indexed="8"/>
      <name val="Garamond"/>
      <family val="1"/>
    </font>
    <font>
      <sz val="12"/>
      <color indexed="8"/>
      <name val="Gra"/>
    </font>
    <font>
      <b/>
      <sz val="12"/>
      <color indexed="8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name val="Calibri"/>
      <family val="2"/>
    </font>
    <font>
      <b/>
      <sz val="11"/>
      <color theme="1"/>
      <name val="Calibri"/>
      <family val="2"/>
    </font>
    <font>
      <sz val="12"/>
      <color rgb="FF222222"/>
      <name val="Times New Roman"/>
      <family val="1"/>
    </font>
    <font>
      <sz val="11"/>
      <color rgb="FF1F497D"/>
      <name val="Calibri"/>
      <family val="2"/>
    </font>
    <font>
      <b/>
      <sz val="11"/>
      <color rgb="FF1F497D"/>
      <name val="Calibri"/>
      <family val="2"/>
    </font>
    <font>
      <b/>
      <sz val="12"/>
      <color rgb="FF000000"/>
      <name val="Times New Roman"/>
      <family val="1"/>
    </font>
    <font>
      <b/>
      <sz val="12"/>
      <color rgb="FFFFFFFF"/>
      <name val="Times New Roman"/>
      <family val="1"/>
    </font>
    <font>
      <sz val="12"/>
      <color rgb="FF000000"/>
      <name val="Times New Roman"/>
      <family val="1"/>
    </font>
    <font>
      <sz val="10"/>
      <color rgb="FF1F497D"/>
      <name val="Arial"/>
      <family val="2"/>
    </font>
    <font>
      <sz val="9"/>
      <color rgb="FF1F497D"/>
      <name val="Arial"/>
      <family val="2"/>
    </font>
    <font>
      <b/>
      <sz val="9"/>
      <color rgb="FF1F497D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59"/>
      <name val="Calibri"/>
      <family val="2"/>
      <scheme val="minor"/>
    </font>
    <font>
      <sz val="10"/>
      <color indexed="59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indexed="27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6E2E9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DDEBF6"/>
        <bgColor indexed="64"/>
      </patternFill>
    </fill>
    <fill>
      <patternFill patternType="solid">
        <fgColor rgb="FF9AC1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3D72B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3F3151"/>
        <bgColor indexed="64"/>
      </patternFill>
    </fill>
  </fills>
  <borders count="14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/>
      <diagonal/>
    </border>
    <border>
      <left style="medium">
        <color rgb="FFD4D4D4"/>
      </left>
      <right/>
      <top style="medium">
        <color rgb="FFD4D4D4"/>
      </top>
      <bottom/>
      <diagonal/>
    </border>
    <border>
      <left/>
      <right/>
      <top style="medium">
        <color rgb="FFD4D4D4"/>
      </top>
      <bottom/>
      <diagonal/>
    </border>
    <border>
      <left/>
      <right style="medium">
        <color rgb="FFD4D4D4"/>
      </right>
      <top style="medium">
        <color rgb="FFD4D4D4"/>
      </top>
      <bottom/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/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rgb="FF4F4F4F"/>
      </left>
      <right/>
      <top style="medium">
        <color rgb="FF4F4F4F"/>
      </top>
      <bottom style="medium">
        <color rgb="FF4F4F4F"/>
      </bottom>
      <diagonal/>
    </border>
    <border>
      <left/>
      <right/>
      <top style="medium">
        <color rgb="FF4F4F4F"/>
      </top>
      <bottom style="medium">
        <color rgb="FF4F4F4F"/>
      </bottom>
      <diagonal/>
    </border>
    <border>
      <left/>
      <right style="medium">
        <color rgb="FF4F4F4F"/>
      </right>
      <top style="medium">
        <color rgb="FF4F4F4F"/>
      </top>
      <bottom style="medium">
        <color rgb="FF4F4F4F"/>
      </bottom>
      <diagonal/>
    </border>
    <border>
      <left style="medium">
        <color rgb="FF4F4F4F"/>
      </left>
      <right style="medium">
        <color rgb="FF4F4F4F"/>
      </right>
      <top/>
      <bottom style="medium">
        <color rgb="FF4F4F4F"/>
      </bottom>
      <diagonal/>
    </border>
    <border>
      <left/>
      <right style="medium">
        <color rgb="FF4F4F4F"/>
      </right>
      <top/>
      <bottom style="medium">
        <color rgb="FF4F4F4F"/>
      </bottom>
      <diagonal/>
    </border>
    <border>
      <left style="medium">
        <color rgb="FF4F4F4F"/>
      </left>
      <right style="medium">
        <color rgb="FF4F4F4F"/>
      </right>
      <top style="medium">
        <color rgb="FF4F4F4F"/>
      </top>
      <bottom style="medium">
        <color rgb="FFFFFFFF"/>
      </bottom>
      <diagonal/>
    </border>
    <border>
      <left style="medium">
        <color rgb="FF4F4F4F"/>
      </left>
      <right style="medium">
        <color rgb="FF4F4F4F"/>
      </right>
      <top/>
      <bottom style="medium">
        <color rgb="FFFFFFFF"/>
      </bottom>
      <diagonal/>
    </border>
    <border>
      <left style="medium">
        <color rgb="FF4F4F4F"/>
      </left>
      <right style="medium">
        <color rgb="FF4F4F4F"/>
      </right>
      <top/>
      <bottom/>
      <diagonal/>
    </border>
    <border>
      <left style="medium">
        <color rgb="FF4F4F4F"/>
      </left>
      <right style="medium">
        <color rgb="FF4F4F4F"/>
      </right>
      <top style="medium">
        <color rgb="FF4F4F4F"/>
      </top>
      <bottom/>
      <diagonal/>
    </border>
    <border>
      <left style="medium">
        <color rgb="FF4F4F4F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5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 style="medium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medium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auto="1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auto="1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/>
      <top/>
      <bottom style="thin">
        <color indexed="6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34" fillId="0" borderId="0" applyFont="0" applyFill="0" applyBorder="0" applyAlignment="0" applyProtection="0"/>
    <xf numFmtId="0" fontId="36" fillId="0" borderId="0"/>
  </cellStyleXfs>
  <cellXfs count="621">
    <xf numFmtId="0" fontId="0" fillId="0" borderId="0" xfId="0"/>
    <xf numFmtId="0" fontId="0" fillId="0" borderId="0" xfId="0" applyAlignment="1">
      <alignment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vertical="center" wrapText="1"/>
    </xf>
    <xf numFmtId="0" fontId="5" fillId="3" borderId="5" xfId="0" applyFont="1" applyFill="1" applyBorder="1" applyAlignment="1"/>
    <xf numFmtId="0" fontId="3" fillId="3" borderId="0" xfId="0" applyFont="1" applyFill="1" applyAlignment="1"/>
    <xf numFmtId="0" fontId="5" fillId="2" borderId="9" xfId="0" applyFont="1" applyFill="1" applyBorder="1" applyAlignment="1"/>
    <xf numFmtId="0" fontId="3" fillId="2" borderId="2" xfId="0" applyFont="1" applyFill="1" applyBorder="1" applyAlignment="1"/>
    <xf numFmtId="0" fontId="3" fillId="2" borderId="11" xfId="0" applyFont="1" applyFill="1" applyBorder="1" applyAlignment="1"/>
    <xf numFmtId="0" fontId="3" fillId="3" borderId="0" xfId="0" applyFont="1" applyFill="1"/>
    <xf numFmtId="0" fontId="5" fillId="2" borderId="11" xfId="0" applyFont="1" applyFill="1" applyBorder="1" applyAlignment="1">
      <alignment horizontal="left"/>
    </xf>
    <xf numFmtId="0" fontId="6" fillId="0" borderId="19" xfId="0" applyFont="1" applyBorder="1" applyAlignment="1"/>
    <xf numFmtId="0" fontId="7" fillId="0" borderId="19" xfId="0" applyFont="1" applyBorder="1" applyAlignme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7" borderId="25" xfId="0" applyFont="1" applyFill="1" applyBorder="1" applyAlignment="1">
      <alignment horizontal="left"/>
    </xf>
    <xf numFmtId="0" fontId="11" fillId="6" borderId="26" xfId="0" applyFont="1" applyFill="1" applyBorder="1" applyAlignment="1">
      <alignment horizontal="left"/>
    </xf>
    <xf numFmtId="0" fontId="11" fillId="6" borderId="25" xfId="0" applyFont="1" applyFill="1" applyBorder="1" applyAlignment="1">
      <alignment horizontal="left" wrapText="1"/>
    </xf>
    <xf numFmtId="0" fontId="12" fillId="6" borderId="25" xfId="0" applyFont="1" applyFill="1" applyBorder="1" applyAlignment="1">
      <alignment horizontal="center"/>
    </xf>
    <xf numFmtId="0" fontId="12" fillId="6" borderId="25" xfId="0" applyFont="1" applyFill="1" applyBorder="1" applyAlignment="1">
      <alignment horizontal="left"/>
    </xf>
    <xf numFmtId="0" fontId="11" fillId="6" borderId="25" xfId="0" applyFont="1" applyFill="1" applyBorder="1" applyAlignment="1">
      <alignment horizontal="left"/>
    </xf>
    <xf numFmtId="0" fontId="13" fillId="6" borderId="25" xfId="0" applyFont="1" applyFill="1" applyBorder="1" applyAlignment="1">
      <alignment horizontal="center"/>
    </xf>
    <xf numFmtId="0" fontId="16" fillId="0" borderId="0" xfId="0" applyFont="1" applyAlignment="1">
      <alignment horizontal="left" indent="1"/>
    </xf>
    <xf numFmtId="0" fontId="17" fillId="0" borderId="0" xfId="0" applyFont="1"/>
    <xf numFmtId="0" fontId="18" fillId="0" borderId="0" xfId="0" applyFont="1"/>
    <xf numFmtId="0" fontId="15" fillId="0" borderId="0" xfId="0" applyFont="1" applyAlignment="1">
      <alignment horizontal="left" indent="1"/>
    </xf>
    <xf numFmtId="0" fontId="20" fillId="8" borderId="35" xfId="0" applyFont="1" applyFill="1" applyBorder="1" applyAlignment="1">
      <alignment horizontal="center" vertical="top" wrapText="1"/>
    </xf>
    <xf numFmtId="0" fontId="20" fillId="8" borderId="34" xfId="0" applyFont="1" applyFill="1" applyBorder="1" applyAlignment="1">
      <alignment horizontal="center" vertical="top" wrapText="1"/>
    </xf>
    <xf numFmtId="0" fontId="21" fillId="0" borderId="33" xfId="0" applyFont="1" applyBorder="1" applyAlignment="1">
      <alignment horizontal="left" vertical="top" wrapText="1"/>
    </xf>
    <xf numFmtId="0" fontId="17" fillId="0" borderId="32" xfId="0" applyFont="1" applyBorder="1" applyAlignment="1">
      <alignment horizontal="center" vertical="top" wrapText="1"/>
    </xf>
    <xf numFmtId="0" fontId="17" fillId="0" borderId="35" xfId="0" applyFont="1" applyBorder="1" applyAlignment="1">
      <alignment horizontal="center" vertical="top" wrapText="1"/>
    </xf>
    <xf numFmtId="0" fontId="17" fillId="0" borderId="34" xfId="0" applyFont="1" applyBorder="1" applyAlignment="1">
      <alignment horizontal="center" vertical="top" wrapText="1"/>
    </xf>
    <xf numFmtId="0" fontId="21" fillId="0" borderId="35" xfId="0" applyFont="1" applyBorder="1" applyAlignment="1">
      <alignment horizontal="left" vertical="top" wrapText="1"/>
    </xf>
    <xf numFmtId="10" fontId="17" fillId="0" borderId="34" xfId="0" applyNumberFormat="1" applyFont="1" applyBorder="1" applyAlignment="1">
      <alignment horizontal="center" vertical="top" wrapText="1"/>
    </xf>
    <xf numFmtId="0" fontId="17" fillId="9" borderId="33" xfId="0" applyFont="1" applyFill="1" applyBorder="1" applyAlignment="1">
      <alignment horizontal="left" vertical="top" wrapText="1"/>
    </xf>
    <xf numFmtId="0" fontId="17" fillId="9" borderId="32" xfId="0" applyFont="1" applyFill="1" applyBorder="1" applyAlignment="1">
      <alignment horizontal="center" vertical="top" wrapText="1"/>
    </xf>
    <xf numFmtId="0" fontId="17" fillId="9" borderId="35" xfId="0" applyFont="1" applyFill="1" applyBorder="1" applyAlignment="1">
      <alignment horizontal="center" vertical="top" wrapText="1"/>
    </xf>
    <xf numFmtId="0" fontId="17" fillId="9" borderId="34" xfId="0" applyFont="1" applyFill="1" applyBorder="1" applyAlignment="1">
      <alignment horizontal="center" vertical="top" wrapText="1"/>
    </xf>
    <xf numFmtId="0" fontId="17" fillId="9" borderId="35" xfId="0" applyFont="1" applyFill="1" applyBorder="1" applyAlignment="1">
      <alignment horizontal="left" vertical="top" wrapText="1"/>
    </xf>
    <xf numFmtId="10" fontId="17" fillId="9" borderId="34" xfId="0" applyNumberFormat="1" applyFont="1" applyFill="1" applyBorder="1" applyAlignment="1">
      <alignment horizontal="center" vertical="top" wrapText="1"/>
    </xf>
    <xf numFmtId="0" fontId="17" fillId="0" borderId="33" xfId="0" applyFont="1" applyBorder="1" applyAlignment="1">
      <alignment horizontal="left" vertical="top" wrapText="1"/>
    </xf>
    <xf numFmtId="0" fontId="17" fillId="0" borderId="35" xfId="0" applyFont="1" applyBorder="1" applyAlignment="1">
      <alignment horizontal="left" vertical="top" wrapText="1"/>
    </xf>
    <xf numFmtId="0" fontId="21" fillId="9" borderId="33" xfId="0" applyFont="1" applyFill="1" applyBorder="1" applyAlignment="1">
      <alignment horizontal="left" vertical="top" wrapText="1"/>
    </xf>
    <xf numFmtId="0" fontId="21" fillId="9" borderId="35" xfId="0" applyFont="1" applyFill="1" applyBorder="1" applyAlignment="1">
      <alignment horizontal="left" vertical="top" wrapText="1"/>
    </xf>
    <xf numFmtId="0" fontId="17" fillId="9" borderId="33" xfId="0" applyFont="1" applyFill="1" applyBorder="1" applyAlignment="1">
      <alignment horizontal="left" vertical="top" wrapText="1" indent="2"/>
    </xf>
    <xf numFmtId="0" fontId="17" fillId="0" borderId="33" xfId="0" applyFont="1" applyBorder="1" applyAlignment="1">
      <alignment horizontal="left" vertical="top" wrapText="1" indent="2"/>
    </xf>
    <xf numFmtId="0" fontId="17" fillId="0" borderId="32" xfId="0" applyFont="1" applyBorder="1" applyAlignment="1">
      <alignment horizontal="left" vertical="top" wrapText="1" indent="2"/>
    </xf>
    <xf numFmtId="0" fontId="19" fillId="0" borderId="0" xfId="0" applyFont="1"/>
    <xf numFmtId="0" fontId="20" fillId="8" borderId="37" xfId="0" applyFont="1" applyFill="1" applyBorder="1" applyAlignment="1">
      <alignment horizontal="center" vertical="top" wrapText="1"/>
    </xf>
    <xf numFmtId="0" fontId="17" fillId="0" borderId="33" xfId="0" applyFont="1" applyBorder="1" applyAlignment="1">
      <alignment horizontal="center" vertical="top" wrapText="1"/>
    </xf>
    <xf numFmtId="0" fontId="21" fillId="0" borderId="0" xfId="0" applyFont="1"/>
    <xf numFmtId="10" fontId="17" fillId="9" borderId="34" xfId="0" applyNumberFormat="1" applyFont="1" applyFill="1" applyBorder="1" applyAlignment="1">
      <alignment horizontal="right" vertical="top" wrapText="1"/>
    </xf>
    <xf numFmtId="10" fontId="17" fillId="0" borderId="34" xfId="0" applyNumberFormat="1" applyFont="1" applyBorder="1" applyAlignment="1">
      <alignment horizontal="right" vertical="top" wrapText="1"/>
    </xf>
    <xf numFmtId="0" fontId="20" fillId="8" borderId="36" xfId="0" applyFont="1" applyFill="1" applyBorder="1" applyAlignment="1">
      <alignment horizontal="left" vertical="top" wrapText="1"/>
    </xf>
    <xf numFmtId="0" fontId="20" fillId="8" borderId="32" xfId="0" applyFont="1" applyFill="1" applyBorder="1" applyAlignment="1">
      <alignment horizontal="left" vertical="top" wrapText="1"/>
    </xf>
    <xf numFmtId="0" fontId="20" fillId="8" borderId="37" xfId="0" applyFont="1" applyFill="1" applyBorder="1" applyAlignment="1">
      <alignment horizontal="left" vertical="top" wrapText="1"/>
    </xf>
    <xf numFmtId="0" fontId="20" fillId="8" borderId="34" xfId="0" applyFont="1" applyFill="1" applyBorder="1" applyAlignment="1">
      <alignment horizontal="left" vertical="top" wrapText="1"/>
    </xf>
    <xf numFmtId="0" fontId="17" fillId="9" borderId="35" xfId="0" applyFont="1" applyFill="1" applyBorder="1" applyAlignment="1">
      <alignment horizontal="left" vertical="top" wrapText="1" indent="1"/>
    </xf>
    <xf numFmtId="0" fontId="17" fillId="9" borderId="34" xfId="0" applyFont="1" applyFill="1" applyBorder="1" applyAlignment="1">
      <alignment horizontal="left" vertical="top" wrapText="1"/>
    </xf>
    <xf numFmtId="0" fontId="17" fillId="0" borderId="35" xfId="0" applyFont="1" applyBorder="1" applyAlignment="1">
      <alignment horizontal="left" vertical="top" wrapText="1" indent="1"/>
    </xf>
    <xf numFmtId="0" fontId="17" fillId="0" borderId="34" xfId="0" applyFont="1" applyBorder="1" applyAlignment="1">
      <alignment horizontal="left" vertical="top" wrapText="1"/>
    </xf>
    <xf numFmtId="0" fontId="17" fillId="0" borderId="32" xfId="0" applyFont="1" applyBorder="1" applyAlignment="1">
      <alignment horizontal="left" vertical="top" wrapText="1"/>
    </xf>
    <xf numFmtId="0" fontId="17" fillId="8" borderId="37" xfId="0" applyFont="1" applyFill="1" applyBorder="1" applyAlignment="1">
      <alignment horizontal="left" vertical="top" wrapText="1"/>
    </xf>
    <xf numFmtId="0" fontId="17" fillId="9" borderId="32" xfId="0" applyFont="1" applyFill="1" applyBorder="1" applyAlignment="1">
      <alignment horizontal="left" vertical="top" wrapText="1" indent="1"/>
    </xf>
    <xf numFmtId="0" fontId="17" fillId="0" borderId="32" xfId="0" applyFont="1" applyBorder="1" applyAlignment="1">
      <alignment horizontal="left" vertical="top" wrapText="1" indent="1"/>
    </xf>
    <xf numFmtId="0" fontId="17" fillId="0" borderId="32" xfId="0" applyFont="1" applyBorder="1" applyAlignment="1">
      <alignment horizontal="left" vertical="top" wrapText="1" indent="3"/>
    </xf>
    <xf numFmtId="0" fontId="22" fillId="0" borderId="0" xfId="0" applyFont="1"/>
    <xf numFmtId="0" fontId="20" fillId="8" borderId="34" xfId="0" applyFont="1" applyFill="1" applyBorder="1" applyAlignment="1">
      <alignment horizontal="right" vertical="top" wrapText="1"/>
    </xf>
    <xf numFmtId="0" fontId="17" fillId="9" borderId="32" xfId="0" applyFont="1" applyFill="1" applyBorder="1" applyAlignment="1">
      <alignment horizontal="left" vertical="top" wrapText="1" indent="3"/>
    </xf>
    <xf numFmtId="0" fontId="23" fillId="0" borderId="0" xfId="0" applyFont="1"/>
    <xf numFmtId="0" fontId="24" fillId="0" borderId="0" xfId="0" applyFont="1"/>
    <xf numFmtId="0" fontId="17" fillId="9" borderId="32" xfId="0" applyFont="1" applyFill="1" applyBorder="1" applyAlignment="1">
      <alignment horizontal="left" vertical="top" wrapText="1" indent="2"/>
    </xf>
    <xf numFmtId="0" fontId="25" fillId="9" borderId="35" xfId="0" applyFont="1" applyFill="1" applyBorder="1" applyAlignment="1">
      <alignment horizontal="left" vertical="top" wrapText="1"/>
    </xf>
    <xf numFmtId="10" fontId="17" fillId="9" borderId="34" xfId="0" applyNumberFormat="1" applyFont="1" applyFill="1" applyBorder="1" applyAlignment="1">
      <alignment horizontal="left" vertical="top" wrapText="1" indent="2"/>
    </xf>
    <xf numFmtId="0" fontId="26" fillId="0" borderId="35" xfId="0" applyFont="1" applyBorder="1" applyAlignment="1">
      <alignment horizontal="left" vertical="top" wrapText="1"/>
    </xf>
    <xf numFmtId="10" fontId="17" fillId="0" borderId="34" xfId="0" applyNumberFormat="1" applyFont="1" applyBorder="1" applyAlignment="1">
      <alignment horizontal="left" vertical="top" wrapText="1" indent="2"/>
    </xf>
    <xf numFmtId="0" fontId="26" fillId="9" borderId="35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7" fillId="0" borderId="36" xfId="0" applyFont="1" applyBorder="1" applyAlignment="1">
      <alignment vertical="top" wrapText="1"/>
    </xf>
    <xf numFmtId="0" fontId="17" fillId="0" borderId="32" xfId="0" applyFont="1" applyBorder="1" applyAlignment="1">
      <alignment vertical="top" wrapText="1"/>
    </xf>
    <xf numFmtId="0" fontId="17" fillId="9" borderId="36" xfId="0" applyFont="1" applyFill="1" applyBorder="1" applyAlignment="1">
      <alignment vertical="top" wrapText="1"/>
    </xf>
    <xf numFmtId="0" fontId="17" fillId="9" borderId="32" xfId="0" applyFont="1" applyFill="1" applyBorder="1" applyAlignment="1">
      <alignment vertical="top" wrapText="1"/>
    </xf>
    <xf numFmtId="0" fontId="26" fillId="9" borderId="45" xfId="0" applyFont="1" applyFill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0" fontId="17" fillId="0" borderId="45" xfId="0" applyFont="1" applyBorder="1" applyAlignment="1">
      <alignment horizontal="center" vertical="center" wrapText="1"/>
    </xf>
    <xf numFmtId="0" fontId="17" fillId="9" borderId="45" xfId="0" applyFont="1" applyFill="1" applyBorder="1" applyAlignment="1">
      <alignment horizontal="center" vertical="center" wrapText="1"/>
    </xf>
    <xf numFmtId="10" fontId="17" fillId="9" borderId="45" xfId="0" applyNumberFormat="1" applyFont="1" applyFill="1" applyBorder="1" applyAlignment="1">
      <alignment horizontal="center" vertical="center" wrapText="1"/>
    </xf>
    <xf numFmtId="10" fontId="17" fillId="0" borderId="4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45" xfId="0" applyBorder="1" applyAlignment="1">
      <alignment horizontal="left" vertical="center"/>
    </xf>
    <xf numFmtId="0" fontId="1" fillId="0" borderId="46" xfId="0" applyFont="1" applyBorder="1" applyAlignment="1">
      <alignment horizontal="center" vertical="center"/>
    </xf>
    <xf numFmtId="0" fontId="0" fillId="0" borderId="46" xfId="0" applyBorder="1" applyAlignment="1">
      <alignment horizontal="left" vertical="center"/>
    </xf>
    <xf numFmtId="0" fontId="1" fillId="0" borderId="45" xfId="0" applyFont="1" applyBorder="1" applyAlignment="1">
      <alignment vertical="center"/>
    </xf>
    <xf numFmtId="0" fontId="0" fillId="0" borderId="45" xfId="0" applyBorder="1" applyAlignment="1">
      <alignment vertical="center"/>
    </xf>
    <xf numFmtId="0" fontId="17" fillId="0" borderId="46" xfId="0" applyFont="1" applyBorder="1" applyAlignment="1">
      <alignment horizontal="center" vertical="center" wrapText="1"/>
    </xf>
    <xf numFmtId="0" fontId="17" fillId="0" borderId="46" xfId="0" applyFont="1" applyFill="1" applyBorder="1" applyAlignment="1">
      <alignment horizontal="center" vertical="center" wrapText="1"/>
    </xf>
    <xf numFmtId="10" fontId="0" fillId="0" borderId="46" xfId="0" applyNumberFormat="1" applyBorder="1" applyAlignment="1">
      <alignment horizontal="center" vertical="center"/>
    </xf>
    <xf numFmtId="0" fontId="17" fillId="9" borderId="0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9" borderId="0" xfId="0" applyFont="1" applyFill="1" applyBorder="1" applyAlignment="1">
      <alignment horizontal="center" vertical="center" wrapText="1"/>
    </xf>
    <xf numFmtId="10" fontId="17" fillId="9" borderId="0" xfId="0" applyNumberFormat="1" applyFont="1" applyFill="1" applyBorder="1" applyAlignment="1">
      <alignment horizontal="center" vertical="center" wrapText="1"/>
    </xf>
    <xf numFmtId="10" fontId="17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17" fillId="9" borderId="0" xfId="0" applyFont="1" applyFill="1" applyBorder="1" applyAlignment="1">
      <alignment vertical="center" wrapText="1"/>
    </xf>
    <xf numFmtId="0" fontId="21" fillId="0" borderId="0" xfId="0" applyFont="1" applyBorder="1" applyAlignment="1">
      <alignment horizontal="left" vertical="center" wrapText="1"/>
    </xf>
    <xf numFmtId="0" fontId="17" fillId="9" borderId="0" xfId="0" applyFont="1" applyFill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vertical="center" wrapText="1"/>
    </xf>
    <xf numFmtId="0" fontId="21" fillId="9" borderId="0" xfId="0" applyFont="1" applyFill="1" applyBorder="1" applyAlignment="1">
      <alignment horizontal="left" vertical="center" wrapText="1"/>
    </xf>
    <xf numFmtId="0" fontId="26" fillId="9" borderId="45" xfId="0" applyFont="1" applyFill="1" applyBorder="1" applyAlignment="1">
      <alignment horizontal="left" vertical="center" wrapText="1"/>
    </xf>
    <xf numFmtId="0" fontId="26" fillId="0" borderId="45" xfId="0" applyFont="1" applyBorder="1" applyAlignment="1">
      <alignment horizontal="left" vertical="center" wrapText="1"/>
    </xf>
    <xf numFmtId="0" fontId="26" fillId="9" borderId="45" xfId="0" applyFont="1" applyFill="1" applyBorder="1" applyAlignment="1">
      <alignment vertical="center" wrapText="1"/>
    </xf>
    <xf numFmtId="0" fontId="25" fillId="9" borderId="0" xfId="0" applyFont="1" applyFill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 wrapText="1"/>
    </xf>
    <xf numFmtId="0" fontId="26" fillId="9" borderId="0" xfId="0" applyFont="1" applyFill="1" applyBorder="1" applyAlignment="1">
      <alignment horizontal="left" vertical="center" wrapText="1"/>
    </xf>
    <xf numFmtId="10" fontId="17" fillId="9" borderId="0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10" fontId="0" fillId="0" borderId="0" xfId="0" applyNumberForma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7" fillId="0" borderId="50" xfId="0" applyFont="1" applyBorder="1" applyAlignment="1">
      <alignment horizontal="center" vertical="center" wrapText="1"/>
    </xf>
    <xf numFmtId="0" fontId="17" fillId="9" borderId="51" xfId="0" applyFont="1" applyFill="1" applyBorder="1" applyAlignment="1">
      <alignment horizontal="center" vertical="center" wrapText="1"/>
    </xf>
    <xf numFmtId="0" fontId="17" fillId="0" borderId="50" xfId="0" applyFont="1" applyFill="1" applyBorder="1" applyAlignment="1">
      <alignment horizontal="center" vertical="center" wrapText="1"/>
    </xf>
    <xf numFmtId="10" fontId="0" fillId="0" borderId="52" xfId="0" applyNumberFormat="1" applyBorder="1" applyAlignment="1">
      <alignment horizontal="center" vertical="center"/>
    </xf>
    <xf numFmtId="10" fontId="17" fillId="9" borderId="54" xfId="0" applyNumberFormat="1" applyFont="1" applyFill="1" applyBorder="1" applyAlignment="1">
      <alignment horizontal="center" vertical="center" wrapText="1"/>
    </xf>
    <xf numFmtId="0" fontId="17" fillId="9" borderId="50" xfId="0" applyFont="1" applyFill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 wrapText="1"/>
    </xf>
    <xf numFmtId="10" fontId="17" fillId="9" borderId="52" xfId="0" applyNumberFormat="1" applyFont="1" applyFill="1" applyBorder="1" applyAlignment="1">
      <alignment horizontal="center" vertical="center" wrapText="1"/>
    </xf>
    <xf numFmtId="10" fontId="17" fillId="0" borderId="53" xfId="0" applyNumberFormat="1" applyFont="1" applyBorder="1" applyAlignment="1">
      <alignment horizontal="center" vertical="center" wrapText="1"/>
    </xf>
    <xf numFmtId="10" fontId="17" fillId="9" borderId="53" xfId="0" applyNumberFormat="1" applyFont="1" applyFill="1" applyBorder="1" applyAlignment="1">
      <alignment horizontal="center" vertical="center" wrapText="1"/>
    </xf>
    <xf numFmtId="10" fontId="17" fillId="0" borderId="54" xfId="0" applyNumberFormat="1" applyFont="1" applyBorder="1" applyAlignment="1">
      <alignment horizontal="center" vertical="center" wrapText="1"/>
    </xf>
    <xf numFmtId="0" fontId="26" fillId="0" borderId="60" xfId="0" applyFont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7" fillId="0" borderId="61" xfId="0" applyFont="1" applyBorder="1" applyAlignment="1">
      <alignment horizontal="center" vertical="center" wrapText="1"/>
    </xf>
    <xf numFmtId="10" fontId="17" fillId="0" borderId="62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10" fontId="17" fillId="0" borderId="52" xfId="0" applyNumberFormat="1" applyFont="1" applyBorder="1" applyAlignment="1">
      <alignment horizontal="center" vertical="center" wrapText="1"/>
    </xf>
    <xf numFmtId="0" fontId="26" fillId="9" borderId="60" xfId="0" applyFont="1" applyFill="1" applyBorder="1" applyAlignment="1">
      <alignment horizontal="center" vertical="center" wrapText="1"/>
    </xf>
    <xf numFmtId="0" fontId="17" fillId="9" borderId="61" xfId="0" applyFont="1" applyFill="1" applyBorder="1" applyAlignment="1">
      <alignment horizontal="center" vertical="center" wrapText="1"/>
    </xf>
    <xf numFmtId="10" fontId="17" fillId="9" borderId="6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7" fillId="0" borderId="0" xfId="0" applyFont="1"/>
    <xf numFmtId="0" fontId="17" fillId="11" borderId="68" xfId="0" applyFont="1" applyFill="1" applyBorder="1" applyAlignment="1">
      <alignment horizontal="center" vertical="top" wrapText="1"/>
    </xf>
    <xf numFmtId="0" fontId="17" fillId="11" borderId="69" xfId="0" applyFont="1" applyFill="1" applyBorder="1" applyAlignment="1">
      <alignment horizontal="center" vertical="top" wrapText="1"/>
    </xf>
    <xf numFmtId="0" fontId="17" fillId="0" borderId="68" xfId="0" applyFont="1" applyBorder="1" applyAlignment="1">
      <alignment horizontal="center" vertical="top" wrapText="1"/>
    </xf>
    <xf numFmtId="0" fontId="17" fillId="0" borderId="69" xfId="0" applyFont="1" applyBorder="1" applyAlignment="1">
      <alignment horizontal="center" vertical="top" wrapText="1"/>
    </xf>
    <xf numFmtId="0" fontId="17" fillId="12" borderId="68" xfId="0" applyFont="1" applyFill="1" applyBorder="1" applyAlignment="1">
      <alignment horizontal="center" vertical="top" wrapText="1"/>
    </xf>
    <xf numFmtId="0" fontId="17" fillId="12" borderId="69" xfId="0" applyFont="1" applyFill="1" applyBorder="1" applyAlignment="1">
      <alignment horizontal="center" vertical="top" wrapText="1"/>
    </xf>
    <xf numFmtId="0" fontId="29" fillId="0" borderId="0" xfId="0" applyFont="1" applyAlignment="1">
      <alignment horizontal="center"/>
    </xf>
    <xf numFmtId="0" fontId="30" fillId="0" borderId="0" xfId="0" applyFont="1"/>
    <xf numFmtId="0" fontId="31" fillId="13" borderId="70" xfId="0" applyFont="1" applyFill="1" applyBorder="1" applyAlignment="1">
      <alignment horizontal="left" vertical="top" wrapText="1" indent="1"/>
    </xf>
    <xf numFmtId="0" fontId="31" fillId="13" borderId="71" xfId="0" applyFont="1" applyFill="1" applyBorder="1" applyAlignment="1">
      <alignment horizontal="left" vertical="top" wrapText="1" indent="1"/>
    </xf>
    <xf numFmtId="0" fontId="32" fillId="13" borderId="72" xfId="0" applyFont="1" applyFill="1" applyBorder="1" applyAlignment="1">
      <alignment horizontal="left" vertical="top" wrapText="1"/>
    </xf>
    <xf numFmtId="0" fontId="31" fillId="13" borderId="68" xfId="0" applyFont="1" applyFill="1" applyBorder="1" applyAlignment="1">
      <alignment horizontal="left" vertical="top" wrapText="1" indent="1"/>
    </xf>
    <xf numFmtId="0" fontId="33" fillId="0" borderId="0" xfId="0" applyFont="1"/>
    <xf numFmtId="0" fontId="17" fillId="10" borderId="68" xfId="0" applyFont="1" applyFill="1" applyBorder="1" applyAlignment="1">
      <alignment vertical="top" wrapText="1"/>
    </xf>
    <xf numFmtId="0" fontId="1" fillId="0" borderId="47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9" fontId="0" fillId="0" borderId="45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vertical="center"/>
    </xf>
    <xf numFmtId="0" fontId="35" fillId="0" borderId="0" xfId="2" applyNumberFormat="1" applyFont="1" applyFill="1" applyBorder="1" applyAlignment="1"/>
    <xf numFmtId="0" fontId="38" fillId="0" borderId="0" xfId="2" applyFont="1" applyFill="1" applyBorder="1" applyAlignment="1"/>
    <xf numFmtId="0" fontId="37" fillId="14" borderId="60" xfId="2" applyNumberFormat="1" applyFont="1" applyFill="1" applyBorder="1" applyAlignment="1">
      <alignment horizontal="center"/>
    </xf>
    <xf numFmtId="0" fontId="39" fillId="14" borderId="21" xfId="2" applyNumberFormat="1" applyFont="1" applyFill="1" applyBorder="1" applyAlignment="1">
      <alignment horizontal="center"/>
    </xf>
    <xf numFmtId="0" fontId="37" fillId="14" borderId="63" xfId="2" applyNumberFormat="1" applyFont="1" applyFill="1" applyBorder="1" applyAlignment="1">
      <alignment horizontal="center"/>
    </xf>
    <xf numFmtId="0" fontId="37" fillId="14" borderId="43" xfId="2" applyNumberFormat="1" applyFont="1" applyFill="1" applyBorder="1" applyAlignment="1">
      <alignment horizontal="center"/>
    </xf>
    <xf numFmtId="0" fontId="37" fillId="14" borderId="58" xfId="2" applyNumberFormat="1" applyFont="1" applyFill="1" applyBorder="1" applyAlignment="1">
      <alignment horizontal="center"/>
    </xf>
    <xf numFmtId="0" fontId="37" fillId="14" borderId="21" xfId="2" applyNumberFormat="1" applyFont="1" applyFill="1" applyBorder="1" applyAlignment="1">
      <alignment horizontal="center"/>
    </xf>
    <xf numFmtId="0" fontId="37" fillId="14" borderId="27" xfId="2" applyNumberFormat="1" applyFont="1" applyFill="1" applyBorder="1" applyAlignment="1">
      <alignment horizontal="center"/>
    </xf>
    <xf numFmtId="0" fontId="37" fillId="14" borderId="45" xfId="2" applyNumberFormat="1" applyFont="1" applyFill="1" applyBorder="1" applyAlignment="1">
      <alignment horizontal="center"/>
    </xf>
    <xf numFmtId="1" fontId="35" fillId="15" borderId="61" xfId="2" applyNumberFormat="1" applyFont="1" applyFill="1" applyBorder="1" applyAlignment="1">
      <alignment horizontal="center"/>
    </xf>
    <xf numFmtId="164" fontId="39" fillId="0" borderId="77" xfId="2" applyNumberFormat="1" applyFont="1" applyFill="1" applyBorder="1" applyAlignment="1">
      <alignment horizontal="center"/>
    </xf>
    <xf numFmtId="0" fontId="35" fillId="16" borderId="44" xfId="2" applyNumberFormat="1" applyFont="1" applyFill="1" applyBorder="1" applyAlignment="1">
      <alignment horizontal="center"/>
    </xf>
    <xf numFmtId="0" fontId="35" fillId="0" borderId="21" xfId="2" applyNumberFormat="1" applyFont="1" applyFill="1" applyBorder="1" applyAlignment="1"/>
    <xf numFmtId="1" fontId="35" fillId="17" borderId="44" xfId="2" applyNumberFormat="1" applyFont="1" applyFill="1" applyBorder="1" applyAlignment="1">
      <alignment horizontal="center"/>
    </xf>
    <xf numFmtId="1" fontId="35" fillId="16" borderId="64" xfId="2" applyNumberFormat="1" applyFont="1" applyFill="1" applyBorder="1" applyAlignment="1">
      <alignment horizontal="center"/>
    </xf>
    <xf numFmtId="1" fontId="35" fillId="18" borderId="78" xfId="2" applyNumberFormat="1" applyFont="1" applyFill="1" applyBorder="1" applyAlignment="1">
      <alignment horizontal="center"/>
    </xf>
    <xf numFmtId="1" fontId="35" fillId="15" borderId="79" xfId="2" applyNumberFormat="1" applyFont="1" applyFill="1" applyBorder="1" applyAlignment="1">
      <alignment horizontal="center"/>
    </xf>
    <xf numFmtId="1" fontId="40" fillId="18" borderId="38" xfId="2" applyNumberFormat="1" applyFont="1" applyFill="1" applyBorder="1" applyAlignment="1">
      <alignment horizontal="center"/>
    </xf>
    <xf numFmtId="1" fontId="35" fillId="16" borderId="80" xfId="2" applyNumberFormat="1" applyFont="1" applyFill="1" applyBorder="1" applyAlignment="1">
      <alignment horizontal="center"/>
    </xf>
    <xf numFmtId="0" fontId="35" fillId="0" borderId="77" xfId="2" applyNumberFormat="1" applyFont="1" applyFill="1" applyBorder="1" applyAlignment="1"/>
    <xf numFmtId="1" fontId="35" fillId="16" borderId="83" xfId="2" applyNumberFormat="1" applyFont="1" applyFill="1" applyBorder="1" applyAlignment="1">
      <alignment horizontal="center"/>
    </xf>
    <xf numFmtId="1" fontId="35" fillId="18" borderId="58" xfId="2" applyNumberFormat="1" applyFont="1" applyFill="1" applyBorder="1" applyAlignment="1">
      <alignment horizontal="center"/>
    </xf>
    <xf numFmtId="1" fontId="40" fillId="18" borderId="59" xfId="2" applyNumberFormat="1" applyFont="1" applyFill="1" applyBorder="1" applyAlignment="1">
      <alignment horizontal="center"/>
    </xf>
    <xf numFmtId="1" fontId="35" fillId="16" borderId="84" xfId="2" applyNumberFormat="1" applyFont="1" applyFill="1" applyBorder="1" applyAlignment="1">
      <alignment horizontal="center"/>
    </xf>
    <xf numFmtId="1" fontId="35" fillId="15" borderId="62" xfId="2" applyNumberFormat="1" applyFont="1" applyFill="1" applyBorder="1" applyAlignment="1">
      <alignment horizontal="center"/>
    </xf>
    <xf numFmtId="0" fontId="39" fillId="0" borderId="26" xfId="2" applyNumberFormat="1" applyFont="1" applyFill="1" applyBorder="1" applyAlignment="1">
      <alignment horizontal="center"/>
    </xf>
    <xf numFmtId="1" fontId="35" fillId="16" borderId="85" xfId="2" applyNumberFormat="1" applyFont="1" applyFill="1" applyBorder="1" applyAlignment="1">
      <alignment horizontal="center"/>
    </xf>
    <xf numFmtId="0" fontId="35" fillId="0" borderId="26" xfId="2" applyNumberFormat="1" applyFont="1" applyFill="1" applyBorder="1" applyAlignment="1"/>
    <xf numFmtId="1" fontId="35" fillId="17" borderId="85" xfId="2" applyNumberFormat="1" applyFont="1" applyFill="1" applyBorder="1" applyAlignment="1">
      <alignment horizontal="center"/>
    </xf>
    <xf numFmtId="1" fontId="35" fillId="16" borderId="48" xfId="2" applyNumberFormat="1" applyFont="1" applyFill="1" applyBorder="1" applyAlignment="1">
      <alignment horizontal="center"/>
    </xf>
    <xf numFmtId="1" fontId="35" fillId="18" borderId="86" xfId="2" applyNumberFormat="1" applyFont="1" applyFill="1" applyBorder="1" applyAlignment="1">
      <alignment horizontal="center"/>
    </xf>
    <xf numFmtId="1" fontId="40" fillId="18" borderId="25" xfId="2" applyNumberFormat="1" applyFont="1" applyFill="1" applyBorder="1" applyAlignment="1">
      <alignment horizontal="center"/>
    </xf>
    <xf numFmtId="1" fontId="35" fillId="16" borderId="87" xfId="2" applyNumberFormat="1" applyFont="1" applyFill="1" applyBorder="1" applyAlignment="1">
      <alignment horizontal="center"/>
    </xf>
    <xf numFmtId="0" fontId="40" fillId="0" borderId="0" xfId="2" applyNumberFormat="1" applyFont="1" applyFill="1" applyBorder="1" applyAlignment="1"/>
    <xf numFmtId="0" fontId="40" fillId="0" borderId="88" xfId="2" applyNumberFormat="1" applyFont="1" applyFill="1" applyBorder="1" applyAlignment="1"/>
    <xf numFmtId="0" fontId="40" fillId="0" borderId="80" xfId="2" applyNumberFormat="1" applyFont="1" applyFill="1" applyBorder="1" applyAlignment="1"/>
    <xf numFmtId="0" fontId="37" fillId="14" borderId="90" xfId="2" applyNumberFormat="1" applyFont="1" applyFill="1" applyBorder="1" applyAlignment="1"/>
    <xf numFmtId="0" fontId="35" fillId="14" borderId="91" xfId="2" applyNumberFormat="1" applyFont="1" applyFill="1" applyBorder="1" applyAlignment="1"/>
    <xf numFmtId="0" fontId="37" fillId="14" borderId="92" xfId="2" applyNumberFormat="1" applyFont="1" applyFill="1" applyBorder="1" applyAlignment="1">
      <alignment horizontal="center"/>
    </xf>
    <xf numFmtId="0" fontId="37" fillId="14" borderId="85" xfId="2" applyNumberFormat="1" applyFont="1" applyFill="1" applyBorder="1" applyAlignment="1">
      <alignment horizontal="center"/>
    </xf>
    <xf numFmtId="0" fontId="37" fillId="14" borderId="79" xfId="2" applyNumberFormat="1" applyFont="1" applyFill="1" applyBorder="1" applyAlignment="1">
      <alignment horizontal="center"/>
    </xf>
    <xf numFmtId="0" fontId="37" fillId="18" borderId="85" xfId="2" applyNumberFormat="1" applyFont="1" applyFill="1" applyBorder="1" applyAlignment="1">
      <alignment horizontal="center"/>
    </xf>
    <xf numFmtId="0" fontId="41" fillId="14" borderId="85" xfId="2" applyNumberFormat="1" applyFont="1" applyFill="1" applyBorder="1" applyAlignment="1">
      <alignment horizontal="center"/>
    </xf>
    <xf numFmtId="0" fontId="35" fillId="15" borderId="77" xfId="2" applyNumberFormat="1" applyFont="1" applyFill="1" applyBorder="1" applyAlignment="1"/>
    <xf numFmtId="0" fontId="35" fillId="18" borderId="0" xfId="2" applyNumberFormat="1" applyFont="1" applyFill="1" applyBorder="1" applyAlignment="1"/>
    <xf numFmtId="0" fontId="40" fillId="0" borderId="26" xfId="2" applyNumberFormat="1" applyFont="1" applyFill="1" applyBorder="1" applyAlignment="1"/>
    <xf numFmtId="1" fontId="35" fillId="15" borderId="91" xfId="2" applyNumberFormat="1" applyFont="1" applyFill="1" applyBorder="1" applyAlignment="1">
      <alignment horizontal="center"/>
    </xf>
    <xf numFmtId="1" fontId="35" fillId="16" borderId="91" xfId="2" applyNumberFormat="1" applyFont="1" applyFill="1" applyBorder="1" applyAlignment="1">
      <alignment horizontal="center"/>
    </xf>
    <xf numFmtId="1" fontId="35" fillId="0" borderId="38" xfId="2" applyNumberFormat="1" applyFont="1" applyFill="1" applyBorder="1" applyAlignment="1"/>
    <xf numFmtId="1" fontId="35" fillId="17" borderId="43" xfId="2" applyNumberFormat="1" applyFont="1" applyFill="1" applyBorder="1" applyAlignment="1">
      <alignment horizontal="center"/>
    </xf>
    <xf numFmtId="1" fontId="35" fillId="0" borderId="91" xfId="2" applyNumberFormat="1" applyFont="1" applyFill="1" applyBorder="1" applyAlignment="1"/>
    <xf numFmtId="1" fontId="35" fillId="16" borderId="43" xfId="2" applyNumberFormat="1" applyFont="1" applyFill="1" applyBorder="1" applyAlignment="1">
      <alignment horizontal="center"/>
    </xf>
    <xf numFmtId="1" fontId="35" fillId="16" borderId="93" xfId="2" applyNumberFormat="1" applyFont="1" applyFill="1" applyBorder="1" applyAlignment="1">
      <alignment horizontal="center"/>
    </xf>
    <xf numFmtId="1" fontId="35" fillId="15" borderId="92" xfId="2" applyNumberFormat="1" applyFont="1" applyFill="1" applyBorder="1" applyAlignment="1">
      <alignment horizontal="center"/>
    </xf>
    <xf numFmtId="1" fontId="35" fillId="16" borderId="92" xfId="2" applyNumberFormat="1" applyFont="1" applyFill="1" applyBorder="1" applyAlignment="1">
      <alignment horizontal="center"/>
    </xf>
    <xf numFmtId="2" fontId="35" fillId="0" borderId="25" xfId="2" applyNumberFormat="1" applyFont="1" applyFill="1" applyBorder="1" applyAlignment="1"/>
    <xf numFmtId="2" fontId="35" fillId="0" borderId="26" xfId="2" applyNumberFormat="1" applyFont="1" applyFill="1" applyBorder="1" applyAlignment="1"/>
    <xf numFmtId="2" fontId="40" fillId="18" borderId="25" xfId="2" applyNumberFormat="1" applyFont="1" applyFill="1" applyBorder="1" applyAlignment="1">
      <alignment horizontal="center"/>
    </xf>
    <xf numFmtId="1" fontId="35" fillId="16" borderId="25" xfId="2" applyNumberFormat="1" applyFont="1" applyFill="1" applyBorder="1" applyAlignment="1">
      <alignment horizontal="center"/>
    </xf>
    <xf numFmtId="0" fontId="37" fillId="14" borderId="47" xfId="2" applyNumberFormat="1" applyFont="1" applyFill="1" applyBorder="1" applyAlignment="1"/>
    <xf numFmtId="0" fontId="40" fillId="0" borderId="44" xfId="2" applyNumberFormat="1" applyFont="1" applyFill="1" applyBorder="1" applyAlignment="1">
      <alignment horizontal="left" vertical="center"/>
    </xf>
    <xf numFmtId="0" fontId="40" fillId="0" borderId="47" xfId="2" applyNumberFormat="1" applyFont="1" applyFill="1" applyBorder="1" applyAlignment="1">
      <alignment horizontal="left" vertical="center"/>
    </xf>
    <xf numFmtId="0" fontId="37" fillId="14" borderId="0" xfId="2" applyNumberFormat="1" applyFont="1" applyFill="1" applyBorder="1" applyAlignment="1"/>
    <xf numFmtId="0" fontId="35" fillId="20" borderId="0" xfId="2" applyNumberFormat="1" applyFont="1" applyFill="1" applyBorder="1" applyAlignment="1"/>
    <xf numFmtId="10" fontId="35" fillId="0" borderId="0" xfId="2" applyNumberFormat="1" applyFont="1" applyFill="1" applyBorder="1" applyAlignment="1">
      <alignment horizontal="center" vertical="center"/>
    </xf>
    <xf numFmtId="0" fontId="42" fillId="0" borderId="0" xfId="2" applyNumberFormat="1" applyFont="1" applyFill="1" applyBorder="1" applyAlignment="1"/>
    <xf numFmtId="0" fontId="43" fillId="0" borderId="0" xfId="2" applyNumberFormat="1" applyFont="1" applyFill="1" applyBorder="1" applyAlignment="1"/>
    <xf numFmtId="0" fontId="35" fillId="0" borderId="0" xfId="2" applyNumberFormat="1" applyFont="1" applyFill="1" applyBorder="1" applyAlignment="1">
      <alignment horizontal="center" vertical="center" wrapText="1"/>
    </xf>
    <xf numFmtId="0" fontId="44" fillId="0" borderId="0" xfId="2" applyNumberFormat="1" applyFont="1" applyFill="1" applyBorder="1" applyAlignment="1"/>
    <xf numFmtId="0" fontId="45" fillId="0" borderId="0" xfId="2" applyNumberFormat="1" applyFont="1" applyFill="1" applyBorder="1" applyAlignment="1"/>
    <xf numFmtId="9" fontId="35" fillId="0" borderId="0" xfId="2" applyNumberFormat="1" applyFont="1" applyFill="1" applyBorder="1" applyAlignment="1">
      <alignment horizontal="center" vertical="center" wrapText="1"/>
    </xf>
    <xf numFmtId="0" fontId="46" fillId="0" borderId="0" xfId="2" applyNumberFormat="1" applyFont="1" applyFill="1" applyBorder="1" applyAlignment="1"/>
    <xf numFmtId="0" fontId="47" fillId="0" borderId="0" xfId="2" applyNumberFormat="1" applyFont="1" applyFill="1" applyBorder="1" applyAlignment="1"/>
    <xf numFmtId="0" fontId="48" fillId="0" borderId="0" xfId="2" applyNumberFormat="1" applyFont="1" applyFill="1" applyBorder="1" applyAlignment="1">
      <alignment horizontal="center"/>
    </xf>
    <xf numFmtId="0" fontId="48" fillId="0" borderId="0" xfId="2" applyNumberFormat="1" applyFont="1" applyFill="1" applyBorder="1" applyAlignment="1"/>
    <xf numFmtId="0" fontId="40" fillId="0" borderId="0" xfId="2" applyNumberFormat="1" applyFont="1" applyFill="1" applyBorder="1" applyAlignment="1" applyProtection="1">
      <protection locked="0"/>
    </xf>
    <xf numFmtId="0" fontId="0" fillId="6" borderId="0" xfId="0" applyFill="1"/>
    <xf numFmtId="0" fontId="11" fillId="4" borderId="92" xfId="0" applyFont="1" applyFill="1" applyBorder="1" applyAlignment="1">
      <alignment horizontal="center" wrapText="1"/>
    </xf>
    <xf numFmtId="0" fontId="11" fillId="4" borderId="93" xfId="0" applyFont="1" applyFill="1" applyBorder="1" applyAlignment="1">
      <alignment horizontal="center" wrapText="1"/>
    </xf>
    <xf numFmtId="0" fontId="12" fillId="6" borderId="26" xfId="0" applyFont="1" applyFill="1" applyBorder="1"/>
    <xf numFmtId="0" fontId="12" fillId="21" borderId="34" xfId="0" applyFont="1" applyFill="1" applyBorder="1" applyAlignment="1">
      <alignment horizontal="center" wrapText="1"/>
    </xf>
    <xf numFmtId="0" fontId="12" fillId="6" borderId="0" xfId="0" applyFont="1" applyFill="1"/>
    <xf numFmtId="0" fontId="12" fillId="6" borderId="26" xfId="0" applyFont="1" applyFill="1" applyBorder="1" applyAlignment="1">
      <alignment wrapText="1"/>
    </xf>
    <xf numFmtId="0" fontId="49" fillId="4" borderId="97" xfId="0" applyFont="1" applyFill="1" applyBorder="1" applyAlignment="1">
      <alignment horizontal="center" wrapText="1"/>
    </xf>
    <xf numFmtId="0" fontId="49" fillId="4" borderId="28" xfId="0" applyFont="1" applyFill="1" applyBorder="1" applyAlignment="1">
      <alignment horizontal="center" wrapText="1"/>
    </xf>
    <xf numFmtId="0" fontId="50" fillId="0" borderId="26" xfId="0" applyFont="1" applyBorder="1"/>
    <xf numFmtId="0" fontId="50" fillId="21" borderId="34" xfId="0" applyFont="1" applyFill="1" applyBorder="1" applyAlignment="1">
      <alignment horizontal="center" wrapText="1"/>
    </xf>
    <xf numFmtId="0" fontId="50" fillId="0" borderId="26" xfId="0" applyFont="1" applyBorder="1" applyAlignment="1">
      <alignment wrapText="1"/>
    </xf>
    <xf numFmtId="0" fontId="12" fillId="6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12" fillId="6" borderId="97" xfId="0" applyFont="1" applyFill="1" applyBorder="1"/>
    <xf numFmtId="0" fontId="12" fillId="6" borderId="28" xfId="0" applyFont="1" applyFill="1" applyBorder="1" applyAlignment="1">
      <alignment horizontal="center" vertical="center"/>
    </xf>
    <xf numFmtId="0" fontId="12" fillId="6" borderId="25" xfId="0" applyFont="1" applyFill="1" applyBorder="1" applyAlignment="1">
      <alignment horizontal="center" vertical="center"/>
    </xf>
    <xf numFmtId="9" fontId="12" fillId="6" borderId="25" xfId="0" applyNumberFormat="1" applyFont="1" applyFill="1" applyBorder="1" applyAlignment="1">
      <alignment horizontal="center" vertical="center"/>
    </xf>
    <xf numFmtId="0" fontId="6" fillId="0" borderId="45" xfId="0" applyFont="1" applyBorder="1" applyAlignment="1">
      <alignment wrapText="1"/>
    </xf>
    <xf numFmtId="0" fontId="7" fillId="0" borderId="45" xfId="0" applyFont="1" applyBorder="1" applyAlignment="1">
      <alignment wrapText="1"/>
    </xf>
    <xf numFmtId="0" fontId="7" fillId="0" borderId="50" xfId="0" applyFont="1" applyBorder="1" applyAlignment="1">
      <alignment wrapText="1"/>
    </xf>
    <xf numFmtId="0" fontId="7" fillId="0" borderId="52" xfId="0" applyFont="1" applyBorder="1" applyAlignment="1">
      <alignment wrapText="1"/>
    </xf>
    <xf numFmtId="0" fontId="6" fillId="0" borderId="100" xfId="0" applyFont="1" applyBorder="1" applyAlignment="1">
      <alignment horizontal="center" wrapText="1"/>
    </xf>
    <xf numFmtId="0" fontId="6" fillId="0" borderId="101" xfId="0" applyFont="1" applyBorder="1" applyAlignment="1">
      <alignment wrapText="1"/>
    </xf>
    <xf numFmtId="0" fontId="6" fillId="0" borderId="52" xfId="0" applyFont="1" applyBorder="1" applyAlignment="1">
      <alignment wrapText="1"/>
    </xf>
    <xf numFmtId="0" fontId="6" fillId="0" borderId="101" xfId="0" applyFont="1" applyBorder="1" applyAlignment="1"/>
    <xf numFmtId="0" fontId="6" fillId="0" borderId="46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53" fillId="0" borderId="0" xfId="0" applyFont="1"/>
    <xf numFmtId="0" fontId="51" fillId="0" borderId="46" xfId="0" applyFont="1" applyBorder="1" applyAlignment="1">
      <alignment wrapText="1"/>
    </xf>
    <xf numFmtId="0" fontId="51" fillId="0" borderId="55" xfId="0" applyFont="1" applyBorder="1" applyAlignment="1">
      <alignment wrapText="1"/>
    </xf>
    <xf numFmtId="0" fontId="51" fillId="0" borderId="54" xfId="0" applyFont="1" applyBorder="1" applyAlignment="1">
      <alignment wrapText="1"/>
    </xf>
    <xf numFmtId="0" fontId="51" fillId="0" borderId="102" xfId="0" applyFont="1" applyBorder="1" applyAlignment="1">
      <alignment wrapText="1"/>
    </xf>
    <xf numFmtId="0" fontId="51" fillId="0" borderId="103" xfId="0" applyFont="1" applyBorder="1" applyAlignment="1">
      <alignment wrapText="1"/>
    </xf>
    <xf numFmtId="0" fontId="51" fillId="0" borderId="99" xfId="0" applyFont="1" applyBorder="1" applyAlignment="1">
      <alignment wrapText="1"/>
    </xf>
    <xf numFmtId="0" fontId="54" fillId="0" borderId="0" xfId="0" applyFont="1" applyAlignment="1">
      <alignment horizontal="center" vertical="center"/>
    </xf>
    <xf numFmtId="0" fontId="51" fillId="0" borderId="98" xfId="0" applyFont="1" applyBorder="1" applyAlignment="1">
      <alignment wrapText="1"/>
    </xf>
    <xf numFmtId="0" fontId="56" fillId="0" borderId="0" xfId="0" applyFont="1" applyAlignment="1">
      <alignment horizontal="center" vertical="center"/>
    </xf>
    <xf numFmtId="0" fontId="53" fillId="0" borderId="0" xfId="0" applyFont="1" applyFill="1" applyBorder="1" applyAlignment="1">
      <alignment wrapText="1"/>
    </xf>
    <xf numFmtId="0" fontId="53" fillId="0" borderId="0" xfId="0" applyFont="1" applyAlignment="1">
      <alignment horizontal="center" vertical="center"/>
    </xf>
    <xf numFmtId="0" fontId="53" fillId="0" borderId="0" xfId="0" applyFont="1" applyAlignment="1">
      <alignment wrapText="1"/>
    </xf>
    <xf numFmtId="0" fontId="6" fillId="0" borderId="104" xfId="0" applyFont="1" applyBorder="1" applyAlignment="1">
      <alignment horizontal="center" vertical="center" wrapText="1"/>
    </xf>
    <xf numFmtId="0" fontId="6" fillId="0" borderId="105" xfId="0" applyFont="1" applyBorder="1" applyAlignment="1">
      <alignment horizontal="center" vertical="center" wrapText="1"/>
    </xf>
    <xf numFmtId="0" fontId="6" fillId="0" borderId="106" xfId="0" applyFont="1" applyBorder="1" applyAlignment="1">
      <alignment horizontal="center" vertical="center" wrapText="1"/>
    </xf>
    <xf numFmtId="0" fontId="7" fillId="0" borderId="108" xfId="0" applyFont="1" applyBorder="1" applyAlignment="1">
      <alignment horizontal="center" wrapText="1"/>
    </xf>
    <xf numFmtId="0" fontId="51" fillId="0" borderId="109" xfId="0" applyFont="1" applyBorder="1" applyAlignment="1">
      <alignment wrapText="1"/>
    </xf>
    <xf numFmtId="0" fontId="51" fillId="0" borderId="108" xfId="0" applyFont="1" applyBorder="1" applyAlignment="1">
      <alignment wrapText="1"/>
    </xf>
    <xf numFmtId="0" fontId="7" fillId="0" borderId="111" xfId="0" applyFont="1" applyBorder="1" applyAlignment="1">
      <alignment horizontal="center" wrapText="1"/>
    </xf>
    <xf numFmtId="0" fontId="7" fillId="0" borderId="111" xfId="0" applyFont="1" applyBorder="1" applyAlignment="1">
      <alignment wrapText="1"/>
    </xf>
    <xf numFmtId="0" fontId="7" fillId="0" borderId="112" xfId="0" applyFont="1" applyBorder="1" applyAlignment="1">
      <alignment wrapText="1"/>
    </xf>
    <xf numFmtId="0" fontId="51" fillId="6" borderId="107" xfId="0" applyFont="1" applyFill="1" applyBorder="1" applyAlignment="1">
      <alignment horizontal="center" wrapText="1"/>
    </xf>
    <xf numFmtId="0" fontId="7" fillId="0" borderId="107" xfId="0" applyFont="1" applyBorder="1" applyAlignment="1">
      <alignment horizontal="center" wrapText="1"/>
    </xf>
    <xf numFmtId="0" fontId="7" fillId="0" borderId="110" xfId="0" applyFont="1" applyBorder="1" applyAlignment="1">
      <alignment horizontal="center" wrapText="1"/>
    </xf>
    <xf numFmtId="0" fontId="53" fillId="0" borderId="109" xfId="0" applyFont="1" applyBorder="1" applyAlignment="1">
      <alignment horizontal="center" vertical="center"/>
    </xf>
    <xf numFmtId="49" fontId="53" fillId="0" borderId="109" xfId="0" applyNumberFormat="1" applyFont="1" applyBorder="1" applyAlignment="1">
      <alignment horizontal="center" vertical="center"/>
    </xf>
    <xf numFmtId="0" fontId="51" fillId="0" borderId="112" xfId="0" applyFont="1" applyBorder="1" applyAlignment="1">
      <alignment wrapText="1"/>
    </xf>
    <xf numFmtId="0" fontId="52" fillId="6" borderId="107" xfId="0" applyFont="1" applyFill="1" applyBorder="1" applyAlignment="1">
      <alignment horizontal="center" wrapText="1"/>
    </xf>
    <xf numFmtId="0" fontId="7" fillId="6" borderId="110" xfId="0" applyFont="1" applyFill="1" applyBorder="1" applyAlignment="1">
      <alignment horizontal="center" wrapText="1"/>
    </xf>
    <xf numFmtId="0" fontId="7" fillId="0" borderId="109" xfId="0" applyFont="1" applyBorder="1" applyAlignment="1">
      <alignment horizontal="center" wrapText="1"/>
    </xf>
    <xf numFmtId="0" fontId="7" fillId="0" borderId="112" xfId="0" applyFont="1" applyBorder="1" applyAlignment="1">
      <alignment horizontal="center" wrapText="1"/>
    </xf>
    <xf numFmtId="0" fontId="51" fillId="0" borderId="107" xfId="0" applyFont="1" applyBorder="1" applyAlignment="1">
      <alignment wrapText="1"/>
    </xf>
    <xf numFmtId="0" fontId="6" fillId="0" borderId="113" xfId="0" applyFont="1" applyBorder="1" applyAlignment="1">
      <alignment horizontal="center" vertical="center" wrapText="1"/>
    </xf>
    <xf numFmtId="0" fontId="7" fillId="0" borderId="114" xfId="0" applyFont="1" applyBorder="1" applyAlignment="1">
      <alignment horizontal="center" wrapText="1"/>
    </xf>
    <xf numFmtId="0" fontId="51" fillId="0" borderId="114" xfId="0" applyFont="1" applyBorder="1" applyAlignment="1">
      <alignment wrapText="1"/>
    </xf>
    <xf numFmtId="0" fontId="7" fillId="0" borderId="115" xfId="0" applyFont="1" applyBorder="1" applyAlignment="1">
      <alignment horizontal="center" wrapText="1"/>
    </xf>
    <xf numFmtId="0" fontId="51" fillId="0" borderId="110" xfId="0" applyFont="1" applyBorder="1" applyAlignment="1">
      <alignment wrapText="1"/>
    </xf>
    <xf numFmtId="0" fontId="6" fillId="0" borderId="116" xfId="0" applyFont="1" applyBorder="1" applyAlignment="1">
      <alignment horizontal="center" vertical="center" wrapText="1"/>
    </xf>
    <xf numFmtId="0" fontId="7" fillId="0" borderId="117" xfId="0" applyFont="1" applyBorder="1" applyAlignment="1">
      <alignment horizontal="center" wrapText="1"/>
    </xf>
    <xf numFmtId="0" fontId="51" fillId="0" borderId="117" xfId="0" applyFont="1" applyBorder="1" applyAlignment="1">
      <alignment wrapText="1"/>
    </xf>
    <xf numFmtId="0" fontId="7" fillId="0" borderId="118" xfId="0" applyFont="1" applyBorder="1" applyAlignment="1">
      <alignment horizontal="center" wrapText="1"/>
    </xf>
    <xf numFmtId="0" fontId="51" fillId="0" borderId="104" xfId="0" applyFont="1" applyBorder="1" applyAlignment="1">
      <alignment wrapText="1"/>
    </xf>
    <xf numFmtId="0" fontId="51" fillId="0" borderId="105" xfId="0" applyFont="1" applyBorder="1" applyAlignment="1">
      <alignment wrapText="1"/>
    </xf>
    <xf numFmtId="0" fontId="51" fillId="0" borderId="106" xfId="0" applyFont="1" applyBorder="1" applyAlignment="1">
      <alignment wrapText="1"/>
    </xf>
    <xf numFmtId="0" fontId="51" fillId="0" borderId="119" xfId="0" applyFont="1" applyBorder="1" applyAlignment="1">
      <alignment wrapText="1"/>
    </xf>
    <xf numFmtId="0" fontId="51" fillId="0" borderId="118" xfId="0" applyFont="1" applyBorder="1" applyAlignment="1">
      <alignment wrapText="1"/>
    </xf>
    <xf numFmtId="0" fontId="51" fillId="0" borderId="120" xfId="0" applyFont="1" applyBorder="1" applyAlignment="1">
      <alignment wrapText="1"/>
    </xf>
    <xf numFmtId="0" fontId="51" fillId="0" borderId="111" xfId="0" applyFont="1" applyBorder="1" applyAlignment="1">
      <alignment wrapText="1"/>
    </xf>
    <xf numFmtId="0" fontId="51" fillId="0" borderId="121" xfId="0" applyFont="1" applyBorder="1" applyAlignment="1">
      <alignment wrapText="1"/>
    </xf>
    <xf numFmtId="0" fontId="7" fillId="0" borderId="122" xfId="0" applyFont="1" applyBorder="1" applyAlignment="1">
      <alignment horizontal="center" wrapText="1"/>
    </xf>
    <xf numFmtId="0" fontId="7" fillId="0" borderId="123" xfId="0" applyFont="1" applyBorder="1" applyAlignment="1">
      <alignment horizontal="center" wrapText="1"/>
    </xf>
    <xf numFmtId="0" fontId="7" fillId="0" borderId="124" xfId="0" applyFont="1" applyBorder="1" applyAlignment="1">
      <alignment horizontal="center" wrapText="1"/>
    </xf>
    <xf numFmtId="0" fontId="51" fillId="0" borderId="124" xfId="0" applyFont="1" applyBorder="1" applyAlignment="1">
      <alignment wrapText="1"/>
    </xf>
    <xf numFmtId="0" fontId="7" fillId="0" borderId="125" xfId="0" applyFont="1" applyBorder="1" applyAlignment="1">
      <alignment horizontal="center" wrapText="1"/>
    </xf>
    <xf numFmtId="0" fontId="7" fillId="0" borderId="126" xfId="0" applyFont="1" applyBorder="1" applyAlignment="1">
      <alignment horizontal="center" wrapText="1"/>
    </xf>
    <xf numFmtId="0" fontId="7" fillId="0" borderId="127" xfId="0" applyFont="1" applyBorder="1" applyAlignment="1">
      <alignment horizontal="center" wrapText="1"/>
    </xf>
    <xf numFmtId="0" fontId="51" fillId="0" borderId="128" xfId="0" applyFont="1" applyBorder="1" applyAlignment="1">
      <alignment wrapText="1"/>
    </xf>
    <xf numFmtId="0" fontId="52" fillId="6" borderId="110" xfId="0" applyFont="1" applyFill="1" applyBorder="1" applyAlignment="1">
      <alignment horizontal="center" wrapText="1"/>
    </xf>
    <xf numFmtId="0" fontId="51" fillId="0" borderId="129" xfId="0" applyFont="1" applyBorder="1" applyAlignment="1">
      <alignment wrapText="1"/>
    </xf>
    <xf numFmtId="0" fontId="51" fillId="0" borderId="130" xfId="0" applyFont="1" applyBorder="1" applyAlignment="1">
      <alignment wrapText="1"/>
    </xf>
    <xf numFmtId="0" fontId="6" fillId="0" borderId="131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wrapText="1"/>
    </xf>
    <xf numFmtId="0" fontId="51" fillId="0" borderId="133" xfId="0" applyFont="1" applyBorder="1" applyAlignment="1">
      <alignment wrapText="1"/>
    </xf>
    <xf numFmtId="0" fontId="51" fillId="0" borderId="132" xfId="0" applyFont="1" applyBorder="1" applyAlignment="1">
      <alignment wrapText="1"/>
    </xf>
    <xf numFmtId="0" fontId="51" fillId="0" borderId="134" xfId="0" applyFont="1" applyBorder="1" applyAlignment="1">
      <alignment wrapText="1"/>
    </xf>
    <xf numFmtId="0" fontId="51" fillId="0" borderId="98" xfId="0" applyFont="1" applyBorder="1" applyAlignment="1">
      <alignment horizontal="left" wrapText="1"/>
    </xf>
    <xf numFmtId="9" fontId="51" fillId="0" borderId="107" xfId="0" applyNumberFormat="1" applyFont="1" applyBorder="1" applyAlignment="1">
      <alignment wrapText="1"/>
    </xf>
    <xf numFmtId="0" fontId="58" fillId="0" borderId="0" xfId="0" applyFont="1" applyAlignment="1">
      <alignment wrapText="1"/>
    </xf>
    <xf numFmtId="0" fontId="59" fillId="0" borderId="0" xfId="0" applyFont="1" applyAlignment="1">
      <alignment wrapText="1"/>
    </xf>
    <xf numFmtId="0" fontId="60" fillId="23" borderId="26" xfId="0" applyFont="1" applyFill="1" applyBorder="1" applyAlignment="1">
      <alignment horizontal="center"/>
    </xf>
    <xf numFmtId="0" fontId="60" fillId="23" borderId="25" xfId="0" applyFont="1" applyFill="1" applyBorder="1" applyAlignment="1">
      <alignment horizontal="center"/>
    </xf>
    <xf numFmtId="0" fontId="61" fillId="24" borderId="25" xfId="0" applyFont="1" applyFill="1" applyBorder="1"/>
    <xf numFmtId="0" fontId="57" fillId="6" borderId="0" xfId="0" applyFont="1" applyFill="1" applyAlignment="1">
      <alignment wrapText="1"/>
    </xf>
    <xf numFmtId="0" fontId="62" fillId="6" borderId="26" xfId="0" applyFont="1" applyFill="1" applyBorder="1" applyAlignment="1">
      <alignment horizontal="center"/>
    </xf>
    <xf numFmtId="0" fontId="62" fillId="6" borderId="25" xfId="0" applyFont="1" applyFill="1" applyBorder="1" applyAlignment="1">
      <alignment horizontal="center"/>
    </xf>
    <xf numFmtId="0" fontId="62" fillId="6" borderId="25" xfId="0" applyFont="1" applyFill="1" applyBorder="1" applyAlignment="1">
      <alignment horizontal="center" wrapText="1"/>
    </xf>
    <xf numFmtId="0" fontId="9" fillId="6" borderId="0" xfId="0" applyFont="1" applyFill="1" applyAlignment="1">
      <alignment wrapText="1"/>
    </xf>
    <xf numFmtId="0" fontId="62" fillId="24" borderId="26" xfId="0" applyFont="1" applyFill="1" applyBorder="1" applyAlignment="1">
      <alignment horizontal="center"/>
    </xf>
    <xf numFmtId="0" fontId="9" fillId="24" borderId="25" xfId="0" applyFont="1" applyFill="1" applyBorder="1"/>
    <xf numFmtId="9" fontId="62" fillId="6" borderId="25" xfId="0" applyNumberFormat="1" applyFont="1" applyFill="1" applyBorder="1" applyAlignment="1">
      <alignment horizontal="center"/>
    </xf>
    <xf numFmtId="0" fontId="62" fillId="6" borderId="77" xfId="0" applyFont="1" applyFill="1" applyBorder="1" applyAlignment="1">
      <alignment horizontal="center"/>
    </xf>
    <xf numFmtId="0" fontId="62" fillId="6" borderId="59" xfId="0" applyFont="1" applyFill="1" applyBorder="1" applyAlignment="1">
      <alignment horizontal="center"/>
    </xf>
    <xf numFmtId="0" fontId="62" fillId="6" borderId="97" xfId="0" applyFont="1" applyFill="1" applyBorder="1" applyAlignment="1">
      <alignment horizontal="center"/>
    </xf>
    <xf numFmtId="0" fontId="63" fillId="0" borderId="0" xfId="0" applyFont="1" applyAlignment="1">
      <alignment wrapText="1"/>
    </xf>
    <xf numFmtId="0" fontId="64" fillId="0" borderId="0" xfId="0" applyFont="1" applyAlignment="1">
      <alignment wrapText="1"/>
    </xf>
    <xf numFmtId="0" fontId="65" fillId="0" borderId="0" xfId="0" applyFont="1" applyAlignment="1">
      <alignment wrapText="1"/>
    </xf>
    <xf numFmtId="0" fontId="62" fillId="6" borderId="93" xfId="0" applyFont="1" applyFill="1" applyBorder="1" applyAlignment="1">
      <alignment horizontal="center" wrapText="1"/>
    </xf>
    <xf numFmtId="0" fontId="31" fillId="13" borderId="0" xfId="0" applyFont="1" applyFill="1" applyBorder="1" applyAlignment="1">
      <alignment horizontal="left" vertical="top" wrapText="1" indent="1"/>
    </xf>
    <xf numFmtId="0" fontId="12" fillId="6" borderId="0" xfId="0" applyFont="1" applyFill="1" applyBorder="1"/>
    <xf numFmtId="0" fontId="66" fillId="0" borderId="104" xfId="0" applyFont="1" applyBorder="1" applyAlignment="1">
      <alignment horizontal="center" vertical="center"/>
    </xf>
    <xf numFmtId="0" fontId="66" fillId="0" borderId="105" xfId="0" applyFont="1" applyBorder="1" applyAlignment="1">
      <alignment horizontal="center" vertical="center"/>
    </xf>
    <xf numFmtId="0" fontId="66" fillId="0" borderId="106" xfId="0" applyFont="1" applyBorder="1" applyAlignment="1">
      <alignment horizontal="center" vertical="center"/>
    </xf>
    <xf numFmtId="0" fontId="66" fillId="0" borderId="106" xfId="0" applyFont="1" applyFill="1" applyBorder="1" applyAlignment="1">
      <alignment horizontal="center" vertical="center"/>
    </xf>
    <xf numFmtId="0" fontId="66" fillId="0" borderId="140" xfId="0" applyFont="1" applyFill="1" applyBorder="1" applyAlignment="1">
      <alignment horizontal="center" vertical="center"/>
    </xf>
    <xf numFmtId="0" fontId="67" fillId="0" borderId="0" xfId="0" applyFont="1"/>
    <xf numFmtId="0" fontId="68" fillId="2" borderId="45" xfId="0" applyFont="1" applyFill="1" applyBorder="1" applyAlignment="1">
      <alignment horizontal="center" vertical="center" wrapText="1"/>
    </xf>
    <xf numFmtId="0" fontId="68" fillId="2" borderId="46" xfId="0" applyFont="1" applyFill="1" applyBorder="1" applyAlignment="1">
      <alignment horizontal="center" vertical="center" wrapText="1"/>
    </xf>
    <xf numFmtId="0" fontId="67" fillId="0" borderId="107" xfId="0" applyFont="1" applyBorder="1" applyAlignment="1">
      <alignment horizontal="center" vertical="center"/>
    </xf>
    <xf numFmtId="0" fontId="67" fillId="0" borderId="108" xfId="0" applyFont="1" applyBorder="1" applyAlignment="1">
      <alignment horizontal="center" vertical="center"/>
    </xf>
    <xf numFmtId="0" fontId="67" fillId="0" borderId="109" xfId="0" applyFont="1" applyBorder="1" applyAlignment="1">
      <alignment horizontal="center" vertical="center"/>
    </xf>
    <xf numFmtId="0" fontId="67" fillId="0" borderId="107" xfId="0" applyFont="1" applyFill="1" applyBorder="1" applyAlignment="1">
      <alignment horizontal="center" vertical="center"/>
    </xf>
    <xf numFmtId="0" fontId="67" fillId="0" borderId="109" xfId="0" applyFont="1" applyFill="1" applyBorder="1" applyAlignment="1">
      <alignment horizontal="center" vertical="center"/>
    </xf>
    <xf numFmtId="0" fontId="67" fillId="0" borderId="109" xfId="0" applyFont="1" applyBorder="1" applyAlignment="1">
      <alignment horizontal="center"/>
    </xf>
    <xf numFmtId="0" fontId="67" fillId="0" borderId="46" xfId="0" applyFont="1" applyBorder="1" applyAlignment="1">
      <alignment horizontal="center" vertical="center"/>
    </xf>
    <xf numFmtId="0" fontId="67" fillId="0" borderId="46" xfId="0" applyFont="1" applyBorder="1" applyAlignment="1">
      <alignment horizontal="center" vertical="center" wrapText="1"/>
    </xf>
    <xf numFmtId="0" fontId="69" fillId="2" borderId="107" xfId="0" applyFont="1" applyFill="1" applyBorder="1" applyAlignment="1">
      <alignment horizontal="center" vertical="center"/>
    </xf>
    <xf numFmtId="0" fontId="69" fillId="2" borderId="108" xfId="0" applyFont="1" applyFill="1" applyBorder="1" applyAlignment="1">
      <alignment horizontal="center" vertical="center"/>
    </xf>
    <xf numFmtId="0" fontId="69" fillId="2" borderId="109" xfId="0" applyFont="1" applyFill="1" applyBorder="1" applyAlignment="1">
      <alignment horizontal="center" vertical="center"/>
    </xf>
    <xf numFmtId="0" fontId="67" fillId="0" borderId="110" xfId="0" applyFont="1" applyBorder="1" applyAlignment="1">
      <alignment horizontal="center" vertical="center"/>
    </xf>
    <xf numFmtId="0" fontId="67" fillId="0" borderId="111" xfId="0" applyFont="1" applyBorder="1" applyAlignment="1">
      <alignment horizontal="center" vertical="center"/>
    </xf>
    <xf numFmtId="0" fontId="67" fillId="0" borderId="112" xfId="0" applyFont="1" applyBorder="1" applyAlignment="1">
      <alignment horizontal="center" vertical="center"/>
    </xf>
    <xf numFmtId="0" fontId="67" fillId="0" borderId="110" xfId="0" applyFont="1" applyBorder="1"/>
    <xf numFmtId="0" fontId="67" fillId="0" borderId="112" xfId="0" applyFont="1" applyBorder="1"/>
    <xf numFmtId="0" fontId="67" fillId="0" borderId="112" xfId="0" applyFont="1" applyBorder="1" applyAlignment="1">
      <alignment horizontal="center"/>
    </xf>
    <xf numFmtId="0" fontId="67" fillId="0" borderId="142" xfId="0" applyFont="1" applyBorder="1" applyAlignment="1">
      <alignment horizontal="center" vertical="center"/>
    </xf>
    <xf numFmtId="0" fontId="67" fillId="0" borderId="143" xfId="0" applyFont="1" applyBorder="1"/>
    <xf numFmtId="0" fontId="67" fillId="0" borderId="144" xfId="0" applyFont="1" applyBorder="1"/>
    <xf numFmtId="0" fontId="67" fillId="0" borderId="142" xfId="0" applyFont="1" applyBorder="1"/>
    <xf numFmtId="0" fontId="67" fillId="0" borderId="108" xfId="0" applyFont="1" applyBorder="1"/>
    <xf numFmtId="0" fontId="67" fillId="0" borderId="109" xfId="0" applyFont="1" applyBorder="1"/>
    <xf numFmtId="0" fontId="67" fillId="0" borderId="107" xfId="0" applyFont="1" applyBorder="1"/>
    <xf numFmtId="0" fontId="68" fillId="2" borderId="53" xfId="0" applyFont="1" applyFill="1" applyBorder="1" applyAlignment="1">
      <alignment horizontal="center" vertical="center" wrapText="1"/>
    </xf>
    <xf numFmtId="0" fontId="67" fillId="0" borderId="55" xfId="0" applyFont="1" applyBorder="1" applyAlignment="1">
      <alignment horizontal="center" vertical="center" wrapText="1"/>
    </xf>
    <xf numFmtId="0" fontId="67" fillId="0" borderId="111" xfId="0" applyFont="1" applyBorder="1"/>
    <xf numFmtId="0" fontId="67" fillId="0" borderId="0" xfId="0" applyFont="1" applyAlignment="1">
      <alignment horizontal="center" vertical="center"/>
    </xf>
    <xf numFmtId="0" fontId="35" fillId="0" borderId="0" xfId="2" applyNumberFormat="1" applyFont="1" applyFill="1" applyBorder="1" applyAlignment="1">
      <alignment horizontal="left"/>
    </xf>
    <xf numFmtId="0" fontId="40" fillId="0" borderId="46" xfId="2" applyNumberFormat="1" applyFont="1" applyFill="1" applyBorder="1" applyAlignment="1">
      <alignment horizontal="left" vertical="center"/>
    </xf>
    <xf numFmtId="0" fontId="40" fillId="0" borderId="44" xfId="2" applyNumberFormat="1" applyFont="1" applyFill="1" applyBorder="1" applyAlignment="1">
      <alignment horizontal="left" vertical="center"/>
    </xf>
    <xf numFmtId="0" fontId="40" fillId="0" borderId="47" xfId="2" applyNumberFormat="1" applyFont="1" applyFill="1" applyBorder="1" applyAlignment="1">
      <alignment horizontal="left" vertical="center"/>
    </xf>
    <xf numFmtId="10" fontId="35" fillId="0" borderId="46" xfId="2" applyNumberFormat="1" applyFont="1" applyFill="1" applyBorder="1" applyAlignment="1">
      <alignment horizontal="center" vertical="center"/>
    </xf>
    <xf numFmtId="10" fontId="35" fillId="0" borderId="44" xfId="2" applyNumberFormat="1" applyFont="1" applyFill="1" applyBorder="1" applyAlignment="1">
      <alignment horizontal="center" vertical="center"/>
    </xf>
    <xf numFmtId="10" fontId="35" fillId="0" borderId="47" xfId="2" applyNumberFormat="1" applyFont="1" applyFill="1" applyBorder="1" applyAlignment="1">
      <alignment horizontal="center" vertical="center"/>
    </xf>
    <xf numFmtId="0" fontId="35" fillId="0" borderId="46" xfId="2" applyNumberFormat="1" applyFont="1" applyFill="1" applyBorder="1" applyAlignment="1">
      <alignment horizontal="center" vertical="center" wrapText="1"/>
    </xf>
    <xf numFmtId="0" fontId="35" fillId="0" borderId="44" xfId="2" applyNumberFormat="1" applyFont="1" applyFill="1" applyBorder="1" applyAlignment="1">
      <alignment horizontal="center" vertical="center" wrapText="1"/>
    </xf>
    <xf numFmtId="0" fontId="35" fillId="0" borderId="47" xfId="2" applyNumberFormat="1" applyFont="1" applyFill="1" applyBorder="1" applyAlignment="1">
      <alignment horizontal="center" vertical="center" wrapText="1"/>
    </xf>
    <xf numFmtId="0" fontId="35" fillId="0" borderId="46" xfId="2" applyNumberFormat="1" applyFont="1" applyFill="1" applyBorder="1" applyAlignment="1">
      <alignment horizontal="center"/>
    </xf>
    <xf numFmtId="0" fontId="35" fillId="0" borderId="44" xfId="2" applyNumberFormat="1" applyFont="1" applyFill="1" applyBorder="1" applyAlignment="1">
      <alignment horizontal="center"/>
    </xf>
    <xf numFmtId="0" fontId="35" fillId="0" borderId="47" xfId="2" applyNumberFormat="1" applyFont="1" applyFill="1" applyBorder="1" applyAlignment="1">
      <alignment horizontal="center"/>
    </xf>
    <xf numFmtId="0" fontId="40" fillId="0" borderId="0" xfId="2" applyNumberFormat="1" applyFont="1" applyFill="1" applyBorder="1" applyAlignment="1">
      <alignment horizontal="left"/>
    </xf>
    <xf numFmtId="9" fontId="35" fillId="0" borderId="46" xfId="2" applyNumberFormat="1" applyFont="1" applyFill="1" applyBorder="1" applyAlignment="1">
      <alignment horizontal="center" vertical="center" wrapText="1"/>
    </xf>
    <xf numFmtId="164" fontId="39" fillId="0" borderId="89" xfId="2" applyNumberFormat="1" applyFont="1" applyFill="1" applyBorder="1" applyAlignment="1">
      <alignment horizontal="center"/>
    </xf>
    <xf numFmtId="164" fontId="39" fillId="0" borderId="93" xfId="2" applyNumberFormat="1" applyFont="1" applyFill="1" applyBorder="1" applyAlignment="1">
      <alignment horizontal="center"/>
    </xf>
    <xf numFmtId="0" fontId="39" fillId="0" borderId="89" xfId="2" applyNumberFormat="1" applyFont="1" applyFill="1" applyBorder="1" applyAlignment="1">
      <alignment horizontal="center"/>
    </xf>
    <xf numFmtId="0" fontId="39" fillId="0" borderId="93" xfId="2" applyNumberFormat="1" applyFont="1" applyFill="1" applyBorder="1" applyAlignment="1">
      <alignment horizontal="center"/>
    </xf>
    <xf numFmtId="0" fontId="37" fillId="14" borderId="46" xfId="2" applyNumberFormat="1" applyFont="1" applyFill="1" applyBorder="1" applyAlignment="1">
      <alignment horizontal="center"/>
    </xf>
    <xf numFmtId="0" fontId="37" fillId="14" borderId="44" xfId="2" applyNumberFormat="1" applyFont="1" applyFill="1" applyBorder="1" applyAlignment="1">
      <alignment horizontal="center"/>
    </xf>
    <xf numFmtId="0" fontId="37" fillId="14" borderId="47" xfId="2" applyNumberFormat="1" applyFont="1" applyFill="1" applyBorder="1" applyAlignment="1">
      <alignment horizontal="center"/>
    </xf>
    <xf numFmtId="0" fontId="40" fillId="0" borderId="46" xfId="2" applyNumberFormat="1" applyFont="1" applyFill="1" applyBorder="1" applyAlignment="1">
      <alignment horizontal="left"/>
    </xf>
    <xf numFmtId="0" fontId="40" fillId="0" borderId="44" xfId="2" applyNumberFormat="1" applyFont="1" applyFill="1" applyBorder="1" applyAlignment="1">
      <alignment horizontal="left"/>
    </xf>
    <xf numFmtId="0" fontId="40" fillId="0" borderId="47" xfId="2" applyNumberFormat="1" applyFont="1" applyFill="1" applyBorder="1" applyAlignment="1">
      <alignment horizontal="left"/>
    </xf>
    <xf numFmtId="0" fontId="35" fillId="19" borderId="46" xfId="2" applyNumberFormat="1" applyFont="1" applyFill="1" applyBorder="1" applyAlignment="1">
      <alignment horizontal="center"/>
    </xf>
    <xf numFmtId="0" fontId="35" fillId="19" borderId="44" xfId="2" applyNumberFormat="1" applyFont="1" applyFill="1" applyBorder="1" applyAlignment="1">
      <alignment horizontal="center"/>
    </xf>
    <xf numFmtId="0" fontId="35" fillId="19" borderId="47" xfId="2" applyNumberFormat="1" applyFont="1" applyFill="1" applyBorder="1" applyAlignment="1">
      <alignment horizontal="center"/>
    </xf>
    <xf numFmtId="0" fontId="37" fillId="14" borderId="89" xfId="2" applyNumberFormat="1" applyFont="1" applyFill="1" applyBorder="1" applyAlignment="1"/>
    <xf numFmtId="0" fontId="35" fillId="14" borderId="85" xfId="2" applyNumberFormat="1" applyFont="1" applyFill="1" applyBorder="1" applyAlignment="1"/>
    <xf numFmtId="0" fontId="37" fillId="14" borderId="58" xfId="2" applyNumberFormat="1" applyFont="1" applyFill="1" applyBorder="1" applyAlignment="1"/>
    <xf numFmtId="0" fontId="35" fillId="14" borderId="59" xfId="2" applyNumberFormat="1" applyFont="1" applyFill="1" applyBorder="1" applyAlignment="1"/>
    <xf numFmtId="0" fontId="39" fillId="15" borderId="57" xfId="2" applyNumberFormat="1" applyFont="1" applyFill="1" applyBorder="1" applyAlignment="1">
      <alignment horizontal="center"/>
    </xf>
    <xf numFmtId="0" fontId="39" fillId="15" borderId="56" xfId="2" applyNumberFormat="1" applyFont="1" applyFill="1" applyBorder="1" applyAlignment="1">
      <alignment horizontal="center"/>
    </xf>
    <xf numFmtId="164" fontId="39" fillId="0" borderId="75" xfId="2" applyNumberFormat="1" applyFont="1" applyFill="1" applyBorder="1" applyAlignment="1">
      <alignment horizontal="center"/>
    </xf>
    <xf numFmtId="164" fontId="39" fillId="0" borderId="76" xfId="2" applyNumberFormat="1" applyFont="1" applyFill="1" applyBorder="1" applyAlignment="1">
      <alignment horizontal="center"/>
    </xf>
    <xf numFmtId="164" fontId="39" fillId="0" borderId="81" xfId="2" applyNumberFormat="1" applyFont="1" applyFill="1" applyBorder="1" applyAlignment="1">
      <alignment horizontal="center"/>
    </xf>
    <xf numFmtId="164" fontId="39" fillId="0" borderId="82" xfId="2" applyNumberFormat="1" applyFont="1" applyFill="1" applyBorder="1" applyAlignment="1">
      <alignment horizontal="center"/>
    </xf>
    <xf numFmtId="0" fontId="39" fillId="0" borderId="81" xfId="2" applyNumberFormat="1" applyFont="1" applyFill="1" applyBorder="1" applyAlignment="1">
      <alignment horizontal="center"/>
    </xf>
    <xf numFmtId="0" fontId="39" fillId="0" borderId="82" xfId="2" applyNumberFormat="1" applyFont="1" applyFill="1" applyBorder="1" applyAlignment="1">
      <alignment horizontal="center"/>
    </xf>
    <xf numFmtId="0" fontId="50" fillId="0" borderId="27" xfId="0" applyFont="1" applyBorder="1"/>
    <xf numFmtId="0" fontId="50" fillId="0" borderId="24" xfId="0" applyFont="1" applyBorder="1"/>
    <xf numFmtId="0" fontId="50" fillId="0" borderId="23" xfId="0" applyFont="1" applyBorder="1"/>
    <xf numFmtId="0" fontId="50" fillId="0" borderId="94" xfId="0" applyFont="1" applyBorder="1"/>
    <xf numFmtId="0" fontId="50" fillId="0" borderId="95" xfId="0" applyFont="1" applyBorder="1"/>
    <xf numFmtId="0" fontId="50" fillId="0" borderId="96" xfId="0" applyFont="1" applyBorder="1"/>
    <xf numFmtId="0" fontId="9" fillId="0" borderId="4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6" fillId="5" borderId="13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12" fillId="6" borderId="27" xfId="0" applyFont="1" applyFill="1" applyBorder="1" applyAlignment="1">
      <alignment horizontal="center"/>
    </xf>
    <xf numFmtId="0" fontId="12" fillId="6" borderId="24" xfId="0" applyFont="1" applyFill="1" applyBorder="1" applyAlignment="1">
      <alignment horizontal="center"/>
    </xf>
    <xf numFmtId="0" fontId="12" fillId="6" borderId="28" xfId="0" applyFont="1" applyFill="1" applyBorder="1" applyAlignment="1">
      <alignment horizontal="center"/>
    </xf>
    <xf numFmtId="0" fontId="0" fillId="6" borderId="27" xfId="0" applyFill="1" applyBorder="1" applyAlignment="1">
      <alignment wrapText="1"/>
    </xf>
    <xf numFmtId="0" fontId="0" fillId="6" borderId="28" xfId="0" applyFill="1" applyBorder="1" applyAlignment="1">
      <alignment wrapText="1"/>
    </xf>
    <xf numFmtId="0" fontId="0" fillId="6" borderId="24" xfId="0" applyFill="1" applyBorder="1" applyAlignment="1">
      <alignment wrapText="1"/>
    </xf>
    <xf numFmtId="0" fontId="11" fillId="6" borderId="27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7" xfId="0" applyFont="1" applyFill="1" applyBorder="1" applyAlignment="1">
      <alignment horizontal="left" wrapText="1"/>
    </xf>
    <xf numFmtId="0" fontId="11" fillId="6" borderId="28" xfId="0" applyFont="1" applyFill="1" applyBorder="1" applyAlignment="1">
      <alignment horizontal="left" wrapText="1"/>
    </xf>
    <xf numFmtId="9" fontId="12" fillId="6" borderId="27" xfId="0" applyNumberFormat="1" applyFont="1" applyFill="1" applyBorder="1" applyAlignment="1">
      <alignment horizontal="center" wrapText="1"/>
    </xf>
    <xf numFmtId="9" fontId="12" fillId="6" borderId="24" xfId="0" applyNumberFormat="1" applyFont="1" applyFill="1" applyBorder="1" applyAlignment="1">
      <alignment horizontal="center" wrapText="1"/>
    </xf>
    <xf numFmtId="9" fontId="12" fillId="6" borderId="28" xfId="0" applyNumberFormat="1" applyFont="1" applyFill="1" applyBorder="1" applyAlignment="1">
      <alignment horizontal="center" wrapText="1"/>
    </xf>
    <xf numFmtId="0" fontId="11" fillId="7" borderId="21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/>
    </xf>
    <xf numFmtId="0" fontId="11" fillId="7" borderId="27" xfId="0" applyFont="1" applyFill="1" applyBorder="1" applyAlignment="1">
      <alignment horizontal="center"/>
    </xf>
    <xf numFmtId="0" fontId="11" fillId="7" borderId="24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2" fillId="6" borderId="27" xfId="0" applyFont="1" applyFill="1" applyBorder="1" applyAlignment="1">
      <alignment horizontal="center" wrapText="1"/>
    </xf>
    <xf numFmtId="0" fontId="12" fillId="6" borderId="24" xfId="0" applyFont="1" applyFill="1" applyBorder="1" applyAlignment="1">
      <alignment horizontal="center" wrapText="1"/>
    </xf>
    <xf numFmtId="0" fontId="12" fillId="6" borderId="28" xfId="0" applyFont="1" applyFill="1" applyBorder="1" applyAlignment="1">
      <alignment horizontal="center" wrapText="1"/>
    </xf>
    <xf numFmtId="0" fontId="17" fillId="9" borderId="36" xfId="0" applyFont="1" applyFill="1" applyBorder="1" applyAlignment="1">
      <alignment horizontal="left" vertical="top" wrapText="1" indent="2"/>
    </xf>
    <xf numFmtId="0" fontId="17" fillId="9" borderId="32" xfId="0" applyFont="1" applyFill="1" applyBorder="1" applyAlignment="1">
      <alignment horizontal="left" vertical="top" wrapText="1" indent="2"/>
    </xf>
    <xf numFmtId="0" fontId="17" fillId="9" borderId="36" xfId="0" applyFont="1" applyFill="1" applyBorder="1" applyAlignment="1">
      <alignment horizontal="center" vertical="top" wrapText="1"/>
    </xf>
    <xf numFmtId="0" fontId="17" fillId="9" borderId="32" xfId="0" applyFont="1" applyFill="1" applyBorder="1" applyAlignment="1">
      <alignment horizontal="center" vertical="top" wrapText="1"/>
    </xf>
    <xf numFmtId="0" fontId="17" fillId="9" borderId="36" xfId="0" applyFont="1" applyFill="1" applyBorder="1" applyAlignment="1">
      <alignment horizontal="right" vertical="top" wrapText="1"/>
    </xf>
    <xf numFmtId="0" fontId="17" fillId="9" borderId="32" xfId="0" applyFont="1" applyFill="1" applyBorder="1" applyAlignment="1">
      <alignment horizontal="right" vertical="top" wrapText="1"/>
    </xf>
    <xf numFmtId="0" fontId="20" fillId="8" borderId="36" xfId="0" applyFont="1" applyFill="1" applyBorder="1" applyAlignment="1">
      <alignment horizontal="left" vertical="top" wrapText="1" indent="1"/>
    </xf>
    <xf numFmtId="0" fontId="20" fillId="8" borderId="32" xfId="0" applyFont="1" applyFill="1" applyBorder="1" applyAlignment="1">
      <alignment horizontal="left" vertical="top" wrapText="1" indent="1"/>
    </xf>
    <xf numFmtId="0" fontId="20" fillId="8" borderId="36" xfId="0" applyFont="1" applyFill="1" applyBorder="1" applyAlignment="1">
      <alignment horizontal="left" vertical="top" wrapText="1" indent="3"/>
    </xf>
    <xf numFmtId="0" fontId="20" fillId="8" borderId="32" xfId="0" applyFont="1" applyFill="1" applyBorder="1" applyAlignment="1">
      <alignment horizontal="left" vertical="top" wrapText="1" indent="3"/>
    </xf>
    <xf numFmtId="0" fontId="17" fillId="0" borderId="36" xfId="0" applyFont="1" applyBorder="1" applyAlignment="1">
      <alignment horizontal="left" vertical="top" wrapText="1" indent="3"/>
    </xf>
    <xf numFmtId="0" fontId="17" fillId="0" borderId="32" xfId="0" applyFont="1" applyBorder="1" applyAlignment="1">
      <alignment horizontal="left" vertical="top" wrapText="1" indent="3"/>
    </xf>
    <xf numFmtId="0" fontId="17" fillId="0" borderId="36" xfId="0" applyFont="1" applyBorder="1" applyAlignment="1">
      <alignment horizontal="center" vertical="top" wrapText="1"/>
    </xf>
    <xf numFmtId="0" fontId="17" fillId="0" borderId="32" xfId="0" applyFont="1" applyBorder="1" applyAlignment="1">
      <alignment horizontal="center" vertical="top" wrapText="1"/>
    </xf>
    <xf numFmtId="0" fontId="17" fillId="0" borderId="36" xfId="0" applyFont="1" applyBorder="1" applyAlignment="1">
      <alignment horizontal="right" vertical="top" wrapText="1"/>
    </xf>
    <xf numFmtId="0" fontId="17" fillId="0" borderId="32" xfId="0" applyFont="1" applyBorder="1" applyAlignment="1">
      <alignment horizontal="right" vertical="top" wrapText="1"/>
    </xf>
    <xf numFmtId="0" fontId="20" fillId="8" borderId="36" xfId="0" applyFont="1" applyFill="1" applyBorder="1" applyAlignment="1">
      <alignment horizontal="left" vertical="top" wrapText="1" indent="2"/>
    </xf>
    <xf numFmtId="0" fontId="20" fillId="8" borderId="32" xfId="0" applyFont="1" applyFill="1" applyBorder="1" applyAlignment="1">
      <alignment horizontal="left" vertical="top" wrapText="1" indent="2"/>
    </xf>
    <xf numFmtId="0" fontId="17" fillId="0" borderId="36" xfId="0" applyFont="1" applyBorder="1" applyAlignment="1">
      <alignment horizontal="left" vertical="top" wrapText="1" indent="4"/>
    </xf>
    <xf numFmtId="0" fontId="17" fillId="0" borderId="32" xfId="0" applyFont="1" applyBorder="1" applyAlignment="1">
      <alignment horizontal="left" vertical="top" wrapText="1" indent="4"/>
    </xf>
    <xf numFmtId="0" fontId="17" fillId="9" borderId="36" xfId="0" applyFont="1" applyFill="1" applyBorder="1" applyAlignment="1">
      <alignment horizontal="left" vertical="top" wrapText="1" indent="3"/>
    </xf>
    <xf numFmtId="0" fontId="17" fillId="9" borderId="32" xfId="0" applyFont="1" applyFill="1" applyBorder="1" applyAlignment="1">
      <alignment horizontal="left" vertical="top" wrapText="1" indent="3"/>
    </xf>
    <xf numFmtId="0" fontId="17" fillId="0" borderId="36" xfId="0" applyFont="1" applyBorder="1" applyAlignment="1">
      <alignment horizontal="left" vertical="top" wrapText="1" indent="2"/>
    </xf>
    <xf numFmtId="0" fontId="17" fillId="0" borderId="32" xfId="0" applyFont="1" applyBorder="1" applyAlignment="1">
      <alignment horizontal="left" vertical="top" wrapText="1" indent="2"/>
    </xf>
    <xf numFmtId="0" fontId="20" fillId="8" borderId="36" xfId="0" applyFont="1" applyFill="1" applyBorder="1" applyAlignment="1">
      <alignment horizontal="center" vertical="top" wrapText="1"/>
    </xf>
    <xf numFmtId="0" fontId="20" fillId="8" borderId="32" xfId="0" applyFont="1" applyFill="1" applyBorder="1" applyAlignment="1">
      <alignment horizontal="center" vertical="top" wrapText="1"/>
    </xf>
    <xf numFmtId="0" fontId="17" fillId="0" borderId="36" xfId="0" applyFont="1" applyBorder="1" applyAlignment="1">
      <alignment horizontal="left" vertical="top" wrapText="1"/>
    </xf>
    <xf numFmtId="0" fontId="17" fillId="0" borderId="32" xfId="0" applyFont="1" applyBorder="1" applyAlignment="1">
      <alignment horizontal="left" vertical="top" wrapText="1"/>
    </xf>
    <xf numFmtId="0" fontId="17" fillId="0" borderId="36" xfId="0" applyFont="1" applyBorder="1" applyAlignment="1">
      <alignment horizontal="left" vertical="top" wrapText="1" indent="1"/>
    </xf>
    <xf numFmtId="0" fontId="17" fillId="0" borderId="32" xfId="0" applyFont="1" applyBorder="1" applyAlignment="1">
      <alignment horizontal="left" vertical="top" wrapText="1" indent="1"/>
    </xf>
    <xf numFmtId="0" fontId="17" fillId="9" borderId="36" xfId="0" applyFont="1" applyFill="1" applyBorder="1" applyAlignment="1">
      <alignment horizontal="left" vertical="top" wrapText="1" indent="1"/>
    </xf>
    <xf numFmtId="0" fontId="17" fillId="9" borderId="32" xfId="0" applyFont="1" applyFill="1" applyBorder="1" applyAlignment="1">
      <alignment horizontal="left" vertical="top" wrapText="1" indent="1"/>
    </xf>
    <xf numFmtId="0" fontId="20" fillId="8" borderId="36" xfId="0" applyFont="1" applyFill="1" applyBorder="1" applyAlignment="1">
      <alignment horizontal="left" vertical="top" wrapText="1"/>
    </xf>
    <xf numFmtId="0" fontId="20" fillId="8" borderId="32" xfId="0" applyFont="1" applyFill="1" applyBorder="1" applyAlignment="1">
      <alignment horizontal="left" vertical="top" wrapText="1"/>
    </xf>
    <xf numFmtId="0" fontId="17" fillId="9" borderId="36" xfId="0" applyFont="1" applyFill="1" applyBorder="1" applyAlignment="1">
      <alignment horizontal="left" vertical="top" wrapText="1"/>
    </xf>
    <xf numFmtId="0" fontId="17" fillId="9" borderId="32" xfId="0" applyFont="1" applyFill="1" applyBorder="1" applyAlignment="1">
      <alignment horizontal="left" vertical="top" wrapText="1"/>
    </xf>
    <xf numFmtId="0" fontId="17" fillId="9" borderId="36" xfId="0" applyFont="1" applyFill="1" applyBorder="1" applyAlignment="1">
      <alignment horizontal="left" vertical="top" wrapText="1" indent="4"/>
    </xf>
    <xf numFmtId="0" fontId="17" fillId="9" borderId="32" xfId="0" applyFont="1" applyFill="1" applyBorder="1" applyAlignment="1">
      <alignment horizontal="left" vertical="top" wrapText="1" indent="4"/>
    </xf>
    <xf numFmtId="0" fontId="20" fillId="8" borderId="29" xfId="0" applyFont="1" applyFill="1" applyBorder="1" applyAlignment="1">
      <alignment horizontal="center" vertical="top" wrapText="1"/>
    </xf>
    <xf numFmtId="0" fontId="20" fillId="8" borderId="30" xfId="0" applyFont="1" applyFill="1" applyBorder="1" applyAlignment="1">
      <alignment horizontal="center" vertical="top" wrapText="1"/>
    </xf>
    <xf numFmtId="0" fontId="20" fillId="8" borderId="31" xfId="0" applyFont="1" applyFill="1" applyBorder="1" applyAlignment="1">
      <alignment horizontal="center" vertical="top" wrapText="1"/>
    </xf>
    <xf numFmtId="0" fontId="20" fillId="8" borderId="36" xfId="0" applyFont="1" applyFill="1" applyBorder="1" applyAlignment="1">
      <alignment horizontal="right" vertical="top" wrapText="1"/>
    </xf>
    <xf numFmtId="0" fontId="20" fillId="8" borderId="32" xfId="0" applyFont="1" applyFill="1" applyBorder="1" applyAlignment="1">
      <alignment horizontal="right" vertical="top" wrapText="1"/>
    </xf>
    <xf numFmtId="0" fontId="20" fillId="8" borderId="36" xfId="0" applyFont="1" applyFill="1" applyBorder="1" applyAlignment="1">
      <alignment horizontal="left" vertical="top" wrapText="1" indent="4"/>
    </xf>
    <xf numFmtId="0" fontId="20" fillId="8" borderId="32" xfId="0" applyFont="1" applyFill="1" applyBorder="1" applyAlignment="1">
      <alignment horizontal="left" vertical="top" wrapText="1" indent="4"/>
    </xf>
    <xf numFmtId="0" fontId="17" fillId="10" borderId="74" xfId="0" applyFont="1" applyFill="1" applyBorder="1" applyAlignment="1">
      <alignment horizontal="center" vertical="top" wrapText="1"/>
    </xf>
    <xf numFmtId="0" fontId="17" fillId="10" borderId="0" xfId="0" applyFont="1" applyFill="1" applyBorder="1" applyAlignment="1">
      <alignment horizontal="center" vertical="top" wrapText="1"/>
    </xf>
    <xf numFmtId="0" fontId="17" fillId="10" borderId="65" xfId="0" applyFont="1" applyFill="1" applyBorder="1" applyAlignment="1">
      <alignment horizontal="center" vertical="top" wrapText="1"/>
    </xf>
    <xf numFmtId="0" fontId="17" fillId="10" borderId="66" xfId="0" applyFont="1" applyFill="1" applyBorder="1" applyAlignment="1">
      <alignment horizontal="center" vertical="top" wrapText="1"/>
    </xf>
    <xf numFmtId="0" fontId="17" fillId="10" borderId="67" xfId="0" applyFont="1" applyFill="1" applyBorder="1" applyAlignment="1">
      <alignment horizontal="center" vertical="top" wrapText="1"/>
    </xf>
    <xf numFmtId="0" fontId="17" fillId="10" borderId="73" xfId="0" applyFont="1" applyFill="1" applyBorder="1" applyAlignment="1">
      <alignment horizontal="left" vertical="top" wrapText="1" indent="1"/>
    </xf>
    <xf numFmtId="0" fontId="17" fillId="10" borderId="68" xfId="0" applyFont="1" applyFill="1" applyBorder="1" applyAlignment="1">
      <alignment horizontal="left" vertical="top" wrapText="1" indent="1"/>
    </xf>
    <xf numFmtId="0" fontId="17" fillId="10" borderId="74" xfId="0" applyFont="1" applyFill="1" applyBorder="1" applyAlignment="1">
      <alignment horizontal="left" vertical="top" wrapText="1"/>
    </xf>
    <xf numFmtId="0" fontId="17" fillId="10" borderId="0" xfId="0" applyFont="1" applyFill="1" applyBorder="1" applyAlignment="1">
      <alignment horizontal="left" vertical="top" wrapText="1"/>
    </xf>
    <xf numFmtId="0" fontId="28" fillId="10" borderId="65" xfId="0" applyFont="1" applyFill="1" applyBorder="1" applyAlignment="1">
      <alignment horizontal="center" vertical="top" wrapText="1"/>
    </xf>
    <xf numFmtId="0" fontId="28" fillId="10" borderId="66" xfId="0" applyFont="1" applyFill="1" applyBorder="1" applyAlignment="1">
      <alignment horizontal="center" vertical="top" wrapText="1"/>
    </xf>
    <xf numFmtId="0" fontId="28" fillId="10" borderId="67" xfId="0" applyFont="1" applyFill="1" applyBorder="1" applyAlignment="1">
      <alignment horizontal="center" vertical="top" wrapText="1"/>
    </xf>
    <xf numFmtId="0" fontId="60" fillId="22" borderId="89" xfId="0" applyFont="1" applyFill="1" applyBorder="1" applyAlignment="1">
      <alignment horizontal="center"/>
    </xf>
    <xf numFmtId="0" fontId="60" fillId="22" borderId="85" xfId="0" applyFont="1" applyFill="1" applyBorder="1" applyAlignment="1">
      <alignment horizontal="center"/>
    </xf>
    <xf numFmtId="0" fontId="60" fillId="22" borderId="23" xfId="0" applyFont="1" applyFill="1" applyBorder="1" applyAlignment="1">
      <alignment horizontal="center"/>
    </xf>
    <xf numFmtId="0" fontId="62" fillId="24" borderId="89" xfId="0" applyFont="1" applyFill="1" applyBorder="1" applyAlignment="1">
      <alignment horizontal="center"/>
    </xf>
    <xf numFmtId="0" fontId="62" fillId="24" borderId="23" xfId="0" applyFont="1" applyFill="1" applyBorder="1" applyAlignment="1">
      <alignment horizontal="center"/>
    </xf>
    <xf numFmtId="0" fontId="62" fillId="6" borderId="78" xfId="0" applyFont="1" applyFill="1" applyBorder="1" applyAlignment="1">
      <alignment horizontal="center" wrapText="1"/>
    </xf>
    <xf numFmtId="0" fontId="62" fillId="6" borderId="139" xfId="0" applyFont="1" applyFill="1" applyBorder="1" applyAlignment="1">
      <alignment horizontal="center" wrapText="1"/>
    </xf>
    <xf numFmtId="0" fontId="62" fillId="6" borderId="138" xfId="0" applyFont="1" applyFill="1" applyBorder="1" applyAlignment="1">
      <alignment horizontal="center" wrapText="1"/>
    </xf>
    <xf numFmtId="0" fontId="62" fillId="6" borderId="34" xfId="0" applyFont="1" applyFill="1" applyBorder="1" applyAlignment="1">
      <alignment horizontal="center" wrapText="1"/>
    </xf>
    <xf numFmtId="0" fontId="58" fillId="0" borderId="0" xfId="0" applyFont="1" applyAlignment="1">
      <alignment horizontal="left" wrapText="1"/>
    </xf>
    <xf numFmtId="0" fontId="0" fillId="0" borderId="0" xfId="0" applyAlignment="1">
      <alignment horizontal="left" vertical="center"/>
    </xf>
    <xf numFmtId="0" fontId="17" fillId="9" borderId="0" xfId="0" applyFont="1" applyFill="1" applyBorder="1" applyAlignment="1">
      <alignment horizontal="center" vertical="center" wrapText="1"/>
    </xf>
    <xf numFmtId="0" fontId="17" fillId="9" borderId="0" xfId="0" applyFont="1" applyFill="1" applyBorder="1" applyAlignment="1">
      <alignment horizontal="right" vertical="center" wrapText="1"/>
    </xf>
    <xf numFmtId="0" fontId="17" fillId="0" borderId="0" xfId="0" applyFont="1" applyBorder="1" applyAlignment="1">
      <alignment horizontal="left" vertical="center" wrapText="1"/>
    </xf>
    <xf numFmtId="0" fontId="54" fillId="0" borderId="0" xfId="0" applyFont="1" applyAlignment="1">
      <alignment horizontal="left"/>
    </xf>
    <xf numFmtId="0" fontId="56" fillId="0" borderId="0" xfId="0" applyFont="1" applyAlignment="1">
      <alignment horizontal="center" vertical="center"/>
    </xf>
    <xf numFmtId="0" fontId="53" fillId="0" borderId="0" xfId="0" applyFont="1" applyAlignment="1">
      <alignment horizontal="left" wrapText="1"/>
    </xf>
    <xf numFmtId="0" fontId="54" fillId="0" borderId="0" xfId="0" applyFont="1" applyAlignment="1">
      <alignment horizontal="left" wrapText="1"/>
    </xf>
    <xf numFmtId="0" fontId="54" fillId="0" borderId="0" xfId="0" applyFont="1" applyAlignment="1">
      <alignment wrapText="1"/>
    </xf>
    <xf numFmtId="0" fontId="53" fillId="0" borderId="0" xfId="0" applyFont="1" applyAlignment="1">
      <alignment wrapText="1"/>
    </xf>
    <xf numFmtId="0" fontId="55" fillId="0" borderId="135" xfId="0" applyFont="1" applyFill="1" applyBorder="1" applyAlignment="1">
      <alignment horizontal="left" wrapText="1"/>
    </xf>
    <xf numFmtId="0" fontId="55" fillId="0" borderId="136" xfId="0" applyFont="1" applyFill="1" applyBorder="1" applyAlignment="1">
      <alignment horizontal="left" wrapText="1"/>
    </xf>
    <xf numFmtId="0" fontId="55" fillId="0" borderId="0" xfId="0" applyFont="1" applyAlignment="1">
      <alignment horizontal="left" wrapText="1"/>
    </xf>
    <xf numFmtId="0" fontId="55" fillId="0" borderId="137" xfId="0" applyFont="1" applyBorder="1" applyAlignment="1">
      <alignment horizontal="left" wrapText="1"/>
    </xf>
    <xf numFmtId="0" fontId="55" fillId="0" borderId="0" xfId="0" applyFont="1" applyFill="1" applyBorder="1" applyAlignment="1">
      <alignment horizontal="left" wrapText="1"/>
    </xf>
    <xf numFmtId="0" fontId="54" fillId="0" borderId="0" xfId="0" applyFont="1" applyFill="1" applyBorder="1" applyAlignment="1">
      <alignment horizontal="left" wrapText="1"/>
    </xf>
    <xf numFmtId="0" fontId="53" fillId="0" borderId="0" xfId="0" applyFont="1" applyFill="1" applyBorder="1" applyAlignment="1">
      <alignment horizontal="left" wrapText="1"/>
    </xf>
    <xf numFmtId="0" fontId="68" fillId="2" borderId="45" xfId="0" applyFont="1" applyFill="1" applyBorder="1" applyAlignment="1">
      <alignment horizontal="center" vertical="center" wrapText="1"/>
    </xf>
    <xf numFmtId="0" fontId="66" fillId="0" borderId="46" xfId="0" applyFont="1" applyBorder="1" applyAlignment="1">
      <alignment horizontal="center" vertical="center"/>
    </xf>
    <xf numFmtId="0" fontId="66" fillId="0" borderId="84" xfId="0" applyFont="1" applyBorder="1" applyAlignment="1">
      <alignment horizontal="center" vertical="center"/>
    </xf>
    <xf numFmtId="0" fontId="68" fillId="2" borderId="45" xfId="0" applyFont="1" applyFill="1" applyBorder="1" applyAlignment="1">
      <alignment horizontal="center" vertical="center"/>
    </xf>
    <xf numFmtId="0" fontId="68" fillId="2" borderId="46" xfId="0" applyFont="1" applyFill="1" applyBorder="1" applyAlignment="1">
      <alignment horizontal="center" vertical="center"/>
    </xf>
    <xf numFmtId="0" fontId="68" fillId="2" borderId="53" xfId="0" applyFont="1" applyFill="1" applyBorder="1" applyAlignment="1">
      <alignment horizontal="center" vertical="center"/>
    </xf>
    <xf numFmtId="0" fontId="68" fillId="2" borderId="55" xfId="0" applyFont="1" applyFill="1" applyBorder="1" applyAlignment="1">
      <alignment horizontal="center" vertical="center"/>
    </xf>
    <xf numFmtId="0" fontId="68" fillId="2" borderId="141" xfId="0" applyFont="1" applyFill="1" applyBorder="1" applyAlignment="1">
      <alignment horizontal="center" vertical="center"/>
    </xf>
    <xf numFmtId="0" fontId="68" fillId="2" borderId="80" xfId="0" applyFont="1" applyFill="1" applyBorder="1" applyAlignment="1">
      <alignment horizontal="center" vertical="center"/>
    </xf>
    <xf numFmtId="0" fontId="70" fillId="0" borderId="145" xfId="0" applyFont="1" applyBorder="1" applyAlignment="1">
      <alignment horizontal="center"/>
    </xf>
    <xf numFmtId="0" fontId="70" fillId="0" borderId="80" xfId="0" applyFont="1" applyBorder="1" applyAlignment="1">
      <alignment horizontal="center"/>
    </xf>
    <xf numFmtId="0" fontId="12" fillId="6" borderId="27" xfId="0" applyFont="1" applyFill="1" applyBorder="1"/>
    <xf numFmtId="0" fontId="12" fillId="6" borderId="24" xfId="0" applyFont="1" applyFill="1" applyBorder="1"/>
    <xf numFmtId="0" fontId="12" fillId="6" borderId="23" xfId="0" applyFont="1" applyFill="1" applyBorder="1"/>
    <xf numFmtId="0" fontId="12" fillId="6" borderId="94" xfId="0" applyFont="1" applyFill="1" applyBorder="1"/>
    <xf numFmtId="0" fontId="12" fillId="6" borderId="95" xfId="0" applyFont="1" applyFill="1" applyBorder="1"/>
    <xf numFmtId="0" fontId="12" fillId="6" borderId="96" xfId="0" applyFont="1" applyFill="1" applyBorder="1"/>
    <xf numFmtId="0" fontId="26" fillId="9" borderId="42" xfId="0" applyFont="1" applyFill="1" applyBorder="1" applyAlignment="1">
      <alignment horizontal="center" vertical="center" wrapText="1"/>
    </xf>
    <xf numFmtId="0" fontId="26" fillId="9" borderId="63" xfId="0" applyFont="1" applyFill="1" applyBorder="1" applyAlignment="1">
      <alignment horizontal="center" vertical="center" wrapText="1"/>
    </xf>
    <xf numFmtId="0" fontId="26" fillId="0" borderId="39" xfId="0" applyFont="1" applyBorder="1" applyAlignment="1">
      <alignment horizontal="center" vertical="center" wrapText="1"/>
    </xf>
    <xf numFmtId="0" fontId="26" fillId="0" borderId="49" xfId="0" applyFont="1" applyBorder="1" applyAlignment="1">
      <alignment horizontal="center" vertical="center" wrapText="1"/>
    </xf>
    <xf numFmtId="0" fontId="26" fillId="0" borderId="40" xfId="0" applyFont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26" fillId="9" borderId="39" xfId="0" applyFont="1" applyFill="1" applyBorder="1" applyAlignment="1">
      <alignment horizontal="center" vertical="center" wrapText="1"/>
    </xf>
    <xf numFmtId="0" fontId="26" fillId="9" borderId="49" xfId="0" applyFont="1" applyFill="1" applyBorder="1" applyAlignment="1">
      <alignment horizontal="center" vertical="center" wrapText="1"/>
    </xf>
    <xf numFmtId="0" fontId="26" fillId="9" borderId="40" xfId="0" applyFont="1" applyFill="1" applyBorder="1" applyAlignment="1">
      <alignment horizontal="center" vertical="center" wrapText="1"/>
    </xf>
    <xf numFmtId="0" fontId="26" fillId="0" borderId="42" xfId="0" applyFont="1" applyBorder="1" applyAlignment="1">
      <alignment horizontal="center" vertical="center" wrapText="1"/>
    </xf>
    <xf numFmtId="0" fontId="26" fillId="0" borderId="64" xfId="0" applyFont="1" applyBorder="1" applyAlignment="1">
      <alignment horizontal="center" vertical="center" wrapText="1"/>
    </xf>
    <xf numFmtId="0" fontId="26" fillId="0" borderId="63" xfId="0" applyFont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19</xdr:col>
      <xdr:colOff>552450</xdr:colOff>
      <xdr:row>10</xdr:row>
      <xdr:rowOff>304800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96100" y="1257300"/>
          <a:ext cx="6648450" cy="3305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36</xdr:row>
      <xdr:rowOff>0</xdr:rowOff>
    </xdr:from>
    <xdr:to>
      <xdr:col>20</xdr:col>
      <xdr:colOff>76200</xdr:colOff>
      <xdr:row>47</xdr:row>
      <xdr:rowOff>9525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96100" y="10048875"/>
          <a:ext cx="6781800" cy="3152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39"/>
  <sheetViews>
    <sheetView workbookViewId="0">
      <selection activeCell="D31" sqref="D31"/>
    </sheetView>
  </sheetViews>
  <sheetFormatPr defaultColWidth="9.140625" defaultRowHeight="15.75"/>
  <cols>
    <col min="1" max="3" width="9.140625" style="179"/>
    <col min="4" max="4" width="9.5703125" style="179" customWidth="1"/>
    <col min="5" max="5" width="14" style="179" customWidth="1"/>
    <col min="6" max="16384" width="9.140625" style="179"/>
  </cols>
  <sheetData>
    <row r="2" spans="1:13" ht="16.5" thickBot="1">
      <c r="A2" s="440" t="s">
        <v>472</v>
      </c>
      <c r="B2" s="441"/>
      <c r="C2" s="178"/>
      <c r="D2" s="178"/>
      <c r="E2" s="178"/>
      <c r="F2" s="178"/>
      <c r="G2" s="178"/>
      <c r="H2" s="178"/>
    </row>
    <row r="3" spans="1:13" ht="16.5" thickBot="1">
      <c r="A3" s="442" t="s">
        <v>473</v>
      </c>
      <c r="B3" s="443"/>
      <c r="C3" s="180" t="s">
        <v>147</v>
      </c>
      <c r="D3" s="181"/>
      <c r="E3" s="182" t="s">
        <v>149</v>
      </c>
      <c r="F3" s="183"/>
      <c r="G3" s="180" t="s">
        <v>474</v>
      </c>
      <c r="H3" s="183"/>
      <c r="I3" s="184" t="s">
        <v>475</v>
      </c>
      <c r="J3" s="185"/>
      <c r="K3" s="185" t="s">
        <v>476</v>
      </c>
      <c r="L3" s="186"/>
      <c r="M3" s="187" t="s">
        <v>477</v>
      </c>
    </row>
    <row r="4" spans="1:13" ht="16.5" thickBot="1">
      <c r="A4" s="444" t="s">
        <v>478</v>
      </c>
      <c r="B4" s="445"/>
      <c r="C4" s="188">
        <v>30</v>
      </c>
      <c r="D4" s="189"/>
      <c r="E4" s="190">
        <v>38</v>
      </c>
      <c r="F4" s="191"/>
      <c r="G4" s="192">
        <v>48</v>
      </c>
      <c r="H4" s="191"/>
      <c r="I4" s="193">
        <v>53</v>
      </c>
      <c r="J4" s="194"/>
      <c r="K4" s="195">
        <v>57</v>
      </c>
      <c r="L4" s="196"/>
      <c r="M4" s="197">
        <v>68</v>
      </c>
    </row>
    <row r="5" spans="1:13" ht="16.5" thickBot="1">
      <c r="A5" s="446" t="s">
        <v>5</v>
      </c>
      <c r="B5" s="447"/>
      <c r="C5" s="188">
        <v>28</v>
      </c>
      <c r="D5" s="189"/>
      <c r="E5" s="190">
        <v>37</v>
      </c>
      <c r="F5" s="198"/>
      <c r="G5" s="192">
        <v>46</v>
      </c>
      <c r="H5" s="198"/>
      <c r="I5" s="199">
        <v>51</v>
      </c>
      <c r="J5" s="200"/>
      <c r="K5" s="188">
        <v>54</v>
      </c>
      <c r="L5" s="201"/>
      <c r="M5" s="202">
        <v>65</v>
      </c>
    </row>
    <row r="6" spans="1:13" ht="16.5" thickBot="1">
      <c r="A6" s="448" t="s">
        <v>479</v>
      </c>
      <c r="B6" s="449"/>
      <c r="C6" s="203">
        <v>48</v>
      </c>
      <c r="D6" s="204"/>
      <c r="E6" s="205">
        <v>62</v>
      </c>
      <c r="F6" s="206"/>
      <c r="G6" s="207">
        <v>78</v>
      </c>
      <c r="H6" s="206"/>
      <c r="I6" s="208">
        <v>85</v>
      </c>
      <c r="J6" s="209"/>
      <c r="K6" s="203">
        <v>88</v>
      </c>
      <c r="L6" s="210"/>
      <c r="M6" s="211">
        <v>115</v>
      </c>
    </row>
    <row r="7" spans="1:13" ht="16.5" thickBot="1">
      <c r="A7" s="212"/>
      <c r="B7" s="212"/>
      <c r="C7" s="212"/>
      <c r="D7" s="212"/>
      <c r="E7" s="212"/>
      <c r="F7" s="212"/>
      <c r="G7" s="212"/>
      <c r="H7" s="212"/>
      <c r="I7" s="213"/>
      <c r="J7" s="213"/>
      <c r="K7" s="213"/>
      <c r="L7" s="213"/>
      <c r="M7" s="214"/>
    </row>
    <row r="8" spans="1:13" ht="16.5" thickBot="1">
      <c r="A8" s="438" t="s">
        <v>480</v>
      </c>
      <c r="B8" s="439"/>
      <c r="C8" s="215" t="s">
        <v>147</v>
      </c>
      <c r="D8" s="216"/>
      <c r="E8" s="217" t="s">
        <v>149</v>
      </c>
      <c r="F8" s="218"/>
      <c r="G8" s="219" t="s">
        <v>474</v>
      </c>
      <c r="H8" s="218"/>
      <c r="I8" s="217" t="s">
        <v>475</v>
      </c>
      <c r="J8" s="220"/>
      <c r="K8" s="217" t="s">
        <v>476</v>
      </c>
      <c r="L8" s="221"/>
      <c r="M8" s="217" t="s">
        <v>477</v>
      </c>
    </row>
    <row r="9" spans="1:13" ht="16.5" thickBot="1">
      <c r="A9" s="178"/>
      <c r="B9" s="178"/>
      <c r="C9" s="222"/>
      <c r="D9" s="198"/>
      <c r="E9" s="198"/>
      <c r="F9" s="178"/>
      <c r="G9" s="206"/>
      <c r="H9" s="178"/>
      <c r="I9" s="206"/>
      <c r="J9" s="223"/>
      <c r="K9" s="198"/>
      <c r="L9" s="212"/>
      <c r="M9" s="224"/>
    </row>
    <row r="10" spans="1:13" ht="16.5" thickBot="1">
      <c r="A10" s="425" t="s">
        <v>481</v>
      </c>
      <c r="B10" s="426"/>
      <c r="C10" s="225">
        <v>200</v>
      </c>
      <c r="D10" s="189"/>
      <c r="E10" s="226">
        <v>220</v>
      </c>
      <c r="F10" s="227"/>
      <c r="G10" s="228">
        <v>260</v>
      </c>
      <c r="H10" s="229"/>
      <c r="I10" s="230">
        <v>270</v>
      </c>
      <c r="J10" s="194"/>
      <c r="K10" s="195">
        <v>280</v>
      </c>
      <c r="L10" s="196"/>
      <c r="M10" s="231">
        <v>300</v>
      </c>
    </row>
    <row r="11" spans="1:13" ht="16.5" thickBot="1">
      <c r="A11" s="427" t="s">
        <v>482</v>
      </c>
      <c r="B11" s="428"/>
      <c r="C11" s="232">
        <v>18</v>
      </c>
      <c r="D11" s="204"/>
      <c r="E11" s="233">
        <v>20</v>
      </c>
      <c r="F11" s="234"/>
      <c r="G11" s="207">
        <v>24</v>
      </c>
      <c r="H11" s="235"/>
      <c r="I11" s="205">
        <v>26</v>
      </c>
      <c r="J11" s="209"/>
      <c r="K11" s="203">
        <v>27</v>
      </c>
      <c r="L11" s="236"/>
      <c r="M11" s="237">
        <v>28</v>
      </c>
    </row>
    <row r="12" spans="1:13">
      <c r="A12" s="212"/>
      <c r="B12" s="212"/>
      <c r="C12" s="212"/>
      <c r="D12" s="212"/>
      <c r="E12" s="212"/>
      <c r="F12" s="178"/>
      <c r="G12" s="212"/>
      <c r="H12" s="212"/>
      <c r="I12" s="212"/>
      <c r="J12" s="212"/>
    </row>
    <row r="13" spans="1:13">
      <c r="A13" s="429" t="s">
        <v>483</v>
      </c>
      <c r="B13" s="430"/>
      <c r="C13" s="430"/>
      <c r="D13" s="238"/>
      <c r="E13" s="429"/>
      <c r="F13" s="430"/>
      <c r="G13" s="430"/>
      <c r="H13" s="430"/>
      <c r="I13" s="430"/>
      <c r="J13" s="431"/>
    </row>
    <row r="14" spans="1:13">
      <c r="A14" s="432"/>
      <c r="B14" s="433"/>
      <c r="C14" s="433"/>
      <c r="D14" s="434"/>
      <c r="E14" s="435" t="s">
        <v>484</v>
      </c>
      <c r="F14" s="436"/>
      <c r="G14" s="436"/>
      <c r="H14" s="436"/>
      <c r="I14" s="436"/>
      <c r="J14" s="437"/>
    </row>
    <row r="15" spans="1:13">
      <c r="A15" s="411" t="s">
        <v>485</v>
      </c>
      <c r="B15" s="412"/>
      <c r="C15" s="412"/>
      <c r="D15" s="413"/>
      <c r="E15" s="424">
        <v>0.5</v>
      </c>
      <c r="F15" s="418"/>
      <c r="G15" s="418"/>
      <c r="H15" s="418"/>
      <c r="I15" s="418"/>
      <c r="J15" s="419"/>
    </row>
    <row r="16" spans="1:13">
      <c r="A16" s="411" t="s">
        <v>486</v>
      </c>
      <c r="B16" s="412"/>
      <c r="C16" s="412"/>
      <c r="D16" s="413"/>
      <c r="E16" s="420" t="s">
        <v>487</v>
      </c>
      <c r="F16" s="421"/>
      <c r="G16" s="421"/>
      <c r="H16" s="421"/>
      <c r="I16" s="421"/>
      <c r="J16" s="422"/>
    </row>
    <row r="17" spans="1:10">
      <c r="A17" s="411" t="s">
        <v>488</v>
      </c>
      <c r="B17" s="412"/>
      <c r="C17" s="412"/>
      <c r="D17" s="413"/>
      <c r="E17" s="414" t="s">
        <v>489</v>
      </c>
      <c r="F17" s="415"/>
      <c r="G17" s="415"/>
      <c r="H17" s="415"/>
      <c r="I17" s="415"/>
      <c r="J17" s="416"/>
    </row>
    <row r="18" spans="1:10">
      <c r="A18" s="411" t="s">
        <v>490</v>
      </c>
      <c r="B18" s="412"/>
      <c r="C18" s="412"/>
      <c r="D18" s="413"/>
      <c r="E18" s="414" t="s">
        <v>471</v>
      </c>
      <c r="F18" s="415"/>
      <c r="G18" s="415"/>
      <c r="H18" s="415"/>
      <c r="I18" s="415"/>
      <c r="J18" s="416"/>
    </row>
    <row r="19" spans="1:10">
      <c r="A19" s="239" t="s">
        <v>491</v>
      </c>
      <c r="B19" s="239"/>
      <c r="C19" s="239"/>
      <c r="D19" s="240"/>
      <c r="E19" s="417" t="s">
        <v>492</v>
      </c>
      <c r="F19" s="418"/>
      <c r="G19" s="418"/>
      <c r="H19" s="418"/>
      <c r="I19" s="418"/>
      <c r="J19" s="419"/>
    </row>
    <row r="20" spans="1:10">
      <c r="A20" s="411" t="s">
        <v>493</v>
      </c>
      <c r="B20" s="412"/>
      <c r="C20" s="412"/>
      <c r="D20" s="413"/>
      <c r="E20" s="417" t="s">
        <v>494</v>
      </c>
      <c r="F20" s="418"/>
      <c r="G20" s="418"/>
      <c r="H20" s="418"/>
      <c r="I20" s="418"/>
      <c r="J20" s="419"/>
    </row>
    <row r="21" spans="1:10">
      <c r="A21" s="411" t="s">
        <v>495</v>
      </c>
      <c r="B21" s="412"/>
      <c r="C21" s="412"/>
      <c r="D21" s="413"/>
      <c r="E21" s="417" t="s">
        <v>496</v>
      </c>
      <c r="F21" s="418"/>
      <c r="G21" s="418"/>
      <c r="H21" s="418"/>
      <c r="I21" s="418"/>
      <c r="J21" s="419"/>
    </row>
    <row r="22" spans="1:10">
      <c r="A22" s="411" t="s">
        <v>497</v>
      </c>
      <c r="B22" s="412"/>
      <c r="C22" s="412"/>
      <c r="D22" s="413"/>
      <c r="E22" s="420" t="s">
        <v>498</v>
      </c>
      <c r="F22" s="421"/>
      <c r="G22" s="421"/>
      <c r="H22" s="421"/>
      <c r="I22" s="421"/>
      <c r="J22" s="422"/>
    </row>
    <row r="24" spans="1:10">
      <c r="A24" s="241" t="s">
        <v>499</v>
      </c>
      <c r="B24" s="241"/>
      <c r="C24" s="212"/>
      <c r="D24" s="212"/>
      <c r="E24" s="242" t="s">
        <v>500</v>
      </c>
      <c r="F24" s="242"/>
      <c r="J24" s="243"/>
    </row>
    <row r="25" spans="1:10">
      <c r="A25" s="244"/>
      <c r="B25" s="212"/>
      <c r="C25" s="212"/>
      <c r="D25" s="212"/>
      <c r="E25" s="178" t="s">
        <v>501</v>
      </c>
      <c r="F25" s="212" t="s">
        <v>502</v>
      </c>
      <c r="G25" s="245"/>
      <c r="H25" s="245"/>
      <c r="J25" s="246"/>
    </row>
    <row r="26" spans="1:10">
      <c r="A26" s="423" t="s">
        <v>503</v>
      </c>
      <c r="B26" s="423"/>
      <c r="C26" s="423"/>
      <c r="D26" s="423"/>
      <c r="E26" s="178" t="s">
        <v>504</v>
      </c>
      <c r="F26" s="212" t="s">
        <v>505</v>
      </c>
      <c r="G26" s="247"/>
      <c r="H26" s="247"/>
      <c r="J26" s="246"/>
    </row>
    <row r="27" spans="1:10">
      <c r="A27" s="423" t="s">
        <v>506</v>
      </c>
      <c r="B27" s="423"/>
      <c r="C27" s="423"/>
      <c r="D27" s="423"/>
      <c r="E27" s="248" t="s">
        <v>507</v>
      </c>
      <c r="F27" s="212" t="s">
        <v>508</v>
      </c>
      <c r="G27" s="247"/>
      <c r="H27" s="247"/>
      <c r="J27" s="249"/>
    </row>
    <row r="28" spans="1:10">
      <c r="A28" s="423" t="s">
        <v>509</v>
      </c>
      <c r="B28" s="423"/>
      <c r="C28" s="423"/>
      <c r="D28" s="423"/>
      <c r="E28" s="248" t="s">
        <v>510</v>
      </c>
      <c r="F28" s="250" t="s">
        <v>511</v>
      </c>
      <c r="G28" s="251"/>
      <c r="H28" s="251"/>
      <c r="J28" s="252"/>
    </row>
    <row r="29" spans="1:10">
      <c r="A29" s="410" t="s">
        <v>512</v>
      </c>
      <c r="B29" s="410"/>
      <c r="C29" s="410"/>
      <c r="D29" s="212"/>
      <c r="E29" s="253" t="s">
        <v>513</v>
      </c>
      <c r="F29" s="254" t="s">
        <v>514</v>
      </c>
    </row>
    <row r="30" spans="1:10">
      <c r="A30" s="212"/>
      <c r="B30" s="212"/>
      <c r="G30" s="245"/>
    </row>
    <row r="31" spans="1:10">
      <c r="B31" s="179" t="s">
        <v>632</v>
      </c>
      <c r="C31" s="179">
        <v>6998</v>
      </c>
      <c r="H31" s="245"/>
      <c r="I31" s="245"/>
      <c r="J31" s="245"/>
    </row>
    <row r="32" spans="1:10">
      <c r="H32" s="245"/>
      <c r="I32" s="212"/>
      <c r="J32" s="212"/>
    </row>
    <row r="33" spans="8:10">
      <c r="H33" s="245"/>
      <c r="I33" s="212"/>
      <c r="J33" s="212"/>
    </row>
    <row r="34" spans="8:10">
      <c r="H34" s="212"/>
      <c r="I34" s="212"/>
      <c r="J34" s="212"/>
    </row>
    <row r="35" spans="8:10">
      <c r="H35" s="212"/>
      <c r="I35" s="212"/>
      <c r="J35" s="212"/>
    </row>
    <row r="36" spans="8:10">
      <c r="H36" s="212"/>
      <c r="I36" s="212"/>
      <c r="J36" s="212"/>
    </row>
    <row r="37" spans="8:10">
      <c r="H37" s="212"/>
      <c r="I37" s="212"/>
      <c r="J37" s="212"/>
    </row>
    <row r="38" spans="8:10">
      <c r="H38" s="212"/>
      <c r="I38" s="212"/>
      <c r="J38" s="212"/>
    </row>
    <row r="39" spans="8:10">
      <c r="H39" s="212"/>
      <c r="I39" s="212"/>
      <c r="J39" s="212"/>
    </row>
  </sheetData>
  <mergeCells count="31">
    <mergeCell ref="A8:B8"/>
    <mergeCell ref="A2:B2"/>
    <mergeCell ref="A3:B3"/>
    <mergeCell ref="A4:B4"/>
    <mergeCell ref="A5:B5"/>
    <mergeCell ref="A6:B6"/>
    <mergeCell ref="A10:B10"/>
    <mergeCell ref="A11:B11"/>
    <mergeCell ref="A13:C13"/>
    <mergeCell ref="E13:J13"/>
    <mergeCell ref="A14:D14"/>
    <mergeCell ref="E14:J14"/>
    <mergeCell ref="A15:D15"/>
    <mergeCell ref="E15:J15"/>
    <mergeCell ref="A16:D16"/>
    <mergeCell ref="E16:J16"/>
    <mergeCell ref="A17:D17"/>
    <mergeCell ref="E17:J17"/>
    <mergeCell ref="A29:C29"/>
    <mergeCell ref="A18:D18"/>
    <mergeCell ref="E18:J18"/>
    <mergeCell ref="E19:J19"/>
    <mergeCell ref="A20:D20"/>
    <mergeCell ref="E20:J20"/>
    <mergeCell ref="A21:D21"/>
    <mergeCell ref="E21:J21"/>
    <mergeCell ref="A22:D22"/>
    <mergeCell ref="E22:J22"/>
    <mergeCell ref="A26:D26"/>
    <mergeCell ref="A27:D27"/>
    <mergeCell ref="A28:D28"/>
  </mergeCells>
  <dataValidations count="1">
    <dataValidation allowBlank="1" showErrorMessage="1" sqref="E29:F29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Q106"/>
  <sheetViews>
    <sheetView workbookViewId="0">
      <selection activeCell="G21" sqref="G21:G22"/>
    </sheetView>
  </sheetViews>
  <sheetFormatPr defaultRowHeight="15"/>
  <cols>
    <col min="1" max="1" width="21.7109375" style="116" bestFit="1" customWidth="1"/>
    <col min="2" max="13" width="12.28515625" style="85" customWidth="1"/>
    <col min="14" max="16384" width="9.140625" style="116"/>
  </cols>
  <sheetData>
    <row r="3" spans="1:17">
      <c r="A3" s="114"/>
      <c r="B3" s="83" t="s">
        <v>463</v>
      </c>
      <c r="C3" s="100"/>
      <c r="D3" s="100"/>
      <c r="E3" s="109"/>
      <c r="F3" s="110"/>
      <c r="G3" s="111"/>
      <c r="H3" s="100"/>
      <c r="I3" s="111"/>
      <c r="J3" s="100"/>
      <c r="K3" s="100"/>
      <c r="L3" s="100"/>
      <c r="M3" s="100"/>
      <c r="N3" s="115"/>
    </row>
    <row r="4" spans="1:17" s="114" customFormat="1" ht="51">
      <c r="A4" s="104" t="s">
        <v>3</v>
      </c>
      <c r="B4" s="172" t="s">
        <v>441</v>
      </c>
      <c r="C4" s="94" t="s">
        <v>440</v>
      </c>
      <c r="D4" s="173" t="s">
        <v>460</v>
      </c>
      <c r="E4" s="95" t="s">
        <v>439</v>
      </c>
      <c r="F4" s="95" t="s">
        <v>466</v>
      </c>
      <c r="G4" s="94" t="s">
        <v>438</v>
      </c>
      <c r="H4" s="95" t="s">
        <v>437</v>
      </c>
      <c r="I4" s="94" t="s">
        <v>303</v>
      </c>
      <c r="J4" s="95" t="s">
        <v>436</v>
      </c>
      <c r="K4" s="94" t="s">
        <v>435</v>
      </c>
      <c r="L4" s="175" t="s">
        <v>464</v>
      </c>
      <c r="M4" s="95" t="s">
        <v>434</v>
      </c>
      <c r="N4" s="94" t="s">
        <v>433</v>
      </c>
      <c r="O4" s="95" t="s">
        <v>432</v>
      </c>
      <c r="P4" s="94" t="s">
        <v>431</v>
      </c>
      <c r="Q4" s="175" t="s">
        <v>465</v>
      </c>
    </row>
    <row r="5" spans="1:17">
      <c r="A5" s="105" t="s">
        <v>147</v>
      </c>
      <c r="B5" s="106">
        <v>48</v>
      </c>
      <c r="C5" s="97">
        <v>35</v>
      </c>
      <c r="D5" s="84">
        <v>39</v>
      </c>
      <c r="E5" s="96">
        <v>28</v>
      </c>
      <c r="F5" s="85">
        <v>33</v>
      </c>
      <c r="G5" s="97">
        <v>41</v>
      </c>
      <c r="H5" s="96">
        <v>78</v>
      </c>
      <c r="I5" s="97">
        <v>34.1</v>
      </c>
      <c r="J5" s="96">
        <v>37.700000000000003</v>
      </c>
      <c r="K5" s="97">
        <v>48</v>
      </c>
      <c r="L5" s="85">
        <v>55</v>
      </c>
      <c r="M5" s="96">
        <v>27</v>
      </c>
      <c r="N5" s="97">
        <v>24</v>
      </c>
      <c r="O5" s="96">
        <v>32</v>
      </c>
      <c r="P5" s="97">
        <v>33</v>
      </c>
      <c r="Q5" s="116">
        <v>37</v>
      </c>
    </row>
    <row r="6" spans="1:17">
      <c r="A6" s="105" t="s">
        <v>320</v>
      </c>
      <c r="B6" s="106">
        <v>54</v>
      </c>
      <c r="C6" s="97">
        <v>43</v>
      </c>
      <c r="D6" s="84">
        <v>46</v>
      </c>
      <c r="E6" s="96">
        <v>41</v>
      </c>
      <c r="F6" s="85">
        <v>46</v>
      </c>
      <c r="G6" s="97">
        <v>44</v>
      </c>
      <c r="H6" s="96">
        <v>80</v>
      </c>
      <c r="I6" s="97">
        <v>43.6</v>
      </c>
      <c r="J6" s="96">
        <v>42.5</v>
      </c>
      <c r="K6" s="97">
        <v>48</v>
      </c>
      <c r="L6" s="85">
        <v>55</v>
      </c>
      <c r="M6" s="96">
        <v>27</v>
      </c>
      <c r="N6" s="97">
        <v>33</v>
      </c>
      <c r="O6" s="96">
        <v>36</v>
      </c>
      <c r="P6" s="97">
        <v>36</v>
      </c>
      <c r="Q6" s="116">
        <v>46</v>
      </c>
    </row>
    <row r="7" spans="1:17">
      <c r="A7" s="105" t="s">
        <v>171</v>
      </c>
      <c r="B7" s="106">
        <v>56</v>
      </c>
      <c r="C7" s="97">
        <v>52</v>
      </c>
      <c r="D7" s="84">
        <v>58</v>
      </c>
      <c r="E7" s="96">
        <v>52</v>
      </c>
      <c r="F7" s="85">
        <v>59</v>
      </c>
      <c r="G7" s="97">
        <v>58</v>
      </c>
      <c r="H7" s="96">
        <v>75</v>
      </c>
      <c r="I7" s="97">
        <v>49.1</v>
      </c>
      <c r="J7" s="96">
        <v>57.8</v>
      </c>
      <c r="K7" s="97">
        <v>48</v>
      </c>
      <c r="L7" s="85">
        <v>55</v>
      </c>
      <c r="M7" s="96">
        <v>33.5</v>
      </c>
      <c r="N7" s="97">
        <v>33</v>
      </c>
      <c r="O7" s="96">
        <v>44</v>
      </c>
      <c r="P7" s="97">
        <v>45</v>
      </c>
      <c r="Q7" s="116">
        <v>55</v>
      </c>
    </row>
    <row r="8" spans="1:17">
      <c r="A8" s="105" t="s">
        <v>13</v>
      </c>
      <c r="B8" s="106">
        <v>62</v>
      </c>
      <c r="C8" s="97">
        <v>59</v>
      </c>
      <c r="D8" s="84">
        <v>62</v>
      </c>
      <c r="E8" s="96">
        <v>58</v>
      </c>
      <c r="F8" s="85">
        <v>64</v>
      </c>
      <c r="G8" s="97">
        <v>64</v>
      </c>
      <c r="H8" s="96">
        <v>78</v>
      </c>
      <c r="I8" s="97">
        <v>61.3</v>
      </c>
      <c r="J8" s="96">
        <v>63.5</v>
      </c>
      <c r="K8" s="97">
        <v>48</v>
      </c>
      <c r="L8" s="85">
        <v>55</v>
      </c>
      <c r="M8" s="96">
        <v>46.5</v>
      </c>
      <c r="N8" s="97">
        <v>33</v>
      </c>
      <c r="O8" s="96">
        <v>50</v>
      </c>
      <c r="P8" s="97">
        <v>50</v>
      </c>
      <c r="Q8" s="116">
        <v>64</v>
      </c>
    </row>
    <row r="9" spans="1:17">
      <c r="A9" s="105" t="s">
        <v>321</v>
      </c>
      <c r="B9" s="106">
        <v>83</v>
      </c>
      <c r="C9" s="97">
        <v>73</v>
      </c>
      <c r="D9" s="84">
        <v>79</v>
      </c>
      <c r="E9" s="96">
        <v>81</v>
      </c>
      <c r="F9" s="85">
        <v>92</v>
      </c>
      <c r="G9" s="97">
        <v>80</v>
      </c>
      <c r="H9" s="96">
        <v>96</v>
      </c>
      <c r="I9" s="97">
        <v>70.900000000000006</v>
      </c>
      <c r="J9" s="96">
        <v>91.6</v>
      </c>
      <c r="K9" s="97">
        <v>48</v>
      </c>
      <c r="L9" s="85">
        <v>55</v>
      </c>
      <c r="M9" s="96">
        <v>59.5</v>
      </c>
      <c r="N9" s="97">
        <v>33</v>
      </c>
      <c r="O9" s="96">
        <v>50</v>
      </c>
      <c r="P9" s="97">
        <v>63</v>
      </c>
      <c r="Q9" s="116">
        <v>74</v>
      </c>
    </row>
    <row r="10" spans="1:17">
      <c r="A10" s="105" t="s">
        <v>173</v>
      </c>
      <c r="B10" s="107">
        <v>46</v>
      </c>
      <c r="C10" s="97">
        <v>39</v>
      </c>
      <c r="D10" s="84">
        <v>47</v>
      </c>
      <c r="E10" s="96">
        <v>41</v>
      </c>
      <c r="F10" s="85">
        <v>47</v>
      </c>
      <c r="G10" s="97">
        <v>34</v>
      </c>
      <c r="H10" s="96">
        <v>34</v>
      </c>
      <c r="I10" s="97">
        <v>36.799999999999997</v>
      </c>
      <c r="J10" s="96">
        <v>50</v>
      </c>
      <c r="K10" s="97">
        <v>57</v>
      </c>
      <c r="L10" s="85">
        <v>55</v>
      </c>
      <c r="M10" s="96">
        <v>38.9</v>
      </c>
      <c r="N10" s="97">
        <v>27</v>
      </c>
      <c r="O10" s="96">
        <v>35</v>
      </c>
      <c r="P10" s="97">
        <v>40</v>
      </c>
      <c r="Q10" s="116">
        <v>47</v>
      </c>
    </row>
    <row r="11" spans="1:17">
      <c r="A11" s="105" t="s">
        <v>279</v>
      </c>
      <c r="B11" s="108">
        <v>2.1999999999999999E-2</v>
      </c>
      <c r="C11" s="98">
        <v>0.02</v>
      </c>
      <c r="D11" s="174">
        <v>0.02</v>
      </c>
      <c r="E11" s="99">
        <v>2.1999999999999999E-2</v>
      </c>
      <c r="F11" s="85">
        <v>2</v>
      </c>
      <c r="G11" s="98">
        <v>0.03</v>
      </c>
      <c r="H11" s="99">
        <v>0.03</v>
      </c>
      <c r="I11" s="98">
        <v>0.02</v>
      </c>
      <c r="J11" s="99">
        <v>0.02</v>
      </c>
      <c r="K11" s="98">
        <v>0.02</v>
      </c>
      <c r="L11" s="176">
        <v>0.02</v>
      </c>
      <c r="M11" s="99">
        <v>0.02</v>
      </c>
      <c r="N11" s="98">
        <v>0.02</v>
      </c>
      <c r="O11" s="99">
        <v>0.02</v>
      </c>
      <c r="P11" s="98">
        <v>0.02</v>
      </c>
      <c r="Q11" s="177">
        <v>0.02</v>
      </c>
    </row>
    <row r="12" spans="1:17">
      <c r="C12" s="109"/>
      <c r="D12" s="100"/>
      <c r="E12" s="100"/>
      <c r="F12" s="100"/>
      <c r="G12" s="100"/>
      <c r="H12" s="100"/>
      <c r="I12" s="100"/>
      <c r="J12" s="110"/>
      <c r="K12" s="109"/>
      <c r="L12" s="110"/>
      <c r="M12" s="109"/>
      <c r="N12" s="115"/>
    </row>
    <row r="14" spans="1:17">
      <c r="A14" s="114" t="s">
        <v>324</v>
      </c>
    </row>
    <row r="15" spans="1:17" ht="51">
      <c r="A15" s="88" t="s">
        <v>3</v>
      </c>
      <c r="B15" s="94" t="s">
        <v>461</v>
      </c>
      <c r="C15" s="95" t="s">
        <v>462</v>
      </c>
      <c r="D15" s="94" t="s">
        <v>442</v>
      </c>
      <c r="E15" s="95" t="s">
        <v>443</v>
      </c>
      <c r="F15" s="94" t="s">
        <v>444</v>
      </c>
      <c r="G15" s="118"/>
    </row>
    <row r="16" spans="1:17">
      <c r="A16" s="101" t="s">
        <v>147</v>
      </c>
      <c r="B16" s="97">
        <v>43</v>
      </c>
      <c r="C16" s="96">
        <v>32.700000000000003</v>
      </c>
      <c r="D16" s="97">
        <v>35</v>
      </c>
      <c r="E16" s="96">
        <v>24</v>
      </c>
      <c r="F16" s="97">
        <v>29</v>
      </c>
      <c r="G16" s="109"/>
    </row>
    <row r="17" spans="1:7">
      <c r="A17" s="101" t="s">
        <v>320</v>
      </c>
      <c r="B17" s="97">
        <v>47</v>
      </c>
      <c r="C17" s="96">
        <v>40.5</v>
      </c>
      <c r="D17" s="97">
        <v>44</v>
      </c>
      <c r="E17" s="96">
        <v>27</v>
      </c>
      <c r="F17" s="97">
        <v>32</v>
      </c>
      <c r="G17" s="100"/>
    </row>
    <row r="18" spans="1:7">
      <c r="A18" s="101" t="s">
        <v>171</v>
      </c>
      <c r="B18" s="97">
        <v>48</v>
      </c>
      <c r="C18" s="96">
        <v>46</v>
      </c>
      <c r="D18" s="97">
        <v>44</v>
      </c>
      <c r="E18" s="96">
        <v>38</v>
      </c>
      <c r="F18" s="97">
        <v>39</v>
      </c>
      <c r="G18" s="100"/>
    </row>
    <row r="19" spans="1:7">
      <c r="A19" s="101" t="s">
        <v>13</v>
      </c>
      <c r="B19" s="97">
        <v>53</v>
      </c>
      <c r="C19" s="96">
        <v>50.4</v>
      </c>
      <c r="D19" s="97">
        <v>56</v>
      </c>
      <c r="E19" s="96">
        <v>41.8</v>
      </c>
      <c r="F19" s="97">
        <v>44</v>
      </c>
      <c r="G19" s="118"/>
    </row>
    <row r="20" spans="1:7">
      <c r="A20" s="101" t="s">
        <v>321</v>
      </c>
      <c r="B20" s="97">
        <v>88</v>
      </c>
      <c r="C20" s="96">
        <v>61.5</v>
      </c>
      <c r="D20" s="97">
        <v>71</v>
      </c>
      <c r="E20" s="96">
        <v>60.1</v>
      </c>
      <c r="F20" s="97">
        <v>56</v>
      </c>
      <c r="G20" s="100"/>
    </row>
    <row r="21" spans="1:7">
      <c r="A21" s="101" t="s">
        <v>173</v>
      </c>
      <c r="B21" s="97">
        <v>40</v>
      </c>
      <c r="C21" s="96">
        <v>37</v>
      </c>
      <c r="D21" s="97">
        <v>36</v>
      </c>
      <c r="E21" s="96">
        <v>22</v>
      </c>
      <c r="F21" s="97">
        <v>35</v>
      </c>
      <c r="G21" s="100"/>
    </row>
    <row r="22" spans="1:7">
      <c r="A22" s="101" t="s">
        <v>279</v>
      </c>
      <c r="B22" s="98">
        <v>0.02</v>
      </c>
      <c r="C22" s="99">
        <v>0.02</v>
      </c>
      <c r="D22" s="98">
        <v>0.02</v>
      </c>
      <c r="E22" s="99">
        <v>1.7000000000000001E-2</v>
      </c>
      <c r="F22" s="98">
        <v>0.02</v>
      </c>
      <c r="G22" s="118"/>
    </row>
    <row r="23" spans="1:7">
      <c r="A23" s="115"/>
      <c r="B23" s="100"/>
      <c r="C23" s="119"/>
      <c r="D23" s="120"/>
      <c r="E23" s="121"/>
      <c r="F23" s="120"/>
      <c r="G23" s="100"/>
    </row>
    <row r="25" spans="1:7">
      <c r="A25" s="117" t="s">
        <v>325</v>
      </c>
      <c r="B25" s="100"/>
      <c r="C25" s="100"/>
      <c r="D25" s="100"/>
      <c r="E25" s="100"/>
    </row>
    <row r="26" spans="1:7" ht="15.75" customHeight="1">
      <c r="A26" s="88" t="s">
        <v>3</v>
      </c>
      <c r="B26" s="94" t="s">
        <v>446</v>
      </c>
      <c r="C26" s="95" t="s">
        <v>445</v>
      </c>
      <c r="D26" s="100"/>
      <c r="E26" s="110"/>
    </row>
    <row r="27" spans="1:7">
      <c r="A27" s="101" t="s">
        <v>147</v>
      </c>
      <c r="B27" s="97">
        <v>66</v>
      </c>
      <c r="C27" s="96">
        <v>46</v>
      </c>
      <c r="D27" s="122"/>
      <c r="E27" s="122"/>
    </row>
    <row r="28" spans="1:7">
      <c r="A28" s="101" t="s">
        <v>320</v>
      </c>
      <c r="B28" s="97">
        <v>66</v>
      </c>
      <c r="C28" s="96">
        <v>59</v>
      </c>
      <c r="D28" s="110"/>
      <c r="E28" s="100"/>
    </row>
    <row r="29" spans="1:7">
      <c r="A29" s="101" t="s">
        <v>171</v>
      </c>
      <c r="B29" s="97">
        <v>66</v>
      </c>
      <c r="C29" s="96">
        <v>74</v>
      </c>
      <c r="D29" s="110"/>
      <c r="E29" s="100"/>
    </row>
    <row r="30" spans="1:7">
      <c r="A30" s="101" t="s">
        <v>13</v>
      </c>
      <c r="B30" s="97">
        <v>66</v>
      </c>
      <c r="C30" s="96">
        <v>80</v>
      </c>
      <c r="D30" s="100"/>
      <c r="E30" s="122"/>
    </row>
    <row r="31" spans="1:7">
      <c r="A31" s="101" t="s">
        <v>321</v>
      </c>
      <c r="B31" s="97">
        <v>66</v>
      </c>
      <c r="C31" s="96">
        <v>114</v>
      </c>
      <c r="D31" s="110"/>
      <c r="E31" s="100"/>
    </row>
    <row r="32" spans="1:7">
      <c r="A32" s="101" t="s">
        <v>173</v>
      </c>
      <c r="B32" s="97">
        <v>33</v>
      </c>
      <c r="C32" s="96">
        <v>26</v>
      </c>
      <c r="D32" s="110"/>
      <c r="E32" s="100"/>
    </row>
    <row r="33" spans="1:9">
      <c r="A33" s="101" t="s">
        <v>279</v>
      </c>
      <c r="B33" s="98">
        <v>0.02</v>
      </c>
      <c r="C33" s="99">
        <v>0.02</v>
      </c>
      <c r="D33" s="100"/>
      <c r="E33" s="122"/>
    </row>
    <row r="34" spans="1:9">
      <c r="A34" s="115"/>
      <c r="B34" s="120"/>
      <c r="C34" s="100"/>
      <c r="D34" s="119"/>
      <c r="E34" s="100"/>
    </row>
    <row r="36" spans="1:9" ht="15.75" customHeight="1">
      <c r="A36" s="117" t="s">
        <v>327</v>
      </c>
      <c r="B36" s="100"/>
      <c r="C36" s="100"/>
      <c r="D36" s="100"/>
      <c r="E36" s="122"/>
      <c r="F36" s="100"/>
    </row>
    <row r="37" spans="1:9" ht="63.75">
      <c r="A37" s="88" t="s">
        <v>3</v>
      </c>
      <c r="B37" s="94" t="s">
        <v>447</v>
      </c>
      <c r="C37" s="95" t="s">
        <v>446</v>
      </c>
      <c r="D37" s="95" t="s">
        <v>448</v>
      </c>
      <c r="E37" s="121"/>
      <c r="F37" s="121"/>
    </row>
    <row r="38" spans="1:9">
      <c r="A38" s="101" t="s">
        <v>147</v>
      </c>
      <c r="B38" s="97">
        <v>75</v>
      </c>
      <c r="C38" s="96">
        <v>92</v>
      </c>
      <c r="D38" s="96">
        <v>40</v>
      </c>
      <c r="E38" s="121"/>
      <c r="F38" s="121"/>
    </row>
    <row r="39" spans="1:9">
      <c r="A39" s="101" t="s">
        <v>320</v>
      </c>
      <c r="B39" s="97">
        <v>99.5</v>
      </c>
      <c r="C39" s="96">
        <v>92</v>
      </c>
      <c r="D39" s="96">
        <v>40</v>
      </c>
      <c r="E39" s="121"/>
      <c r="F39" s="100"/>
    </row>
    <row r="40" spans="1:9">
      <c r="A40" s="101" t="s">
        <v>171</v>
      </c>
      <c r="B40" s="97">
        <v>115.8</v>
      </c>
      <c r="C40" s="96">
        <v>92</v>
      </c>
      <c r="D40" s="96">
        <v>40</v>
      </c>
      <c r="E40" s="121"/>
      <c r="F40" s="100"/>
    </row>
    <row r="41" spans="1:9">
      <c r="A41" s="101" t="s">
        <v>13</v>
      </c>
      <c r="B41" s="97">
        <v>140.4</v>
      </c>
      <c r="C41" s="96">
        <v>92</v>
      </c>
      <c r="D41" s="96">
        <v>40</v>
      </c>
      <c r="E41" s="100"/>
      <c r="F41" s="122"/>
    </row>
    <row r="42" spans="1:9">
      <c r="A42" s="101" t="s">
        <v>321</v>
      </c>
      <c r="B42" s="97">
        <v>171.7</v>
      </c>
      <c r="C42" s="96">
        <v>92</v>
      </c>
      <c r="D42" s="96">
        <v>40</v>
      </c>
      <c r="E42" s="121"/>
      <c r="F42" s="100"/>
    </row>
    <row r="43" spans="1:9">
      <c r="A43" s="101" t="s">
        <v>173</v>
      </c>
      <c r="B43" s="97">
        <v>39</v>
      </c>
      <c r="C43" s="97">
        <v>33</v>
      </c>
      <c r="D43" s="97">
        <v>33</v>
      </c>
      <c r="E43" s="121"/>
      <c r="F43" s="100"/>
    </row>
    <row r="44" spans="1:9">
      <c r="A44" s="101" t="s">
        <v>279</v>
      </c>
      <c r="B44" s="98">
        <v>0.02</v>
      </c>
      <c r="C44" s="98">
        <v>0.02</v>
      </c>
      <c r="D44" s="98">
        <v>0.02</v>
      </c>
      <c r="E44" s="100"/>
      <c r="F44" s="118"/>
    </row>
    <row r="45" spans="1:9">
      <c r="A45" s="115"/>
      <c r="B45" s="100"/>
      <c r="C45" s="100"/>
      <c r="D45" s="100"/>
      <c r="E45" s="123"/>
      <c r="F45" s="100"/>
    </row>
    <row r="47" spans="1:9" ht="15.75" customHeight="1">
      <c r="A47" s="117" t="s">
        <v>328</v>
      </c>
      <c r="B47" s="100"/>
      <c r="C47" s="120"/>
      <c r="D47" s="119"/>
      <c r="E47" s="100"/>
      <c r="F47" s="118"/>
      <c r="G47" s="100"/>
      <c r="H47" s="100"/>
      <c r="I47" s="100"/>
    </row>
    <row r="48" spans="1:9" ht="51">
      <c r="A48" s="88" t="s">
        <v>3</v>
      </c>
      <c r="B48" s="94" t="s">
        <v>449</v>
      </c>
      <c r="C48" s="95" t="s">
        <v>450</v>
      </c>
      <c r="D48" s="94" t="s">
        <v>451</v>
      </c>
      <c r="E48" s="95" t="s">
        <v>452</v>
      </c>
      <c r="F48" s="95" t="s">
        <v>453</v>
      </c>
      <c r="G48" s="95" t="s">
        <v>454</v>
      </c>
      <c r="H48" s="121"/>
      <c r="I48" s="100"/>
    </row>
    <row r="49" spans="1:9">
      <c r="A49" s="101" t="s">
        <v>147</v>
      </c>
      <c r="B49" s="97">
        <v>60</v>
      </c>
      <c r="C49" s="96">
        <v>12</v>
      </c>
      <c r="D49" s="97">
        <v>164</v>
      </c>
      <c r="E49" s="96">
        <v>32.799999999999997</v>
      </c>
      <c r="F49" s="96">
        <v>84</v>
      </c>
      <c r="G49" s="96">
        <v>13</v>
      </c>
      <c r="H49" s="575"/>
      <c r="I49" s="575"/>
    </row>
    <row r="50" spans="1:9">
      <c r="A50" s="101" t="s">
        <v>320</v>
      </c>
      <c r="B50" s="97">
        <v>83</v>
      </c>
      <c r="C50" s="96">
        <v>16.600000000000001</v>
      </c>
      <c r="D50" s="97">
        <v>177</v>
      </c>
      <c r="E50" s="96">
        <v>35.4</v>
      </c>
      <c r="F50" s="96">
        <v>106</v>
      </c>
      <c r="G50" s="96">
        <v>14</v>
      </c>
      <c r="H50" s="110"/>
      <c r="I50" s="100"/>
    </row>
    <row r="51" spans="1:9">
      <c r="A51" s="101" t="s">
        <v>171</v>
      </c>
      <c r="B51" s="97">
        <v>113</v>
      </c>
      <c r="C51" s="96">
        <v>22.6</v>
      </c>
      <c r="D51" s="97">
        <v>191</v>
      </c>
      <c r="E51" s="96">
        <v>38.200000000000003</v>
      </c>
      <c r="F51" s="96">
        <v>115</v>
      </c>
      <c r="G51" s="96">
        <v>22</v>
      </c>
      <c r="H51" s="110"/>
      <c r="I51" s="100"/>
    </row>
    <row r="52" spans="1:9">
      <c r="A52" s="101" t="s">
        <v>13</v>
      </c>
      <c r="B52" s="97">
        <v>124</v>
      </c>
      <c r="C52" s="96">
        <v>24.8</v>
      </c>
      <c r="D52" s="97">
        <v>218</v>
      </c>
      <c r="E52" s="96">
        <v>43.6</v>
      </c>
      <c r="F52" s="96">
        <v>128</v>
      </c>
      <c r="G52" s="96">
        <v>22</v>
      </c>
      <c r="H52" s="100"/>
      <c r="I52" s="122"/>
    </row>
    <row r="53" spans="1:9">
      <c r="A53" s="101" t="s">
        <v>321</v>
      </c>
      <c r="B53" s="97">
        <v>180</v>
      </c>
      <c r="C53" s="96">
        <v>36</v>
      </c>
      <c r="D53" s="97">
        <v>245</v>
      </c>
      <c r="E53" s="96">
        <v>49</v>
      </c>
      <c r="F53" s="96">
        <v>178</v>
      </c>
      <c r="G53" s="96">
        <v>32</v>
      </c>
      <c r="H53" s="110"/>
      <c r="I53" s="100"/>
    </row>
    <row r="54" spans="1:9">
      <c r="A54" s="101" t="s">
        <v>173</v>
      </c>
      <c r="B54" s="97">
        <v>35</v>
      </c>
      <c r="C54" s="96">
        <v>35</v>
      </c>
      <c r="D54" s="97">
        <v>39</v>
      </c>
      <c r="E54" s="96">
        <v>39</v>
      </c>
      <c r="F54" s="96">
        <v>46</v>
      </c>
      <c r="G54" s="96">
        <v>46</v>
      </c>
      <c r="H54" s="110"/>
      <c r="I54" s="100"/>
    </row>
    <row r="55" spans="1:9">
      <c r="A55" s="101" t="s">
        <v>279</v>
      </c>
      <c r="B55" s="98">
        <v>0.02</v>
      </c>
      <c r="C55" s="99">
        <v>0.02</v>
      </c>
      <c r="D55" s="98">
        <v>0.02</v>
      </c>
      <c r="E55" s="99">
        <v>0.02</v>
      </c>
      <c r="F55" s="99">
        <v>0.02</v>
      </c>
      <c r="G55" s="99">
        <v>0.02</v>
      </c>
      <c r="H55" s="100"/>
      <c r="I55" s="122"/>
    </row>
    <row r="56" spans="1:9">
      <c r="F56" s="121"/>
      <c r="G56" s="119"/>
      <c r="H56" s="121"/>
    </row>
    <row r="57" spans="1:9">
      <c r="F57" s="100"/>
      <c r="G57" s="100"/>
      <c r="H57" s="100"/>
    </row>
    <row r="58" spans="1:9">
      <c r="A58" s="117" t="s">
        <v>329</v>
      </c>
      <c r="B58" s="100"/>
      <c r="C58" s="123"/>
      <c r="D58" s="121"/>
      <c r="E58" s="100"/>
      <c r="F58" s="100"/>
      <c r="G58" s="100"/>
    </row>
    <row r="59" spans="1:9" ht="51">
      <c r="A59" s="88" t="s">
        <v>3</v>
      </c>
      <c r="B59" s="124" t="s">
        <v>446</v>
      </c>
      <c r="C59" s="125" t="s">
        <v>455</v>
      </c>
      <c r="D59" s="126" t="s">
        <v>451</v>
      </c>
      <c r="E59" s="125" t="s">
        <v>456</v>
      </c>
      <c r="F59" s="100"/>
      <c r="G59" s="121"/>
    </row>
    <row r="60" spans="1:9">
      <c r="A60" s="101" t="s">
        <v>147</v>
      </c>
      <c r="B60" s="97">
        <v>92</v>
      </c>
      <c r="C60" s="96">
        <v>9.1999999999999993</v>
      </c>
      <c r="D60" s="97">
        <v>192</v>
      </c>
      <c r="E60" s="96">
        <v>14.3</v>
      </c>
      <c r="F60" s="110"/>
      <c r="G60" s="110"/>
    </row>
    <row r="61" spans="1:9">
      <c r="A61" s="101" t="s">
        <v>320</v>
      </c>
      <c r="B61" s="97">
        <v>116</v>
      </c>
      <c r="C61" s="96">
        <v>11.6</v>
      </c>
      <c r="D61" s="97">
        <v>220</v>
      </c>
      <c r="E61" s="96">
        <v>15.9</v>
      </c>
      <c r="F61" s="110"/>
      <c r="G61" s="100"/>
    </row>
    <row r="62" spans="1:9">
      <c r="A62" s="101" t="s">
        <v>171</v>
      </c>
      <c r="B62" s="97">
        <v>162</v>
      </c>
      <c r="C62" s="96">
        <v>16.2</v>
      </c>
      <c r="D62" s="97">
        <v>320</v>
      </c>
      <c r="E62" s="96">
        <v>24.7</v>
      </c>
      <c r="F62" s="110"/>
      <c r="G62" s="100"/>
    </row>
    <row r="63" spans="1:9">
      <c r="A63" s="101" t="s">
        <v>13</v>
      </c>
      <c r="B63" s="97">
        <v>162</v>
      </c>
      <c r="C63" s="96">
        <v>16.2</v>
      </c>
      <c r="D63" s="97">
        <v>380</v>
      </c>
      <c r="E63" s="96">
        <v>33.6</v>
      </c>
      <c r="F63" s="110"/>
      <c r="G63" s="100"/>
    </row>
    <row r="64" spans="1:9">
      <c r="A64" s="101" t="s">
        <v>321</v>
      </c>
      <c r="B64" s="97">
        <v>184</v>
      </c>
      <c r="C64" s="96">
        <v>18.399999999999999</v>
      </c>
      <c r="D64" s="97">
        <v>435</v>
      </c>
      <c r="E64" s="96">
        <v>44.6</v>
      </c>
      <c r="F64" s="110"/>
      <c r="G64" s="100"/>
    </row>
    <row r="65" spans="1:7">
      <c r="A65" s="101" t="s">
        <v>173</v>
      </c>
      <c r="B65" s="97">
        <v>39</v>
      </c>
      <c r="C65" s="96">
        <v>39</v>
      </c>
      <c r="D65" s="97">
        <v>39</v>
      </c>
      <c r="E65" s="96">
        <v>39</v>
      </c>
      <c r="F65" s="110"/>
      <c r="G65" s="100"/>
    </row>
    <row r="66" spans="1:7">
      <c r="A66" s="101" t="s">
        <v>279</v>
      </c>
      <c r="B66" s="98">
        <v>0.02</v>
      </c>
      <c r="C66" s="99">
        <v>0.02</v>
      </c>
      <c r="D66" s="98">
        <v>0.02</v>
      </c>
      <c r="E66" s="99">
        <v>0.02</v>
      </c>
      <c r="F66" s="110"/>
      <c r="G66" s="100"/>
    </row>
    <row r="67" spans="1:7">
      <c r="A67" s="115"/>
      <c r="B67" s="100"/>
      <c r="C67" s="100"/>
      <c r="D67" s="100"/>
      <c r="E67" s="120"/>
      <c r="F67" s="119"/>
      <c r="G67" s="100"/>
    </row>
    <row r="69" spans="1:7">
      <c r="A69" s="117" t="s">
        <v>330</v>
      </c>
    </row>
    <row r="70" spans="1:7" ht="26.25" customHeight="1">
      <c r="A70" s="88" t="s">
        <v>3</v>
      </c>
      <c r="B70" s="94" t="s">
        <v>451</v>
      </c>
      <c r="C70" s="94" t="s">
        <v>452</v>
      </c>
      <c r="D70" s="122"/>
      <c r="E70" s="122"/>
      <c r="F70" s="100"/>
    </row>
    <row r="71" spans="1:7" ht="15.75" customHeight="1">
      <c r="A71" s="101" t="s">
        <v>147</v>
      </c>
      <c r="B71" s="97">
        <v>269.2</v>
      </c>
      <c r="C71" s="96">
        <v>12.8</v>
      </c>
      <c r="D71" s="122"/>
      <c r="E71" s="122"/>
      <c r="F71" s="100"/>
    </row>
    <row r="72" spans="1:7">
      <c r="A72" s="101" t="s">
        <v>320</v>
      </c>
      <c r="B72" s="97">
        <v>310</v>
      </c>
      <c r="C72" s="96">
        <v>14.74</v>
      </c>
      <c r="D72" s="110"/>
      <c r="E72" s="100"/>
      <c r="F72" s="100"/>
    </row>
    <row r="73" spans="1:7">
      <c r="A73" s="101" t="s">
        <v>171</v>
      </c>
      <c r="B73" s="97">
        <v>415.2</v>
      </c>
      <c r="C73" s="96">
        <v>19.739999999999998</v>
      </c>
      <c r="D73" s="110"/>
      <c r="E73" s="100"/>
      <c r="F73" s="100"/>
    </row>
    <row r="74" spans="1:7">
      <c r="A74" s="101" t="s">
        <v>13</v>
      </c>
      <c r="B74" s="97">
        <v>506</v>
      </c>
      <c r="C74" s="96">
        <v>24.04</v>
      </c>
      <c r="D74" s="110"/>
      <c r="E74" s="100"/>
      <c r="F74" s="100"/>
    </row>
    <row r="75" spans="1:7">
      <c r="A75" s="101" t="s">
        <v>321</v>
      </c>
      <c r="B75" s="97">
        <v>646</v>
      </c>
      <c r="C75" s="96">
        <v>30.7</v>
      </c>
      <c r="D75" s="110"/>
      <c r="E75" s="100"/>
      <c r="F75" s="100"/>
    </row>
    <row r="76" spans="1:7">
      <c r="A76" s="101" t="s">
        <v>173</v>
      </c>
      <c r="B76" s="97">
        <v>39</v>
      </c>
      <c r="C76" s="96">
        <v>39</v>
      </c>
      <c r="D76" s="110"/>
      <c r="E76" s="100"/>
      <c r="F76" s="100"/>
    </row>
    <row r="77" spans="1:7">
      <c r="A77" s="101" t="s">
        <v>279</v>
      </c>
      <c r="B77" s="98">
        <v>0.02</v>
      </c>
      <c r="C77" s="99">
        <v>0.02</v>
      </c>
      <c r="D77" s="110"/>
      <c r="E77" s="100"/>
      <c r="F77" s="100"/>
    </row>
    <row r="78" spans="1:7">
      <c r="A78" s="115"/>
      <c r="B78" s="100"/>
      <c r="C78" s="123"/>
      <c r="D78" s="121"/>
      <c r="E78" s="100"/>
      <c r="F78" s="100"/>
    </row>
    <row r="79" spans="1:7">
      <c r="A79" s="115"/>
      <c r="B79" s="100"/>
      <c r="C79" s="100"/>
      <c r="D79" s="100"/>
      <c r="E79" s="100"/>
      <c r="F79" s="100"/>
    </row>
    <row r="80" spans="1:7">
      <c r="A80" s="117" t="s">
        <v>331</v>
      </c>
    </row>
    <row r="81" spans="1:13" ht="51">
      <c r="A81" s="88" t="s">
        <v>3</v>
      </c>
      <c r="B81" s="94" t="s">
        <v>457</v>
      </c>
      <c r="C81" s="95" t="s">
        <v>458</v>
      </c>
      <c r="D81" s="94" t="s">
        <v>459</v>
      </c>
      <c r="E81" s="100"/>
      <c r="F81" s="118"/>
      <c r="G81" s="100"/>
    </row>
    <row r="82" spans="1:13">
      <c r="A82" s="101" t="s">
        <v>147</v>
      </c>
      <c r="B82" s="97">
        <v>44</v>
      </c>
      <c r="C82" s="96">
        <v>60.5</v>
      </c>
      <c r="D82" s="97">
        <v>48</v>
      </c>
      <c r="E82" s="109"/>
      <c r="F82" s="100"/>
      <c r="G82" s="100"/>
    </row>
    <row r="83" spans="1:13">
      <c r="A83" s="101" t="s">
        <v>320</v>
      </c>
      <c r="B83" s="97">
        <v>47</v>
      </c>
      <c r="C83" s="96">
        <v>60.5</v>
      </c>
      <c r="D83" s="97">
        <v>55</v>
      </c>
      <c r="E83" s="109"/>
      <c r="F83" s="100"/>
      <c r="G83" s="100"/>
    </row>
    <row r="84" spans="1:13">
      <c r="A84" s="101" t="s">
        <v>171</v>
      </c>
      <c r="B84" s="97">
        <v>61</v>
      </c>
      <c r="C84" s="96">
        <v>82</v>
      </c>
      <c r="D84" s="97">
        <v>62</v>
      </c>
      <c r="E84" s="100"/>
      <c r="F84" s="118"/>
      <c r="G84" s="100"/>
    </row>
    <row r="85" spans="1:13">
      <c r="A85" s="101" t="s">
        <v>13</v>
      </c>
      <c r="B85" s="97">
        <v>84</v>
      </c>
      <c r="C85" s="96">
        <v>100.3</v>
      </c>
      <c r="D85" s="97">
        <v>69</v>
      </c>
      <c r="E85" s="109"/>
      <c r="F85" s="100"/>
      <c r="G85" s="100"/>
    </row>
    <row r="86" spans="1:13">
      <c r="A86" s="101" t="s">
        <v>321</v>
      </c>
      <c r="B86" s="97">
        <v>89</v>
      </c>
      <c r="C86" s="96">
        <v>102.5</v>
      </c>
      <c r="D86" s="97">
        <v>69</v>
      </c>
      <c r="E86" s="109"/>
      <c r="F86" s="100"/>
      <c r="G86" s="100"/>
    </row>
    <row r="87" spans="1:13">
      <c r="A87" s="101" t="s">
        <v>264</v>
      </c>
      <c r="B87" s="97">
        <v>76</v>
      </c>
      <c r="C87" s="96">
        <v>76</v>
      </c>
      <c r="D87" s="97"/>
      <c r="E87" s="109"/>
      <c r="F87" s="100"/>
      <c r="G87" s="100"/>
    </row>
    <row r="88" spans="1:13">
      <c r="A88" s="101" t="s">
        <v>173</v>
      </c>
      <c r="B88" s="84"/>
      <c r="C88" s="84"/>
      <c r="D88" s="84"/>
      <c r="E88" s="574"/>
      <c r="F88" s="574"/>
      <c r="G88" s="100"/>
    </row>
    <row r="89" spans="1:13">
      <c r="A89" s="101" t="s">
        <v>279</v>
      </c>
      <c r="B89" s="98">
        <v>0</v>
      </c>
      <c r="C89" s="99">
        <v>0</v>
      </c>
      <c r="D89" s="99">
        <v>0</v>
      </c>
      <c r="E89" s="573"/>
      <c r="F89" s="573"/>
      <c r="G89" s="100"/>
    </row>
    <row r="90" spans="1:13">
      <c r="B90" s="100"/>
      <c r="C90" s="127"/>
      <c r="D90" s="128"/>
      <c r="E90" s="129"/>
      <c r="F90" s="130"/>
      <c r="G90" s="100"/>
    </row>
    <row r="91" spans="1:13">
      <c r="B91" s="100"/>
      <c r="C91" s="100"/>
      <c r="D91" s="100"/>
      <c r="E91" s="100"/>
      <c r="F91" s="100"/>
      <c r="G91" s="100"/>
    </row>
    <row r="92" spans="1:13">
      <c r="B92" s="85" t="s">
        <v>342</v>
      </c>
    </row>
    <row r="93" spans="1:13">
      <c r="B93" s="572" t="s">
        <v>343</v>
      </c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</row>
    <row r="94" spans="1:13">
      <c r="B94" s="572" t="s">
        <v>344</v>
      </c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</row>
    <row r="95" spans="1:13">
      <c r="B95" s="572" t="s">
        <v>345</v>
      </c>
      <c r="C95" s="572"/>
      <c r="D95" s="572"/>
      <c r="E95" s="572"/>
      <c r="F95" s="572"/>
      <c r="G95" s="572"/>
      <c r="H95" s="572"/>
      <c r="I95" s="572"/>
      <c r="J95" s="572"/>
      <c r="K95" s="572"/>
      <c r="L95" s="572"/>
      <c r="M95" s="572"/>
    </row>
    <row r="96" spans="1:13">
      <c r="B96" s="156" t="s">
        <v>351</v>
      </c>
      <c r="C96" s="156"/>
      <c r="D96" s="156"/>
      <c r="E96" s="156"/>
      <c r="F96" s="156"/>
      <c r="G96" s="156"/>
      <c r="H96" s="156"/>
      <c r="I96" s="156"/>
      <c r="J96" s="156"/>
      <c r="K96" s="156"/>
      <c r="L96" s="156"/>
      <c r="M96" s="156"/>
    </row>
    <row r="97" spans="2:13">
      <c r="B97" s="156"/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</row>
    <row r="98" spans="2:13">
      <c r="B98" s="85" t="s">
        <v>346</v>
      </c>
    </row>
    <row r="99" spans="2:13">
      <c r="B99" s="572" t="s">
        <v>347</v>
      </c>
      <c r="C99" s="572"/>
      <c r="D99" s="572"/>
      <c r="E99" s="572"/>
      <c r="F99" s="572"/>
      <c r="G99" s="572"/>
      <c r="H99" s="572"/>
      <c r="I99" s="572"/>
      <c r="J99" s="572"/>
      <c r="K99" s="572"/>
      <c r="L99" s="572"/>
      <c r="M99" s="572"/>
    </row>
    <row r="100" spans="2:13">
      <c r="B100" s="572" t="s">
        <v>348</v>
      </c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</row>
    <row r="101" spans="2:13">
      <c r="B101" s="572" t="s">
        <v>352</v>
      </c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</row>
    <row r="105" spans="2:13">
      <c r="B105" s="156" t="s">
        <v>350</v>
      </c>
    </row>
    <row r="106" spans="2:13">
      <c r="B106" s="156" t="s">
        <v>349</v>
      </c>
    </row>
  </sheetData>
  <mergeCells count="9">
    <mergeCell ref="B100:M100"/>
    <mergeCell ref="B101:M101"/>
    <mergeCell ref="E89:F89"/>
    <mergeCell ref="E88:F88"/>
    <mergeCell ref="H49:I49"/>
    <mergeCell ref="B93:M93"/>
    <mergeCell ref="B94:M94"/>
    <mergeCell ref="B95:M95"/>
    <mergeCell ref="B99:M99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D53"/>
  <sheetViews>
    <sheetView zoomScale="90" zoomScaleNormal="90" workbookViewId="0">
      <selection activeCell="B33" sqref="B33:H53"/>
    </sheetView>
  </sheetViews>
  <sheetFormatPr defaultRowHeight="15"/>
  <cols>
    <col min="1" max="1" width="9.140625" style="292"/>
    <col min="2" max="2" width="17.42578125" style="283" customWidth="1"/>
    <col min="3" max="3" width="19.140625" style="294" customWidth="1"/>
    <col min="4" max="4" width="19.28515625" style="294" customWidth="1"/>
    <col min="5" max="5" width="8.85546875" style="294" customWidth="1"/>
    <col min="6" max="6" width="19.42578125" style="294" customWidth="1"/>
    <col min="7" max="8" width="26" style="294" customWidth="1"/>
    <col min="9" max="9" width="9" style="294" customWidth="1"/>
    <col min="10" max="10" width="20.42578125" style="294" hidden="1" customWidth="1"/>
    <col min="11" max="11" width="21.42578125" style="294" hidden="1" customWidth="1"/>
    <col min="12" max="12" width="9" style="294" hidden="1" customWidth="1"/>
    <col min="13" max="13" width="21.85546875" style="294" hidden="1" customWidth="1"/>
    <col min="14" max="14" width="21.42578125" style="294" hidden="1" customWidth="1"/>
    <col min="15" max="15" width="20.140625" style="294" hidden="1" customWidth="1"/>
    <col min="16" max="17" width="20.42578125" style="294" hidden="1" customWidth="1"/>
    <col min="18" max="18" width="19.7109375" style="294" hidden="1" customWidth="1"/>
    <col min="19" max="19" width="21.85546875" style="294" hidden="1" customWidth="1"/>
    <col min="20" max="21" width="18.85546875" style="294" hidden="1" customWidth="1"/>
    <col min="22" max="22" width="20.28515625" style="294" hidden="1" customWidth="1"/>
    <col min="23" max="23" width="19.42578125" style="294" hidden="1" customWidth="1"/>
    <col min="24" max="24" width="20.28515625" style="294" hidden="1" customWidth="1"/>
    <col min="25" max="25" width="20" style="294" hidden="1" customWidth="1"/>
    <col min="26" max="26" width="19.85546875" style="294" hidden="1" customWidth="1"/>
    <col min="27" max="27" width="22" style="294" customWidth="1"/>
    <col min="28" max="28" width="21" style="294" customWidth="1"/>
    <col min="29" max="29" width="19.42578125" style="294" customWidth="1"/>
    <col min="30" max="30" width="18.85546875" style="294" hidden="1" customWidth="1"/>
    <col min="31" max="16384" width="9.140625" style="283"/>
  </cols>
  <sheetData>
    <row r="1" spans="1:30" ht="30">
      <c r="A1" s="281">
        <v>1</v>
      </c>
      <c r="B1" s="282" t="s">
        <v>4</v>
      </c>
      <c r="C1" s="344" t="s">
        <v>274</v>
      </c>
      <c r="D1" s="297" t="s">
        <v>586</v>
      </c>
      <c r="E1" s="298" t="s">
        <v>587</v>
      </c>
      <c r="F1" s="296" t="s">
        <v>129</v>
      </c>
      <c r="G1" s="297" t="s">
        <v>582</v>
      </c>
      <c r="H1" s="297" t="s">
        <v>583</v>
      </c>
      <c r="I1" s="298" t="s">
        <v>584</v>
      </c>
      <c r="J1" s="296" t="s">
        <v>275</v>
      </c>
      <c r="K1" s="297" t="s">
        <v>581</v>
      </c>
      <c r="L1" s="298" t="s">
        <v>585</v>
      </c>
      <c r="M1" s="296" t="s">
        <v>175</v>
      </c>
      <c r="N1" s="297" t="s">
        <v>580</v>
      </c>
      <c r="O1" s="298" t="s">
        <v>579</v>
      </c>
      <c r="P1" s="296" t="s">
        <v>578</v>
      </c>
      <c r="Q1" s="297" t="s">
        <v>577</v>
      </c>
      <c r="R1" s="298" t="s">
        <v>576</v>
      </c>
      <c r="S1" s="296" t="s">
        <v>572</v>
      </c>
      <c r="T1" s="298" t="s">
        <v>573</v>
      </c>
      <c r="U1" s="296" t="s">
        <v>192</v>
      </c>
      <c r="V1" s="297" t="s">
        <v>574</v>
      </c>
      <c r="W1" s="298" t="s">
        <v>575</v>
      </c>
      <c r="X1" s="316" t="s">
        <v>568</v>
      </c>
      <c r="Y1" s="296" t="s">
        <v>569</v>
      </c>
      <c r="Z1" s="298" t="s">
        <v>570</v>
      </c>
      <c r="AA1" s="296" t="s">
        <v>208</v>
      </c>
      <c r="AB1" s="297" t="s">
        <v>431</v>
      </c>
      <c r="AC1" s="298" t="s">
        <v>465</v>
      </c>
      <c r="AD1" s="321" t="s">
        <v>571</v>
      </c>
    </row>
    <row r="2" spans="1:30" ht="15.75">
      <c r="A2" s="284"/>
      <c r="B2" s="274" t="s">
        <v>7</v>
      </c>
      <c r="C2" s="335">
        <v>30</v>
      </c>
      <c r="D2" s="299">
        <v>34.700000000000003</v>
      </c>
      <c r="E2" s="300"/>
      <c r="F2" s="305">
        <v>35</v>
      </c>
      <c r="G2" s="299">
        <v>29.6</v>
      </c>
      <c r="H2" s="299">
        <v>39</v>
      </c>
      <c r="I2" s="308">
        <v>1</v>
      </c>
      <c r="J2" s="311">
        <v>30</v>
      </c>
      <c r="K2" s="299">
        <v>20.3</v>
      </c>
      <c r="L2" s="308">
        <v>1</v>
      </c>
      <c r="M2" s="306">
        <v>68.75</v>
      </c>
      <c r="N2" s="299">
        <v>40.700000000000003</v>
      </c>
      <c r="O2" s="313">
        <v>47</v>
      </c>
      <c r="P2" s="306">
        <v>30</v>
      </c>
      <c r="Q2" s="299">
        <v>23.7</v>
      </c>
      <c r="R2" s="313">
        <v>33</v>
      </c>
      <c r="S2" s="306">
        <v>28.9</v>
      </c>
      <c r="T2" s="313">
        <v>40</v>
      </c>
      <c r="U2" s="306">
        <v>60</v>
      </c>
      <c r="V2" s="299">
        <v>31.9</v>
      </c>
      <c r="W2" s="313">
        <v>55</v>
      </c>
      <c r="X2" s="317">
        <v>22.9</v>
      </c>
      <c r="Y2" s="306">
        <v>27.1</v>
      </c>
      <c r="Z2" s="313">
        <v>36</v>
      </c>
      <c r="AA2" s="306">
        <v>28</v>
      </c>
      <c r="AB2" s="299">
        <v>28</v>
      </c>
      <c r="AC2" s="313">
        <v>37</v>
      </c>
      <c r="AD2" s="322">
        <v>24</v>
      </c>
    </row>
    <row r="3" spans="1:30" ht="15.75">
      <c r="A3" s="284"/>
      <c r="B3" s="274" t="s">
        <v>9</v>
      </c>
      <c r="C3" s="335">
        <v>35</v>
      </c>
      <c r="D3" s="299">
        <v>37.299999999999997</v>
      </c>
      <c r="E3" s="300"/>
      <c r="F3" s="305">
        <v>40</v>
      </c>
      <c r="G3" s="299">
        <v>36.4</v>
      </c>
      <c r="H3" s="299">
        <v>46</v>
      </c>
      <c r="I3" s="308">
        <v>2</v>
      </c>
      <c r="J3" s="311">
        <v>35</v>
      </c>
      <c r="K3" s="299">
        <v>28</v>
      </c>
      <c r="L3" s="309" t="s">
        <v>286</v>
      </c>
      <c r="M3" s="306">
        <v>68.75</v>
      </c>
      <c r="N3" s="299">
        <v>45.7</v>
      </c>
      <c r="O3" s="313">
        <v>54</v>
      </c>
      <c r="P3" s="306">
        <v>38</v>
      </c>
      <c r="Q3" s="299">
        <v>34.700000000000003</v>
      </c>
      <c r="R3" s="313">
        <v>46</v>
      </c>
      <c r="S3" s="306">
        <v>36.9</v>
      </c>
      <c r="T3" s="313">
        <v>54</v>
      </c>
      <c r="U3" s="306">
        <v>70</v>
      </c>
      <c r="V3" s="299">
        <v>36</v>
      </c>
      <c r="W3" s="313">
        <v>55</v>
      </c>
      <c r="X3" s="317">
        <v>22.9</v>
      </c>
      <c r="Y3" s="306">
        <v>30.5</v>
      </c>
      <c r="Z3" s="313">
        <v>42</v>
      </c>
      <c r="AA3" s="306">
        <v>30</v>
      </c>
      <c r="AB3" s="299">
        <v>30.5</v>
      </c>
      <c r="AC3" s="313">
        <v>46</v>
      </c>
      <c r="AD3" s="322">
        <v>38</v>
      </c>
    </row>
    <row r="4" spans="1:30" ht="15.75">
      <c r="A4" s="284"/>
      <c r="B4" s="274" t="s">
        <v>11</v>
      </c>
      <c r="C4" s="335">
        <v>40</v>
      </c>
      <c r="D4" s="299">
        <v>49.1</v>
      </c>
      <c r="E4" s="300"/>
      <c r="F4" s="305">
        <v>50</v>
      </c>
      <c r="G4" s="299">
        <v>44</v>
      </c>
      <c r="H4" s="299">
        <v>58</v>
      </c>
      <c r="I4" s="309" t="s">
        <v>276</v>
      </c>
      <c r="J4" s="311">
        <v>42</v>
      </c>
      <c r="K4" s="299">
        <v>28</v>
      </c>
      <c r="L4" s="309" t="s">
        <v>287</v>
      </c>
      <c r="M4" s="306">
        <v>75</v>
      </c>
      <c r="N4" s="299">
        <v>47.4</v>
      </c>
      <c r="O4" s="313">
        <v>67</v>
      </c>
      <c r="P4" s="306">
        <v>48</v>
      </c>
      <c r="Q4" s="299">
        <v>44</v>
      </c>
      <c r="R4" s="313">
        <v>59</v>
      </c>
      <c r="S4" s="306">
        <v>41.6</v>
      </c>
      <c r="T4" s="313">
        <v>63</v>
      </c>
      <c r="U4" s="306">
        <v>110</v>
      </c>
      <c r="V4" s="299">
        <v>49</v>
      </c>
      <c r="W4" s="313">
        <v>55</v>
      </c>
      <c r="X4" s="317">
        <v>28.4</v>
      </c>
      <c r="Y4" s="306">
        <v>28.8</v>
      </c>
      <c r="Z4" s="313">
        <v>51</v>
      </c>
      <c r="AA4" s="306">
        <v>36</v>
      </c>
      <c r="AB4" s="299">
        <v>38.1</v>
      </c>
      <c r="AC4" s="313">
        <v>55</v>
      </c>
      <c r="AD4" s="322">
        <v>49</v>
      </c>
    </row>
    <row r="5" spans="1:30" ht="15.75">
      <c r="A5" s="284"/>
      <c r="B5" s="274" t="s">
        <v>13</v>
      </c>
      <c r="C5" s="335">
        <v>50</v>
      </c>
      <c r="D5" s="299">
        <v>54.2</v>
      </c>
      <c r="E5" s="300"/>
      <c r="F5" s="305">
        <v>60</v>
      </c>
      <c r="G5" s="299">
        <v>50</v>
      </c>
      <c r="H5" s="299">
        <v>62</v>
      </c>
      <c r="I5" s="309" t="s">
        <v>277</v>
      </c>
      <c r="J5" s="311">
        <v>50</v>
      </c>
      <c r="K5" s="299">
        <v>28</v>
      </c>
      <c r="L5" s="309" t="s">
        <v>288</v>
      </c>
      <c r="M5" s="306">
        <v>75</v>
      </c>
      <c r="N5" s="299">
        <v>52.5</v>
      </c>
      <c r="O5" s="313">
        <v>75</v>
      </c>
      <c r="P5" s="306" t="s">
        <v>467</v>
      </c>
      <c r="Q5" s="299">
        <v>49.1</v>
      </c>
      <c r="R5" s="313">
        <v>64</v>
      </c>
      <c r="S5" s="306">
        <v>51.9</v>
      </c>
      <c r="T5" s="313">
        <v>67</v>
      </c>
      <c r="U5" s="306">
        <v>120</v>
      </c>
      <c r="V5" s="299">
        <v>53.8</v>
      </c>
      <c r="W5" s="313">
        <v>55</v>
      </c>
      <c r="X5" s="317">
        <v>39.4</v>
      </c>
      <c r="Y5" s="306">
        <v>37.299999999999997</v>
      </c>
      <c r="Z5" s="313">
        <v>63</v>
      </c>
      <c r="AA5" s="306">
        <v>40</v>
      </c>
      <c r="AB5" s="299">
        <v>42.4</v>
      </c>
      <c r="AC5" s="313">
        <v>64</v>
      </c>
      <c r="AD5" s="322">
        <v>52</v>
      </c>
    </row>
    <row r="6" spans="1:30" ht="15.75">
      <c r="A6" s="284"/>
      <c r="B6" s="274" t="s">
        <v>15</v>
      </c>
      <c r="C6" s="335">
        <v>55</v>
      </c>
      <c r="D6" s="299">
        <v>67.8</v>
      </c>
      <c r="E6" s="300"/>
      <c r="F6" s="305">
        <v>67</v>
      </c>
      <c r="G6" s="299">
        <v>61.8</v>
      </c>
      <c r="H6" s="299">
        <v>79</v>
      </c>
      <c r="I6" s="309" t="s">
        <v>278</v>
      </c>
      <c r="J6" s="311">
        <v>65</v>
      </c>
      <c r="K6" s="299">
        <v>28</v>
      </c>
      <c r="L6" s="309" t="s">
        <v>289</v>
      </c>
      <c r="M6" s="306">
        <v>81.25</v>
      </c>
      <c r="N6" s="299">
        <v>70.3</v>
      </c>
      <c r="O6" s="313">
        <v>98</v>
      </c>
      <c r="P6" s="306">
        <v>68</v>
      </c>
      <c r="Q6" s="299">
        <v>68.599999999999994</v>
      </c>
      <c r="R6" s="313">
        <v>92</v>
      </c>
      <c r="S6" s="306">
        <v>60.1</v>
      </c>
      <c r="T6" s="313">
        <v>77</v>
      </c>
      <c r="U6" s="306">
        <v>160</v>
      </c>
      <c r="V6" s="299">
        <v>77.599999999999994</v>
      </c>
      <c r="W6" s="313">
        <v>55</v>
      </c>
      <c r="X6" s="317">
        <v>50.4</v>
      </c>
      <c r="Y6" s="306">
        <v>42.4</v>
      </c>
      <c r="Z6" s="313">
        <v>63</v>
      </c>
      <c r="AA6" s="306">
        <v>50</v>
      </c>
      <c r="AB6" s="299">
        <v>53.4</v>
      </c>
      <c r="AC6" s="313">
        <v>74</v>
      </c>
      <c r="AD6" s="322">
        <v>81</v>
      </c>
    </row>
    <row r="7" spans="1:30" ht="15.75">
      <c r="A7" s="284"/>
      <c r="B7" s="274" t="s">
        <v>17</v>
      </c>
      <c r="C7" s="335">
        <v>55</v>
      </c>
      <c r="D7" s="299">
        <v>67.8</v>
      </c>
      <c r="E7" s="300"/>
      <c r="F7" s="305">
        <v>67</v>
      </c>
      <c r="G7" s="299">
        <v>61.8</v>
      </c>
      <c r="H7" s="299">
        <v>79</v>
      </c>
      <c r="I7" s="309" t="s">
        <v>278</v>
      </c>
      <c r="J7" s="311">
        <v>65</v>
      </c>
      <c r="K7" s="299">
        <v>22.9</v>
      </c>
      <c r="L7" s="309" t="s">
        <v>289</v>
      </c>
      <c r="M7" s="306">
        <v>81.25</v>
      </c>
      <c r="N7" s="299">
        <v>70.3</v>
      </c>
      <c r="O7" s="313">
        <v>98</v>
      </c>
      <c r="P7" s="306">
        <v>68</v>
      </c>
      <c r="Q7" s="299">
        <v>68.599999999999994</v>
      </c>
      <c r="R7" s="313">
        <v>92</v>
      </c>
      <c r="S7" s="306">
        <v>60.1</v>
      </c>
      <c r="T7" s="313">
        <v>77</v>
      </c>
      <c r="U7" s="306">
        <v>160</v>
      </c>
      <c r="V7" s="299">
        <v>77.599999999999994</v>
      </c>
      <c r="W7" s="313">
        <v>55</v>
      </c>
      <c r="X7" s="317">
        <v>50.4</v>
      </c>
      <c r="Y7" s="306">
        <v>42.4</v>
      </c>
      <c r="Z7" s="313">
        <v>63</v>
      </c>
      <c r="AA7" s="306">
        <v>50</v>
      </c>
      <c r="AB7" s="299">
        <v>53.4</v>
      </c>
      <c r="AC7" s="313">
        <v>74</v>
      </c>
      <c r="AD7" s="322">
        <v>81</v>
      </c>
    </row>
    <row r="8" spans="1:30" ht="15" customHeight="1">
      <c r="A8" s="284"/>
      <c r="B8" s="273" t="s">
        <v>279</v>
      </c>
      <c r="C8" s="335" t="s">
        <v>280</v>
      </c>
      <c r="D8" s="299" t="s">
        <v>305</v>
      </c>
      <c r="E8" s="300"/>
      <c r="F8" s="306" t="s">
        <v>281</v>
      </c>
      <c r="G8" s="299" t="s">
        <v>299</v>
      </c>
      <c r="H8" s="299" t="s">
        <v>419</v>
      </c>
      <c r="I8" s="300"/>
      <c r="J8" s="306" t="s">
        <v>280</v>
      </c>
      <c r="K8" s="299" t="s">
        <v>300</v>
      </c>
      <c r="L8" s="300"/>
      <c r="M8" s="306" t="s">
        <v>281</v>
      </c>
      <c r="N8" s="299" t="s">
        <v>301</v>
      </c>
      <c r="O8" s="313" t="s">
        <v>424</v>
      </c>
      <c r="P8" s="306" t="s">
        <v>468</v>
      </c>
      <c r="Q8" s="299" t="s">
        <v>302</v>
      </c>
      <c r="R8" s="313" t="s">
        <v>419</v>
      </c>
      <c r="S8" s="306" t="s">
        <v>304</v>
      </c>
      <c r="T8" s="313" t="s">
        <v>419</v>
      </c>
      <c r="U8" s="306" t="s">
        <v>595</v>
      </c>
      <c r="V8" s="299" t="s">
        <v>306</v>
      </c>
      <c r="W8" s="313" t="s">
        <v>420</v>
      </c>
      <c r="X8" s="317" t="s">
        <v>307</v>
      </c>
      <c r="Y8" s="306" t="s">
        <v>309</v>
      </c>
      <c r="Z8" s="313" t="s">
        <v>425</v>
      </c>
      <c r="AA8" s="306" t="s">
        <v>563</v>
      </c>
      <c r="AB8" s="299" t="s">
        <v>311</v>
      </c>
      <c r="AC8" s="313" t="s">
        <v>422</v>
      </c>
      <c r="AD8" s="322" t="s">
        <v>420</v>
      </c>
    </row>
    <row r="9" spans="1:30" ht="14.25" customHeight="1">
      <c r="A9" s="284"/>
      <c r="B9" s="273" t="s">
        <v>282</v>
      </c>
      <c r="C9" s="336"/>
      <c r="D9" s="301"/>
      <c r="E9" s="300"/>
      <c r="F9" s="306" t="s">
        <v>283</v>
      </c>
      <c r="G9" s="301"/>
      <c r="H9" s="301"/>
      <c r="I9" s="300"/>
      <c r="J9" s="306" t="s">
        <v>283</v>
      </c>
      <c r="K9" s="301"/>
      <c r="L9" s="300"/>
      <c r="M9" s="306" t="s">
        <v>469</v>
      </c>
      <c r="N9" s="301"/>
      <c r="O9" s="300"/>
      <c r="P9" s="306" t="s">
        <v>469</v>
      </c>
      <c r="Q9" s="301"/>
      <c r="R9" s="300"/>
      <c r="S9" s="315"/>
      <c r="T9" s="300"/>
      <c r="U9" s="351" t="s">
        <v>596</v>
      </c>
      <c r="V9" s="301"/>
      <c r="W9" s="300"/>
      <c r="X9" s="318"/>
      <c r="Y9" s="315"/>
      <c r="Z9" s="300"/>
      <c r="AA9" s="306" t="s">
        <v>564</v>
      </c>
      <c r="AB9" s="301"/>
      <c r="AC9" s="300"/>
      <c r="AD9" s="323"/>
    </row>
    <row r="10" spans="1:30" ht="15.75" thickBot="1">
      <c r="A10" s="285"/>
      <c r="B10" s="279" t="s">
        <v>284</v>
      </c>
      <c r="C10" s="337" t="s">
        <v>290</v>
      </c>
      <c r="D10" s="303" t="s">
        <v>290</v>
      </c>
      <c r="E10" s="304"/>
      <c r="F10" s="307" t="s">
        <v>290</v>
      </c>
      <c r="G10" s="302" t="s">
        <v>290</v>
      </c>
      <c r="H10" s="302" t="s">
        <v>290</v>
      </c>
      <c r="I10" s="310"/>
      <c r="J10" s="312" t="s">
        <v>290</v>
      </c>
      <c r="K10" s="302" t="s">
        <v>290</v>
      </c>
      <c r="L10" s="310"/>
      <c r="M10" s="307"/>
      <c r="N10" s="302" t="s">
        <v>290</v>
      </c>
      <c r="O10" s="314" t="s">
        <v>290</v>
      </c>
      <c r="P10" s="307" t="s">
        <v>290</v>
      </c>
      <c r="Q10" s="302" t="s">
        <v>290</v>
      </c>
      <c r="R10" s="314" t="s">
        <v>290</v>
      </c>
      <c r="S10" s="307" t="s">
        <v>290</v>
      </c>
      <c r="T10" s="314" t="s">
        <v>290</v>
      </c>
      <c r="U10" s="307" t="s">
        <v>290</v>
      </c>
      <c r="V10" s="302" t="s">
        <v>290</v>
      </c>
      <c r="W10" s="314" t="s">
        <v>290</v>
      </c>
      <c r="X10" s="319" t="s">
        <v>290</v>
      </c>
      <c r="Y10" s="307" t="s">
        <v>290</v>
      </c>
      <c r="Z10" s="314" t="s">
        <v>290</v>
      </c>
      <c r="AA10" s="302" t="s">
        <v>290</v>
      </c>
      <c r="AB10" s="302" t="s">
        <v>290</v>
      </c>
      <c r="AC10" s="314" t="s">
        <v>290</v>
      </c>
      <c r="AD10" s="324" t="s">
        <v>290</v>
      </c>
    </row>
    <row r="11" spans="1:30">
      <c r="A11" s="277">
        <v>2</v>
      </c>
      <c r="B11" s="278" t="s">
        <v>145</v>
      </c>
      <c r="C11" s="332"/>
      <c r="D11" s="326"/>
      <c r="E11" s="327"/>
      <c r="F11" s="325"/>
      <c r="G11" s="326"/>
      <c r="H11" s="326"/>
      <c r="I11" s="327"/>
      <c r="J11" s="325"/>
      <c r="K11" s="326"/>
      <c r="L11" s="327"/>
      <c r="M11" s="325"/>
      <c r="N11" s="326"/>
      <c r="O11" s="327"/>
      <c r="P11" s="325"/>
      <c r="Q11" s="326"/>
      <c r="R11" s="327"/>
      <c r="S11" s="325"/>
      <c r="T11" s="327"/>
      <c r="U11" s="348"/>
      <c r="V11" s="325"/>
      <c r="W11" s="327"/>
      <c r="X11" s="330"/>
      <c r="Y11" s="325"/>
      <c r="Z11" s="327"/>
      <c r="AA11" s="325"/>
      <c r="AB11" s="326"/>
      <c r="AC11" s="327"/>
      <c r="AD11" s="328"/>
    </row>
    <row r="12" spans="1:30">
      <c r="A12" s="284"/>
      <c r="B12" s="275" t="s">
        <v>7</v>
      </c>
      <c r="C12" s="333">
        <v>30</v>
      </c>
      <c r="D12" s="299">
        <v>34.700000000000003</v>
      </c>
      <c r="E12" s="300"/>
      <c r="F12" s="306">
        <v>30</v>
      </c>
      <c r="G12" s="299">
        <v>29.6</v>
      </c>
      <c r="H12" s="301"/>
      <c r="I12" s="300"/>
      <c r="J12" s="306">
        <v>30</v>
      </c>
      <c r="K12" s="299">
        <v>20.3</v>
      </c>
      <c r="L12" s="300"/>
      <c r="M12" s="306"/>
      <c r="N12" s="299">
        <v>40.700000000000003</v>
      </c>
      <c r="O12" s="300"/>
      <c r="P12" s="306">
        <v>28</v>
      </c>
      <c r="Q12" s="299">
        <v>23.7</v>
      </c>
      <c r="R12" s="300"/>
      <c r="S12" s="306">
        <v>28.9</v>
      </c>
      <c r="T12" s="300"/>
      <c r="U12" s="347"/>
      <c r="V12" s="306">
        <v>31.9</v>
      </c>
      <c r="W12" s="300"/>
      <c r="X12" s="317">
        <v>22.9</v>
      </c>
      <c r="Y12" s="306">
        <v>27.1</v>
      </c>
      <c r="Z12" s="300"/>
      <c r="AA12" s="306">
        <v>23</v>
      </c>
      <c r="AB12" s="299">
        <v>28</v>
      </c>
      <c r="AC12" s="300"/>
      <c r="AD12" s="323"/>
    </row>
    <row r="13" spans="1:30">
      <c r="A13" s="284"/>
      <c r="B13" s="275" t="s">
        <v>9</v>
      </c>
      <c r="C13" s="333">
        <v>35</v>
      </c>
      <c r="D13" s="299">
        <v>37.299999999999997</v>
      </c>
      <c r="E13" s="300"/>
      <c r="F13" s="306">
        <v>35</v>
      </c>
      <c r="G13" s="299">
        <v>36.4</v>
      </c>
      <c r="H13" s="301"/>
      <c r="I13" s="300"/>
      <c r="J13" s="306">
        <v>35</v>
      </c>
      <c r="K13" s="299">
        <v>28</v>
      </c>
      <c r="L13" s="300"/>
      <c r="M13" s="306"/>
      <c r="N13" s="299">
        <v>45.7</v>
      </c>
      <c r="O13" s="300"/>
      <c r="P13" s="306">
        <v>37</v>
      </c>
      <c r="Q13" s="299">
        <v>34.700000000000003</v>
      </c>
      <c r="R13" s="300"/>
      <c r="S13" s="306">
        <v>36.9</v>
      </c>
      <c r="T13" s="300"/>
      <c r="U13" s="347"/>
      <c r="V13" s="306">
        <v>36</v>
      </c>
      <c r="W13" s="300"/>
      <c r="X13" s="317">
        <v>22.9</v>
      </c>
      <c r="Y13" s="306">
        <v>30.5</v>
      </c>
      <c r="Z13" s="300"/>
      <c r="AA13" s="306">
        <v>26</v>
      </c>
      <c r="AB13" s="299">
        <v>30.5</v>
      </c>
      <c r="AC13" s="300"/>
      <c r="AD13" s="323"/>
    </row>
    <row r="14" spans="1:30">
      <c r="A14" s="284"/>
      <c r="B14" s="275" t="s">
        <v>11</v>
      </c>
      <c r="C14" s="333">
        <v>40</v>
      </c>
      <c r="D14" s="299">
        <v>49.1</v>
      </c>
      <c r="E14" s="300"/>
      <c r="F14" s="306">
        <v>50</v>
      </c>
      <c r="G14" s="299">
        <v>44</v>
      </c>
      <c r="H14" s="301"/>
      <c r="I14" s="300"/>
      <c r="J14" s="306">
        <v>42</v>
      </c>
      <c r="K14" s="299">
        <v>28</v>
      </c>
      <c r="L14" s="300"/>
      <c r="M14" s="306"/>
      <c r="N14" s="299">
        <v>47.4</v>
      </c>
      <c r="O14" s="300"/>
      <c r="P14" s="306">
        <v>46</v>
      </c>
      <c r="Q14" s="299">
        <v>44</v>
      </c>
      <c r="R14" s="300"/>
      <c r="S14" s="306">
        <v>41.6</v>
      </c>
      <c r="T14" s="300"/>
      <c r="U14" s="347"/>
      <c r="V14" s="306">
        <v>49</v>
      </c>
      <c r="W14" s="300"/>
      <c r="X14" s="317">
        <v>28.4</v>
      </c>
      <c r="Y14" s="306">
        <v>28.8</v>
      </c>
      <c r="Z14" s="300"/>
      <c r="AA14" s="306">
        <v>29</v>
      </c>
      <c r="AB14" s="299">
        <v>38.1</v>
      </c>
      <c r="AC14" s="300"/>
      <c r="AD14" s="323"/>
    </row>
    <row r="15" spans="1:30">
      <c r="A15" s="284"/>
      <c r="B15" s="275" t="s">
        <v>13</v>
      </c>
      <c r="C15" s="333">
        <v>50</v>
      </c>
      <c r="D15" s="299">
        <v>54.2</v>
      </c>
      <c r="E15" s="300"/>
      <c r="F15" s="306">
        <v>55</v>
      </c>
      <c r="G15" s="299">
        <v>50</v>
      </c>
      <c r="H15" s="301"/>
      <c r="I15" s="300"/>
      <c r="J15" s="306">
        <v>50</v>
      </c>
      <c r="K15" s="299">
        <v>28</v>
      </c>
      <c r="L15" s="300"/>
      <c r="M15" s="306"/>
      <c r="N15" s="299">
        <v>52.5</v>
      </c>
      <c r="O15" s="300"/>
      <c r="P15" s="306" t="s">
        <v>470</v>
      </c>
      <c r="Q15" s="299">
        <v>49.1</v>
      </c>
      <c r="R15" s="300"/>
      <c r="S15" s="306">
        <v>51.9</v>
      </c>
      <c r="T15" s="300"/>
      <c r="U15" s="347"/>
      <c r="V15" s="306">
        <v>53.8</v>
      </c>
      <c r="W15" s="300"/>
      <c r="X15" s="317">
        <v>39.4</v>
      </c>
      <c r="Y15" s="306">
        <v>37.299999999999997</v>
      </c>
      <c r="Z15" s="300"/>
      <c r="AA15" s="306">
        <v>32</v>
      </c>
      <c r="AB15" s="299">
        <v>42.4</v>
      </c>
      <c r="AC15" s="300"/>
      <c r="AD15" s="323"/>
    </row>
    <row r="16" spans="1:30">
      <c r="A16" s="284"/>
      <c r="B16" s="275" t="s">
        <v>15</v>
      </c>
      <c r="C16" s="333">
        <v>55</v>
      </c>
      <c r="D16" s="299">
        <v>67.8</v>
      </c>
      <c r="E16" s="300"/>
      <c r="F16" s="306">
        <v>62</v>
      </c>
      <c r="G16" s="299">
        <v>61.8</v>
      </c>
      <c r="H16" s="301"/>
      <c r="I16" s="300"/>
      <c r="J16" s="306">
        <v>65</v>
      </c>
      <c r="K16" s="299">
        <v>28</v>
      </c>
      <c r="L16" s="300"/>
      <c r="M16" s="306"/>
      <c r="N16" s="299">
        <v>70.3</v>
      </c>
      <c r="O16" s="300"/>
      <c r="P16" s="306">
        <v>65</v>
      </c>
      <c r="Q16" s="299">
        <v>68.599999999999994</v>
      </c>
      <c r="R16" s="300"/>
      <c r="S16" s="306">
        <v>60.1</v>
      </c>
      <c r="T16" s="300"/>
      <c r="U16" s="347"/>
      <c r="V16" s="306">
        <v>77.599999999999994</v>
      </c>
      <c r="W16" s="300"/>
      <c r="X16" s="317">
        <v>50.4</v>
      </c>
      <c r="Y16" s="306">
        <v>42.4</v>
      </c>
      <c r="Z16" s="300"/>
      <c r="AA16" s="306">
        <v>38</v>
      </c>
      <c r="AB16" s="299">
        <v>53.4</v>
      </c>
      <c r="AC16" s="300"/>
      <c r="AD16" s="323"/>
    </row>
    <row r="17" spans="1:30" ht="15.75" thickBot="1">
      <c r="A17" s="285"/>
      <c r="B17" s="276" t="s">
        <v>17</v>
      </c>
      <c r="C17" s="334">
        <v>55</v>
      </c>
      <c r="D17" s="302">
        <v>67.8</v>
      </c>
      <c r="E17" s="310"/>
      <c r="F17" s="307">
        <v>62</v>
      </c>
      <c r="G17" s="302">
        <v>61.8</v>
      </c>
      <c r="H17" s="331"/>
      <c r="I17" s="310"/>
      <c r="J17" s="307">
        <v>65</v>
      </c>
      <c r="K17" s="302">
        <v>22.9</v>
      </c>
      <c r="L17" s="310"/>
      <c r="M17" s="307"/>
      <c r="N17" s="302">
        <v>70.3</v>
      </c>
      <c r="O17" s="310"/>
      <c r="P17" s="307">
        <v>65</v>
      </c>
      <c r="Q17" s="302">
        <v>68.599999999999994</v>
      </c>
      <c r="R17" s="310"/>
      <c r="S17" s="307">
        <v>60.1</v>
      </c>
      <c r="T17" s="310"/>
      <c r="U17" s="349"/>
      <c r="V17" s="307">
        <v>77.599999999999994</v>
      </c>
      <c r="W17" s="310"/>
      <c r="X17" s="319">
        <v>50.4</v>
      </c>
      <c r="Y17" s="307">
        <v>42.4</v>
      </c>
      <c r="Z17" s="310"/>
      <c r="AA17" s="307">
        <v>38</v>
      </c>
      <c r="AB17" s="302">
        <v>53.4</v>
      </c>
      <c r="AC17" s="310"/>
      <c r="AD17" s="329"/>
    </row>
    <row r="18" spans="1:30">
      <c r="A18" s="277">
        <v>3</v>
      </c>
      <c r="B18" s="280" t="s">
        <v>285</v>
      </c>
      <c r="C18" s="287"/>
      <c r="D18" s="287"/>
      <c r="E18" s="288"/>
      <c r="F18" s="325"/>
      <c r="G18" s="326"/>
      <c r="H18" s="326"/>
      <c r="I18" s="327"/>
      <c r="J18" s="325"/>
      <c r="K18" s="326"/>
      <c r="L18" s="327"/>
      <c r="M18" s="325"/>
      <c r="N18" s="326"/>
      <c r="O18" s="327"/>
      <c r="P18" s="325"/>
      <c r="Q18" s="326"/>
      <c r="R18" s="327"/>
      <c r="S18" s="325"/>
      <c r="T18" s="327"/>
      <c r="U18" s="348"/>
      <c r="V18" s="325"/>
      <c r="W18" s="327"/>
      <c r="X18" s="330"/>
      <c r="Y18" s="325"/>
      <c r="Z18" s="327"/>
      <c r="AA18" s="325"/>
      <c r="AB18" s="326"/>
      <c r="AC18" s="327"/>
      <c r="AD18" s="328"/>
    </row>
    <row r="19" spans="1:30" ht="15.75">
      <c r="A19" s="284"/>
      <c r="B19" s="275" t="s">
        <v>7</v>
      </c>
      <c r="C19" s="338">
        <v>30</v>
      </c>
      <c r="D19" s="339">
        <v>37.268000000000001</v>
      </c>
      <c r="E19" s="340"/>
      <c r="F19" s="306">
        <v>30</v>
      </c>
      <c r="G19" s="301"/>
      <c r="H19" s="301"/>
      <c r="I19" s="300"/>
      <c r="J19" s="311">
        <v>30</v>
      </c>
      <c r="K19" s="301"/>
      <c r="L19" s="300"/>
      <c r="M19" s="315"/>
      <c r="N19" s="301"/>
      <c r="O19" s="300"/>
      <c r="P19" s="306">
        <v>30</v>
      </c>
      <c r="Q19" s="301"/>
      <c r="R19" s="300"/>
      <c r="S19" s="315"/>
      <c r="T19" s="300"/>
      <c r="U19" s="347"/>
      <c r="V19" s="315"/>
      <c r="W19" s="300"/>
      <c r="X19" s="318"/>
      <c r="Y19" s="315"/>
      <c r="Z19" s="300"/>
      <c r="AA19" s="306">
        <v>23</v>
      </c>
      <c r="AB19" s="301"/>
      <c r="AC19" s="300"/>
      <c r="AD19" s="323"/>
    </row>
    <row r="20" spans="1:30" ht="15.75">
      <c r="A20" s="284"/>
      <c r="B20" s="275" t="s">
        <v>9</v>
      </c>
      <c r="C20" s="333">
        <v>35</v>
      </c>
      <c r="D20" s="299">
        <v>39.808999999999997</v>
      </c>
      <c r="E20" s="300"/>
      <c r="F20" s="306">
        <v>35</v>
      </c>
      <c r="G20" s="301"/>
      <c r="H20" s="301"/>
      <c r="I20" s="300"/>
      <c r="J20" s="311">
        <v>35</v>
      </c>
      <c r="K20" s="301"/>
      <c r="L20" s="300"/>
      <c r="M20" s="315"/>
      <c r="N20" s="301"/>
      <c r="O20" s="300"/>
      <c r="P20" s="306">
        <v>38</v>
      </c>
      <c r="Q20" s="301"/>
      <c r="R20" s="300"/>
      <c r="S20" s="315"/>
      <c r="T20" s="300"/>
      <c r="U20" s="347"/>
      <c r="V20" s="315"/>
      <c r="W20" s="300"/>
      <c r="X20" s="318"/>
      <c r="Y20" s="315"/>
      <c r="Z20" s="300"/>
      <c r="AA20" s="306">
        <v>26</v>
      </c>
      <c r="AB20" s="301"/>
      <c r="AC20" s="300"/>
      <c r="AD20" s="323"/>
    </row>
    <row r="21" spans="1:30" ht="15.75">
      <c r="A21" s="284"/>
      <c r="B21" s="275" t="s">
        <v>11</v>
      </c>
      <c r="C21" s="333">
        <v>40</v>
      </c>
      <c r="D21" s="299">
        <v>51.667000000000002</v>
      </c>
      <c r="E21" s="300"/>
      <c r="F21" s="306">
        <v>50</v>
      </c>
      <c r="G21" s="301"/>
      <c r="H21" s="301"/>
      <c r="I21" s="300"/>
      <c r="J21" s="311">
        <v>42</v>
      </c>
      <c r="K21" s="301"/>
      <c r="L21" s="300"/>
      <c r="M21" s="315"/>
      <c r="N21" s="301"/>
      <c r="O21" s="300"/>
      <c r="P21" s="306">
        <v>48</v>
      </c>
      <c r="Q21" s="301"/>
      <c r="R21" s="300"/>
      <c r="S21" s="315"/>
      <c r="T21" s="300"/>
      <c r="U21" s="347"/>
      <c r="V21" s="315"/>
      <c r="W21" s="300"/>
      <c r="X21" s="318"/>
      <c r="Y21" s="315"/>
      <c r="Z21" s="300"/>
      <c r="AA21" s="306">
        <v>29</v>
      </c>
      <c r="AB21" s="301"/>
      <c r="AC21" s="300"/>
      <c r="AD21" s="323"/>
    </row>
    <row r="22" spans="1:30" ht="15.75">
      <c r="A22" s="284"/>
      <c r="B22" s="275" t="s">
        <v>13</v>
      </c>
      <c r="C22" s="333">
        <v>50</v>
      </c>
      <c r="D22" s="299">
        <v>71.147999999999996</v>
      </c>
      <c r="E22" s="300"/>
      <c r="F22" s="306">
        <v>55</v>
      </c>
      <c r="G22" s="301"/>
      <c r="H22" s="301"/>
      <c r="I22" s="300"/>
      <c r="J22" s="311">
        <v>50</v>
      </c>
      <c r="K22" s="301"/>
      <c r="L22" s="300"/>
      <c r="M22" s="315"/>
      <c r="N22" s="301"/>
      <c r="O22" s="300"/>
      <c r="P22" s="306" t="s">
        <v>467</v>
      </c>
      <c r="Q22" s="301"/>
      <c r="R22" s="300"/>
      <c r="S22" s="315"/>
      <c r="T22" s="300"/>
      <c r="U22" s="347"/>
      <c r="V22" s="315"/>
      <c r="W22" s="300"/>
      <c r="X22" s="318"/>
      <c r="Y22" s="315"/>
      <c r="Z22" s="300"/>
      <c r="AA22" s="306">
        <v>32</v>
      </c>
      <c r="AB22" s="301"/>
      <c r="AC22" s="300"/>
      <c r="AD22" s="323"/>
    </row>
    <row r="23" spans="1:30" ht="15.75">
      <c r="A23" s="284"/>
      <c r="B23" s="275" t="s">
        <v>15</v>
      </c>
      <c r="C23" s="333">
        <v>55</v>
      </c>
      <c r="D23" s="299">
        <v>75.382999999999996</v>
      </c>
      <c r="E23" s="300"/>
      <c r="F23" s="306">
        <v>62</v>
      </c>
      <c r="G23" s="301"/>
      <c r="H23" s="301"/>
      <c r="I23" s="300"/>
      <c r="J23" s="311">
        <v>65</v>
      </c>
      <c r="K23" s="301"/>
      <c r="L23" s="300"/>
      <c r="M23" s="315"/>
      <c r="N23" s="301"/>
      <c r="O23" s="300"/>
      <c r="P23" s="306">
        <v>68</v>
      </c>
      <c r="Q23" s="301"/>
      <c r="R23" s="300"/>
      <c r="S23" s="315"/>
      <c r="T23" s="300"/>
      <c r="U23" s="347"/>
      <c r="V23" s="315"/>
      <c r="W23" s="300"/>
      <c r="X23" s="318"/>
      <c r="Y23" s="315"/>
      <c r="Z23" s="300"/>
      <c r="AA23" s="306">
        <v>38</v>
      </c>
      <c r="AB23" s="301"/>
      <c r="AC23" s="300"/>
      <c r="AD23" s="323"/>
    </row>
    <row r="24" spans="1:30" ht="16.5" thickBot="1">
      <c r="A24" s="286"/>
      <c r="B24" s="276" t="s">
        <v>17</v>
      </c>
      <c r="C24" s="334">
        <v>55</v>
      </c>
      <c r="D24" s="302">
        <v>75.382999999999996</v>
      </c>
      <c r="E24" s="310"/>
      <c r="F24" s="307">
        <v>62</v>
      </c>
      <c r="G24" s="331"/>
      <c r="H24" s="331"/>
      <c r="I24" s="310"/>
      <c r="J24" s="341">
        <v>65</v>
      </c>
      <c r="K24" s="331"/>
      <c r="L24" s="310"/>
      <c r="M24" s="320"/>
      <c r="N24" s="331"/>
      <c r="O24" s="310"/>
      <c r="P24" s="307">
        <v>68</v>
      </c>
      <c r="Q24" s="331"/>
      <c r="R24" s="310"/>
      <c r="S24" s="320"/>
      <c r="T24" s="310"/>
      <c r="U24" s="349"/>
      <c r="V24" s="320"/>
      <c r="W24" s="310"/>
      <c r="X24" s="342"/>
      <c r="Y24" s="320"/>
      <c r="Z24" s="310"/>
      <c r="AA24" s="307">
        <v>38</v>
      </c>
      <c r="AB24" s="331"/>
      <c r="AC24" s="310"/>
      <c r="AD24" s="343"/>
    </row>
    <row r="25" spans="1:30" ht="15.75" thickBot="1">
      <c r="A25" s="289"/>
      <c r="B25" s="289"/>
      <c r="C25" s="289"/>
      <c r="D25" s="289"/>
      <c r="E25" s="289"/>
      <c r="F25" s="289"/>
      <c r="G25" s="289"/>
      <c r="H25" s="289"/>
      <c r="I25" s="289"/>
      <c r="J25" s="289"/>
      <c r="K25" s="289"/>
      <c r="L25" s="289"/>
      <c r="M25" s="289"/>
      <c r="N25" s="289"/>
      <c r="O25" s="289"/>
      <c r="P25" s="289"/>
      <c r="Q25" s="289"/>
      <c r="R25" s="289"/>
      <c r="S25" s="289"/>
      <c r="T25" s="289"/>
      <c r="U25" s="289"/>
      <c r="V25" s="289"/>
      <c r="W25" s="289"/>
      <c r="X25" s="289"/>
      <c r="Y25" s="289"/>
      <c r="Z25" s="289"/>
      <c r="AA25" s="289"/>
      <c r="AB25" s="289"/>
      <c r="AC25" s="289"/>
      <c r="AD25" s="289"/>
    </row>
    <row r="26" spans="1:30" ht="15.75" customHeight="1" thickBot="1">
      <c r="A26" s="290">
        <v>1</v>
      </c>
      <c r="B26" s="582" t="s">
        <v>565</v>
      </c>
      <c r="C26" s="582"/>
      <c r="D26" s="583"/>
      <c r="E26" s="350"/>
      <c r="F26" s="350"/>
      <c r="G26" s="350"/>
      <c r="H26" s="350"/>
      <c r="I26" s="350"/>
      <c r="J26" s="350"/>
      <c r="K26" s="350"/>
      <c r="L26" s="350"/>
      <c r="M26" s="350"/>
      <c r="N26" s="350"/>
      <c r="O26" s="350"/>
      <c r="P26" s="350" t="s">
        <v>471</v>
      </c>
      <c r="Q26" s="350"/>
      <c r="R26" s="350"/>
      <c r="S26" s="350"/>
      <c r="T26" s="350"/>
      <c r="U26" s="350"/>
      <c r="V26" s="350"/>
      <c r="W26" s="350"/>
      <c r="X26" s="350"/>
      <c r="Y26" s="291"/>
      <c r="Z26" s="291"/>
      <c r="AA26" s="291"/>
      <c r="AB26" s="291"/>
      <c r="AC26" s="291"/>
      <c r="AD26" s="291"/>
    </row>
    <row r="27" spans="1:30" ht="81.75" customHeight="1" thickBot="1">
      <c r="A27" s="290">
        <v>2</v>
      </c>
      <c r="B27" s="584" t="s">
        <v>566</v>
      </c>
      <c r="C27" s="584"/>
      <c r="D27" s="585"/>
      <c r="E27" s="291"/>
      <c r="F27" s="291"/>
      <c r="G27" s="291"/>
      <c r="H27" s="291"/>
      <c r="I27" s="291"/>
      <c r="J27" s="291"/>
      <c r="K27" s="291"/>
      <c r="L27" s="291"/>
      <c r="M27" s="291"/>
      <c r="N27" s="291"/>
      <c r="O27" s="291"/>
      <c r="P27" s="291"/>
      <c r="Q27" s="291"/>
      <c r="R27" s="291"/>
      <c r="S27" s="291"/>
      <c r="T27" s="291"/>
      <c r="U27" s="291"/>
      <c r="V27" s="291"/>
      <c r="W27" s="291"/>
      <c r="X27" s="291"/>
      <c r="Y27" s="291"/>
      <c r="Z27" s="291"/>
      <c r="AA27" s="291"/>
      <c r="AB27" s="291"/>
      <c r="AC27" s="291"/>
      <c r="AD27" s="291"/>
    </row>
    <row r="28" spans="1:30" ht="15.75" thickBot="1">
      <c r="A28" s="290">
        <v>3</v>
      </c>
      <c r="B28" s="586" t="s">
        <v>567</v>
      </c>
      <c r="C28" s="586"/>
      <c r="D28" s="586"/>
      <c r="E28" s="291"/>
      <c r="F28" s="291"/>
      <c r="G28" s="291"/>
      <c r="H28" s="291"/>
      <c r="I28" s="291"/>
      <c r="J28" s="291"/>
      <c r="K28" s="291"/>
      <c r="L28" s="291"/>
      <c r="M28" s="291"/>
      <c r="N28" s="291"/>
      <c r="O28" s="291"/>
      <c r="P28" s="291"/>
      <c r="Q28" s="291"/>
      <c r="R28" s="291"/>
      <c r="S28" s="291"/>
      <c r="T28" s="291"/>
      <c r="U28" s="291"/>
      <c r="V28" s="291"/>
      <c r="W28" s="291"/>
      <c r="X28" s="291"/>
      <c r="Y28" s="291"/>
      <c r="Z28" s="291"/>
      <c r="AA28" s="291"/>
      <c r="AB28" s="291"/>
      <c r="AC28" s="291"/>
      <c r="AD28" s="291"/>
    </row>
    <row r="29" spans="1:30">
      <c r="B29" s="293"/>
    </row>
    <row r="30" spans="1:30">
      <c r="B30" s="293"/>
    </row>
    <row r="31" spans="1:30">
      <c r="B31" s="581"/>
      <c r="C31" s="295"/>
      <c r="D31" s="295"/>
    </row>
    <row r="32" spans="1:30" ht="15.75" thickBot="1">
      <c r="B32" s="581"/>
      <c r="C32" s="295"/>
      <c r="D32" s="295"/>
    </row>
    <row r="33" spans="2:8" ht="15.75" thickBot="1">
      <c r="B33" s="290"/>
      <c r="C33" s="584" t="s">
        <v>129</v>
      </c>
      <c r="D33" s="584"/>
      <c r="E33" s="585"/>
      <c r="F33" s="291"/>
      <c r="G33" s="291"/>
      <c r="H33" s="291"/>
    </row>
    <row r="34" spans="2:8" ht="15.75" thickBot="1">
      <c r="B34" s="290"/>
      <c r="C34" s="586" t="s">
        <v>656</v>
      </c>
      <c r="D34" s="586"/>
      <c r="E34" s="586"/>
      <c r="F34" s="291"/>
      <c r="G34" s="291"/>
      <c r="H34" s="291"/>
    </row>
    <row r="35" spans="2:8">
      <c r="B35" s="292"/>
      <c r="C35" s="588" t="s">
        <v>655</v>
      </c>
      <c r="D35" s="588"/>
      <c r="E35" s="588"/>
    </row>
    <row r="36" spans="2:8">
      <c r="B36" s="292"/>
      <c r="C36" s="587" t="s">
        <v>654</v>
      </c>
      <c r="D36" s="587"/>
      <c r="E36" s="587"/>
    </row>
    <row r="37" spans="2:8">
      <c r="B37" s="292"/>
      <c r="C37" s="587" t="s">
        <v>653</v>
      </c>
      <c r="D37" s="587"/>
      <c r="E37" s="587"/>
    </row>
    <row r="38" spans="2:8">
      <c r="B38" s="292"/>
      <c r="C38" s="579" t="s">
        <v>652</v>
      </c>
      <c r="D38" s="579"/>
      <c r="E38" s="579"/>
    </row>
    <row r="39" spans="2:8">
      <c r="B39" s="292"/>
      <c r="C39" s="579" t="s">
        <v>651</v>
      </c>
      <c r="D39" s="579"/>
      <c r="E39" s="579"/>
    </row>
    <row r="40" spans="2:8">
      <c r="B40" s="292"/>
      <c r="C40" s="578" t="s">
        <v>650</v>
      </c>
      <c r="D40" s="578"/>
      <c r="E40" s="578"/>
    </row>
    <row r="41" spans="2:8">
      <c r="B41" s="292"/>
      <c r="C41" s="579" t="s">
        <v>649</v>
      </c>
      <c r="D41" s="579"/>
      <c r="E41" s="579"/>
    </row>
    <row r="42" spans="2:8">
      <c r="B42" s="292"/>
      <c r="C42" s="580" t="s">
        <v>648</v>
      </c>
      <c r="D42" s="580"/>
      <c r="E42" s="580"/>
    </row>
    <row r="43" spans="2:8">
      <c r="B43" s="292"/>
      <c r="C43" s="580" t="s">
        <v>647</v>
      </c>
      <c r="D43" s="580"/>
      <c r="E43" s="580"/>
    </row>
    <row r="44" spans="2:8">
      <c r="B44" s="292"/>
      <c r="C44" s="580" t="s">
        <v>646</v>
      </c>
      <c r="D44" s="580"/>
      <c r="E44" s="580"/>
    </row>
    <row r="45" spans="2:8">
      <c r="B45" s="292"/>
      <c r="C45" s="576"/>
      <c r="D45" s="576"/>
      <c r="E45" s="576"/>
      <c r="F45" s="577" t="s">
        <v>645</v>
      </c>
      <c r="G45" s="577"/>
    </row>
    <row r="46" spans="2:8">
      <c r="B46" s="292"/>
      <c r="C46" s="283"/>
      <c r="F46" s="294">
        <v>1</v>
      </c>
      <c r="G46" s="294" t="s">
        <v>644</v>
      </c>
    </row>
    <row r="47" spans="2:8">
      <c r="B47" s="292"/>
      <c r="C47" s="283"/>
      <c r="F47" s="294">
        <v>2</v>
      </c>
      <c r="G47" s="294" t="s">
        <v>643</v>
      </c>
    </row>
    <row r="48" spans="2:8">
      <c r="B48" s="292"/>
      <c r="C48" s="283"/>
      <c r="F48" s="294">
        <v>3</v>
      </c>
      <c r="G48" s="294" t="s">
        <v>642</v>
      </c>
    </row>
    <row r="49" spans="2:8">
      <c r="B49" s="292"/>
      <c r="C49" s="283"/>
      <c r="F49" s="294">
        <v>4</v>
      </c>
      <c r="G49" s="294" t="s">
        <v>641</v>
      </c>
    </row>
    <row r="50" spans="2:8">
      <c r="B50" s="292"/>
      <c r="C50" s="283"/>
      <c r="F50" s="294">
        <v>5</v>
      </c>
      <c r="H50" s="294" t="s">
        <v>640</v>
      </c>
    </row>
    <row r="51" spans="2:8">
      <c r="B51" s="292"/>
      <c r="C51" s="283"/>
      <c r="F51" s="294">
        <v>6</v>
      </c>
    </row>
    <row r="52" spans="2:8">
      <c r="B52" s="292"/>
      <c r="C52" s="283"/>
      <c r="F52" s="294">
        <v>7</v>
      </c>
    </row>
    <row r="53" spans="2:8">
      <c r="B53" s="292"/>
      <c r="C53" s="283"/>
    </row>
  </sheetData>
  <mergeCells count="18">
    <mergeCell ref="B31:B32"/>
    <mergeCell ref="B26:D26"/>
    <mergeCell ref="B27:D27"/>
    <mergeCell ref="B28:D28"/>
    <mergeCell ref="C39:E39"/>
    <mergeCell ref="C36:E36"/>
    <mergeCell ref="C35:E35"/>
    <mergeCell ref="C33:E33"/>
    <mergeCell ref="C34:E34"/>
    <mergeCell ref="C37:E37"/>
    <mergeCell ref="C38:E38"/>
    <mergeCell ref="C45:E45"/>
    <mergeCell ref="F45:G45"/>
    <mergeCell ref="C40:E40"/>
    <mergeCell ref="C41:E41"/>
    <mergeCell ref="C42:E42"/>
    <mergeCell ref="C43:E43"/>
    <mergeCell ref="C44:E44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7"/>
  <sheetViews>
    <sheetView topLeftCell="K1" workbookViewId="0">
      <selection activeCell="S9" sqref="S9"/>
    </sheetView>
  </sheetViews>
  <sheetFormatPr defaultRowHeight="12.75"/>
  <cols>
    <col min="1" max="1" width="19.5703125" style="379" customWidth="1"/>
    <col min="2" max="2" width="19.42578125" style="379" customWidth="1"/>
    <col min="3" max="3" width="27.7109375" style="409" bestFit="1" customWidth="1"/>
    <col min="4" max="4" width="27.7109375" style="379" bestFit="1" customWidth="1"/>
    <col min="5" max="5" width="27.7109375" style="379" customWidth="1"/>
    <col min="6" max="6" width="9.140625" style="379"/>
    <col min="7" max="7" width="27.7109375" style="379" bestFit="1" customWidth="1"/>
    <col min="8" max="8" width="27.7109375" style="379" customWidth="1"/>
    <col min="9" max="9" width="27.7109375" style="379" bestFit="1" customWidth="1"/>
    <col min="10" max="10" width="27.7109375" style="379" customWidth="1"/>
    <col min="11" max="11" width="30.28515625" style="379" bestFit="1" customWidth="1"/>
    <col min="12" max="12" width="30.28515625" style="379" customWidth="1"/>
    <col min="13" max="14" width="27.7109375" style="379" bestFit="1" customWidth="1"/>
    <col min="15" max="15" width="13.140625" style="379" bestFit="1" customWidth="1"/>
    <col min="16" max="16384" width="9.140625" style="379"/>
  </cols>
  <sheetData>
    <row r="1" spans="1:15">
      <c r="A1" s="590" t="s">
        <v>636</v>
      </c>
      <c r="B1" s="591"/>
      <c r="C1" s="374" t="s">
        <v>293</v>
      </c>
      <c r="D1" s="375" t="s">
        <v>292</v>
      </c>
      <c r="E1" s="375" t="s">
        <v>418</v>
      </c>
      <c r="F1" s="376" t="s">
        <v>298</v>
      </c>
      <c r="G1" s="374" t="s">
        <v>312</v>
      </c>
      <c r="H1" s="376" t="s">
        <v>423</v>
      </c>
      <c r="I1" s="374" t="s">
        <v>314</v>
      </c>
      <c r="J1" s="376" t="s">
        <v>426</v>
      </c>
      <c r="K1" s="374" t="s">
        <v>316</v>
      </c>
      <c r="L1" s="376" t="s">
        <v>429</v>
      </c>
      <c r="M1" s="374" t="s">
        <v>310</v>
      </c>
      <c r="N1" s="377" t="s">
        <v>421</v>
      </c>
      <c r="O1" s="378"/>
    </row>
    <row r="2" spans="1:15">
      <c r="A2" s="380" t="s">
        <v>65</v>
      </c>
      <c r="B2" s="381" t="s">
        <v>70</v>
      </c>
      <c r="C2" s="382">
        <v>30</v>
      </c>
      <c r="D2" s="383">
        <v>32.700000000000003</v>
      </c>
      <c r="E2" s="383">
        <v>38</v>
      </c>
      <c r="F2" s="384">
        <v>1</v>
      </c>
      <c r="G2" s="385">
        <v>43</v>
      </c>
      <c r="H2" s="386">
        <v>46</v>
      </c>
      <c r="I2" s="385">
        <v>35</v>
      </c>
      <c r="J2" s="386">
        <v>40</v>
      </c>
      <c r="K2" s="385">
        <v>24</v>
      </c>
      <c r="L2" s="386">
        <v>41</v>
      </c>
      <c r="M2" s="385">
        <v>29</v>
      </c>
      <c r="N2" s="387">
        <v>34</v>
      </c>
    </row>
    <row r="3" spans="1:15" ht="38.25">
      <c r="A3" s="380" t="s">
        <v>66</v>
      </c>
      <c r="B3" s="381" t="s">
        <v>71</v>
      </c>
      <c r="C3" s="382">
        <v>35</v>
      </c>
      <c r="D3" s="383">
        <v>40.5</v>
      </c>
      <c r="E3" s="383">
        <v>44</v>
      </c>
      <c r="F3" s="384">
        <v>2</v>
      </c>
      <c r="G3" s="385">
        <v>47</v>
      </c>
      <c r="H3" s="386">
        <v>46</v>
      </c>
      <c r="I3" s="385">
        <v>44</v>
      </c>
      <c r="J3" s="386">
        <v>54</v>
      </c>
      <c r="K3" s="385">
        <v>27</v>
      </c>
      <c r="L3" s="386">
        <v>49</v>
      </c>
      <c r="M3" s="385">
        <v>32</v>
      </c>
      <c r="N3" s="387">
        <v>42</v>
      </c>
    </row>
    <row r="4" spans="1:15">
      <c r="A4" s="589" t="s">
        <v>67</v>
      </c>
      <c r="B4" s="381" t="s">
        <v>72</v>
      </c>
      <c r="C4" s="382">
        <v>40</v>
      </c>
      <c r="D4" s="383">
        <v>46</v>
      </c>
      <c r="E4" s="383">
        <v>52</v>
      </c>
      <c r="F4" s="384">
        <v>3</v>
      </c>
      <c r="G4" s="385">
        <v>48</v>
      </c>
      <c r="H4" s="386">
        <v>54</v>
      </c>
      <c r="I4" s="385">
        <v>44</v>
      </c>
      <c r="J4" s="386">
        <v>58</v>
      </c>
      <c r="K4" s="385">
        <v>38</v>
      </c>
      <c r="L4" s="386">
        <v>57</v>
      </c>
      <c r="M4" s="385">
        <v>39</v>
      </c>
      <c r="N4" s="387">
        <v>44</v>
      </c>
    </row>
    <row r="5" spans="1:15">
      <c r="A5" s="589"/>
      <c r="B5" s="388" t="s">
        <v>73</v>
      </c>
      <c r="C5" s="382">
        <v>42</v>
      </c>
      <c r="D5" s="383">
        <v>46</v>
      </c>
      <c r="E5" s="383">
        <v>52</v>
      </c>
      <c r="F5" s="384">
        <v>4</v>
      </c>
      <c r="G5" s="385">
        <v>48</v>
      </c>
      <c r="H5" s="386">
        <v>54</v>
      </c>
      <c r="I5" s="385">
        <v>44</v>
      </c>
      <c r="J5" s="386">
        <v>58</v>
      </c>
      <c r="K5" s="385">
        <v>38</v>
      </c>
      <c r="L5" s="386">
        <v>57</v>
      </c>
      <c r="M5" s="385">
        <v>39</v>
      </c>
      <c r="N5" s="387">
        <v>44</v>
      </c>
    </row>
    <row r="6" spans="1:15">
      <c r="A6" s="589" t="s">
        <v>68</v>
      </c>
      <c r="B6" s="381" t="s">
        <v>72</v>
      </c>
      <c r="C6" s="382">
        <v>44</v>
      </c>
      <c r="D6" s="383">
        <v>50.4</v>
      </c>
      <c r="E6" s="383">
        <v>55</v>
      </c>
      <c r="F6" s="384">
        <v>4</v>
      </c>
      <c r="G6" s="385">
        <v>53</v>
      </c>
      <c r="H6" s="386">
        <v>61</v>
      </c>
      <c r="I6" s="385">
        <v>56</v>
      </c>
      <c r="J6" s="386">
        <v>63</v>
      </c>
      <c r="K6" s="385">
        <v>41.8</v>
      </c>
      <c r="L6" s="386">
        <v>64</v>
      </c>
      <c r="M6" s="385">
        <v>44</v>
      </c>
      <c r="N6" s="387">
        <v>47</v>
      </c>
    </row>
    <row r="7" spans="1:15">
      <c r="A7" s="589"/>
      <c r="B7" s="388" t="s">
        <v>73</v>
      </c>
      <c r="C7" s="382">
        <v>46</v>
      </c>
      <c r="D7" s="383">
        <v>50.4</v>
      </c>
      <c r="E7" s="383">
        <v>55</v>
      </c>
      <c r="F7" s="384">
        <v>5</v>
      </c>
      <c r="G7" s="385">
        <v>53</v>
      </c>
      <c r="H7" s="386">
        <v>61</v>
      </c>
      <c r="I7" s="385">
        <v>56</v>
      </c>
      <c r="J7" s="386">
        <v>63</v>
      </c>
      <c r="K7" s="385">
        <v>41.8</v>
      </c>
      <c r="L7" s="386">
        <v>64</v>
      </c>
      <c r="M7" s="385">
        <v>44</v>
      </c>
      <c r="N7" s="387">
        <v>47</v>
      </c>
    </row>
    <row r="8" spans="1:15" ht="38.25">
      <c r="A8" s="380" t="s">
        <v>69</v>
      </c>
      <c r="B8" s="389" t="s">
        <v>74</v>
      </c>
      <c r="C8" s="382">
        <v>50</v>
      </c>
      <c r="D8" s="383">
        <v>61</v>
      </c>
      <c r="E8" s="383">
        <v>61</v>
      </c>
      <c r="F8" s="384"/>
      <c r="G8" s="385">
        <v>88</v>
      </c>
      <c r="H8" s="386">
        <v>61</v>
      </c>
      <c r="I8" s="385">
        <v>71</v>
      </c>
      <c r="J8" s="386">
        <v>77</v>
      </c>
      <c r="K8" s="385">
        <v>60.1</v>
      </c>
      <c r="L8" s="386">
        <v>64</v>
      </c>
      <c r="M8" s="385">
        <v>56</v>
      </c>
      <c r="N8" s="387">
        <v>62</v>
      </c>
    </row>
    <row r="9" spans="1:15">
      <c r="A9" s="592" t="s">
        <v>86</v>
      </c>
      <c r="B9" s="593"/>
      <c r="C9" s="390" t="s">
        <v>296</v>
      </c>
      <c r="D9" s="391" t="s">
        <v>297</v>
      </c>
      <c r="E9" s="391" t="s">
        <v>297</v>
      </c>
      <c r="F9" s="392"/>
      <c r="G9" s="390" t="s">
        <v>313</v>
      </c>
      <c r="H9" s="392" t="s">
        <v>428</v>
      </c>
      <c r="I9" s="390" t="s">
        <v>315</v>
      </c>
      <c r="J9" s="392" t="s">
        <v>427</v>
      </c>
      <c r="K9" s="390" t="s">
        <v>317</v>
      </c>
      <c r="L9" s="392" t="s">
        <v>430</v>
      </c>
      <c r="M9" s="390" t="s">
        <v>318</v>
      </c>
      <c r="N9" s="392" t="s">
        <v>427</v>
      </c>
    </row>
    <row r="10" spans="1:15">
      <c r="A10" s="592" t="s">
        <v>88</v>
      </c>
      <c r="B10" s="593"/>
      <c r="C10" s="382" t="s">
        <v>294</v>
      </c>
      <c r="D10" s="383" t="s">
        <v>290</v>
      </c>
      <c r="E10" s="383"/>
      <c r="F10" s="384"/>
      <c r="G10" s="382" t="s">
        <v>290</v>
      </c>
      <c r="H10" s="384"/>
      <c r="I10" s="382" t="s">
        <v>290</v>
      </c>
      <c r="J10" s="384"/>
      <c r="K10" s="382" t="s">
        <v>290</v>
      </c>
      <c r="L10" s="384"/>
      <c r="M10" s="382" t="s">
        <v>290</v>
      </c>
      <c r="N10" s="387"/>
    </row>
    <row r="11" spans="1:15" ht="13.5" thickBot="1">
      <c r="A11" s="594" t="s">
        <v>90</v>
      </c>
      <c r="B11" s="595"/>
      <c r="C11" s="393" t="s">
        <v>295</v>
      </c>
      <c r="D11" s="394"/>
      <c r="E11" s="394"/>
      <c r="F11" s="395"/>
      <c r="G11" s="396"/>
      <c r="H11" s="397"/>
      <c r="I11" s="396"/>
      <c r="J11" s="397"/>
      <c r="K11" s="396"/>
      <c r="L11" s="397"/>
      <c r="M11" s="396"/>
      <c r="N11" s="398"/>
    </row>
    <row r="12" spans="1:15">
      <c r="A12" s="596" t="s">
        <v>75</v>
      </c>
      <c r="B12" s="597"/>
      <c r="C12" s="399"/>
      <c r="D12" s="400"/>
      <c r="E12" s="400"/>
      <c r="F12" s="401"/>
      <c r="G12" s="402"/>
      <c r="H12" s="401"/>
      <c r="I12" s="402"/>
      <c r="J12" s="401"/>
      <c r="K12" s="402"/>
      <c r="L12" s="401"/>
      <c r="M12" s="402"/>
      <c r="N12" s="401"/>
    </row>
    <row r="13" spans="1:15">
      <c r="A13" s="380" t="s">
        <v>65</v>
      </c>
      <c r="B13" s="381" t="s">
        <v>70</v>
      </c>
      <c r="C13" s="382">
        <v>20</v>
      </c>
      <c r="D13" s="403"/>
      <c r="E13" s="403"/>
      <c r="F13" s="404"/>
      <c r="G13" s="405"/>
      <c r="H13" s="404"/>
      <c r="I13" s="405"/>
      <c r="J13" s="404"/>
      <c r="K13" s="405"/>
      <c r="L13" s="404"/>
      <c r="M13" s="405"/>
      <c r="N13" s="404"/>
    </row>
    <row r="14" spans="1:15" ht="38.25">
      <c r="A14" s="380" t="s">
        <v>66</v>
      </c>
      <c r="B14" s="381" t="s">
        <v>71</v>
      </c>
      <c r="C14" s="382">
        <v>25</v>
      </c>
      <c r="D14" s="403"/>
      <c r="E14" s="403"/>
      <c r="F14" s="404"/>
      <c r="G14" s="405"/>
      <c r="H14" s="404"/>
      <c r="I14" s="405"/>
      <c r="J14" s="404"/>
      <c r="K14" s="405"/>
      <c r="L14" s="404"/>
      <c r="M14" s="405"/>
      <c r="N14" s="404"/>
    </row>
    <row r="15" spans="1:15">
      <c r="A15" s="589" t="s">
        <v>67</v>
      </c>
      <c r="B15" s="381" t="s">
        <v>72</v>
      </c>
      <c r="C15" s="382">
        <v>29</v>
      </c>
      <c r="D15" s="403"/>
      <c r="E15" s="403"/>
      <c r="F15" s="404"/>
      <c r="G15" s="405"/>
      <c r="H15" s="404"/>
      <c r="I15" s="405"/>
      <c r="J15" s="404"/>
      <c r="K15" s="405"/>
      <c r="L15" s="404"/>
      <c r="M15" s="405"/>
      <c r="N15" s="404"/>
    </row>
    <row r="16" spans="1:15">
      <c r="A16" s="589"/>
      <c r="B16" s="388" t="s">
        <v>73</v>
      </c>
      <c r="C16" s="382">
        <v>31</v>
      </c>
      <c r="D16" s="403"/>
      <c r="E16" s="403"/>
      <c r="F16" s="404"/>
      <c r="G16" s="405"/>
      <c r="H16" s="404"/>
      <c r="I16" s="405"/>
      <c r="J16" s="404"/>
      <c r="K16" s="405"/>
      <c r="L16" s="404"/>
      <c r="M16" s="405"/>
      <c r="N16" s="404"/>
    </row>
    <row r="17" spans="1:14">
      <c r="A17" s="589" t="s">
        <v>68</v>
      </c>
      <c r="B17" s="381" t="s">
        <v>72</v>
      </c>
      <c r="C17" s="382">
        <v>30</v>
      </c>
      <c r="D17" s="403"/>
      <c r="E17" s="403"/>
      <c r="F17" s="404"/>
      <c r="G17" s="405"/>
      <c r="H17" s="404"/>
      <c r="I17" s="405"/>
      <c r="J17" s="404"/>
      <c r="K17" s="405"/>
      <c r="L17" s="404"/>
      <c r="M17" s="405"/>
      <c r="N17" s="404"/>
    </row>
    <row r="18" spans="1:14">
      <c r="A18" s="589"/>
      <c r="B18" s="388" t="s">
        <v>73</v>
      </c>
      <c r="C18" s="382">
        <v>32</v>
      </c>
      <c r="D18" s="403"/>
      <c r="E18" s="403"/>
      <c r="F18" s="404"/>
      <c r="G18" s="405"/>
      <c r="H18" s="404"/>
      <c r="I18" s="405"/>
      <c r="J18" s="404"/>
      <c r="K18" s="405"/>
      <c r="L18" s="404"/>
      <c r="M18" s="405"/>
      <c r="N18" s="404"/>
    </row>
    <row r="19" spans="1:14" ht="39" thickBot="1">
      <c r="A19" s="406" t="s">
        <v>69</v>
      </c>
      <c r="B19" s="407" t="s">
        <v>74</v>
      </c>
      <c r="C19" s="393">
        <v>36</v>
      </c>
      <c r="D19" s="408"/>
      <c r="E19" s="408"/>
      <c r="F19" s="397"/>
      <c r="G19" s="396"/>
      <c r="H19" s="397"/>
      <c r="I19" s="396"/>
      <c r="J19" s="397"/>
      <c r="K19" s="396"/>
      <c r="L19" s="397"/>
      <c r="M19" s="396"/>
      <c r="N19" s="397"/>
    </row>
    <row r="20" spans="1:14">
      <c r="A20" s="598" t="s">
        <v>635</v>
      </c>
      <c r="B20" s="599"/>
      <c r="C20" s="399"/>
      <c r="D20" s="400"/>
      <c r="E20" s="400"/>
      <c r="F20" s="401"/>
      <c r="G20" s="402"/>
      <c r="H20" s="401"/>
      <c r="I20" s="402"/>
      <c r="J20" s="401"/>
      <c r="K20" s="402"/>
      <c r="L20" s="401"/>
      <c r="M20" s="402"/>
      <c r="N20" s="401"/>
    </row>
    <row r="21" spans="1:14">
      <c r="A21" s="380" t="s">
        <v>65</v>
      </c>
      <c r="B21" s="381" t="s">
        <v>70</v>
      </c>
      <c r="C21" s="382">
        <v>21</v>
      </c>
      <c r="D21" s="403"/>
      <c r="E21" s="403"/>
      <c r="F21" s="404"/>
      <c r="G21" s="405"/>
      <c r="H21" s="404"/>
      <c r="I21" s="405"/>
      <c r="J21" s="404"/>
      <c r="K21" s="405"/>
      <c r="L21" s="404"/>
      <c r="M21" s="405"/>
      <c r="N21" s="404"/>
    </row>
    <row r="22" spans="1:14" ht="38.25">
      <c r="A22" s="380" t="s">
        <v>66</v>
      </c>
      <c r="B22" s="381" t="s">
        <v>71</v>
      </c>
      <c r="C22" s="382">
        <v>26</v>
      </c>
      <c r="D22" s="403"/>
      <c r="E22" s="403"/>
      <c r="F22" s="404"/>
      <c r="G22" s="405"/>
      <c r="H22" s="404"/>
      <c r="I22" s="405"/>
      <c r="J22" s="404"/>
      <c r="K22" s="405"/>
      <c r="L22" s="404"/>
      <c r="M22" s="405"/>
      <c r="N22" s="404"/>
    </row>
    <row r="23" spans="1:14">
      <c r="A23" s="589" t="s">
        <v>67</v>
      </c>
      <c r="B23" s="381" t="s">
        <v>72</v>
      </c>
      <c r="C23" s="382">
        <v>30</v>
      </c>
      <c r="D23" s="403"/>
      <c r="E23" s="403"/>
      <c r="F23" s="404"/>
      <c r="G23" s="405"/>
      <c r="H23" s="404"/>
      <c r="I23" s="405"/>
      <c r="J23" s="404"/>
      <c r="K23" s="405"/>
      <c r="L23" s="404"/>
      <c r="M23" s="405"/>
      <c r="N23" s="404"/>
    </row>
    <row r="24" spans="1:14">
      <c r="A24" s="589"/>
      <c r="B24" s="388" t="s">
        <v>73</v>
      </c>
      <c r="C24" s="382">
        <v>32</v>
      </c>
      <c r="D24" s="403"/>
      <c r="E24" s="403"/>
      <c r="F24" s="404"/>
      <c r="G24" s="405"/>
      <c r="H24" s="404"/>
      <c r="I24" s="405"/>
      <c r="J24" s="404"/>
      <c r="K24" s="405"/>
      <c r="L24" s="404"/>
      <c r="M24" s="405"/>
      <c r="N24" s="404"/>
    </row>
    <row r="25" spans="1:14">
      <c r="A25" s="589" t="s">
        <v>68</v>
      </c>
      <c r="B25" s="381" t="s">
        <v>72</v>
      </c>
      <c r="C25" s="382">
        <v>31</v>
      </c>
      <c r="D25" s="403"/>
      <c r="E25" s="403"/>
      <c r="F25" s="404"/>
      <c r="G25" s="405"/>
      <c r="H25" s="404"/>
      <c r="I25" s="405"/>
      <c r="J25" s="404"/>
      <c r="K25" s="405"/>
      <c r="L25" s="404"/>
      <c r="M25" s="405"/>
      <c r="N25" s="404"/>
    </row>
    <row r="26" spans="1:14">
      <c r="A26" s="589"/>
      <c r="B26" s="388" t="s">
        <v>73</v>
      </c>
      <c r="C26" s="382">
        <v>33</v>
      </c>
      <c r="D26" s="403"/>
      <c r="E26" s="403"/>
      <c r="F26" s="404"/>
      <c r="G26" s="405"/>
      <c r="H26" s="404"/>
      <c r="I26" s="405"/>
      <c r="J26" s="404"/>
      <c r="K26" s="405"/>
      <c r="L26" s="404"/>
      <c r="M26" s="405"/>
      <c r="N26" s="404"/>
    </row>
    <row r="27" spans="1:14" ht="39" thickBot="1">
      <c r="A27" s="406" t="s">
        <v>69</v>
      </c>
      <c r="B27" s="407" t="s">
        <v>74</v>
      </c>
      <c r="C27" s="393">
        <v>37</v>
      </c>
      <c r="D27" s="408"/>
      <c r="E27" s="408"/>
      <c r="F27" s="397"/>
      <c r="G27" s="396"/>
      <c r="H27" s="397"/>
      <c r="I27" s="396"/>
      <c r="J27" s="397"/>
      <c r="K27" s="396"/>
      <c r="L27" s="397"/>
      <c r="M27" s="396"/>
      <c r="N27" s="397"/>
    </row>
  </sheetData>
  <mergeCells count="12">
    <mergeCell ref="A25:A26"/>
    <mergeCell ref="A1:B1"/>
    <mergeCell ref="A4:A5"/>
    <mergeCell ref="A6:A7"/>
    <mergeCell ref="A9:B9"/>
    <mergeCell ref="A10:B10"/>
    <mergeCell ref="A11:B11"/>
    <mergeCell ref="A12:B12"/>
    <mergeCell ref="A15:A16"/>
    <mergeCell ref="A17:A18"/>
    <mergeCell ref="A20:B20"/>
    <mergeCell ref="A23:A24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3:N76"/>
  <sheetViews>
    <sheetView tabSelected="1" zoomScale="90" zoomScaleNormal="90" workbookViewId="0">
      <selection activeCell="A77" sqref="A77"/>
    </sheetView>
  </sheetViews>
  <sheetFormatPr defaultRowHeight="15"/>
  <cols>
    <col min="1" max="1" width="21.7109375" style="85" bestFit="1" customWidth="1"/>
    <col min="2" max="2" width="8.5703125" style="85" bestFit="1" customWidth="1"/>
    <col min="3" max="3" width="9.140625" style="85"/>
    <col min="4" max="4" width="11.85546875" style="85" customWidth="1"/>
    <col min="5" max="5" width="12.42578125" style="85" customWidth="1"/>
    <col min="6" max="6" width="11.140625" style="85" customWidth="1"/>
    <col min="7" max="7" width="32.42578125" style="85" customWidth="1"/>
    <col min="8" max="8" width="13.140625" style="85" customWidth="1"/>
    <col min="9" max="9" width="12.5703125" style="85" bestFit="1" customWidth="1"/>
    <col min="10" max="10" width="23.85546875" style="85" bestFit="1" customWidth="1"/>
    <col min="11" max="11" width="17.28515625" style="85" bestFit="1" customWidth="1"/>
    <col min="12" max="12" width="23.85546875" style="85" bestFit="1" customWidth="1"/>
    <col min="13" max="13" width="17.5703125" bestFit="1" customWidth="1"/>
    <col min="14" max="14" width="17.28515625" bestFit="1" customWidth="1"/>
  </cols>
  <sheetData>
    <row r="3" spans="1:12">
      <c r="A3" s="85" t="s">
        <v>333</v>
      </c>
    </row>
    <row r="4" spans="1:12" ht="15.75" thickBot="1"/>
    <row r="5" spans="1:12">
      <c r="B5" s="613" t="s">
        <v>175</v>
      </c>
      <c r="C5" s="614"/>
      <c r="D5" s="615" t="s">
        <v>129</v>
      </c>
      <c r="E5" s="616"/>
      <c r="F5" s="616"/>
      <c r="G5" s="616"/>
      <c r="H5" s="616"/>
      <c r="I5" s="616"/>
      <c r="J5" s="616"/>
      <c r="K5" s="616"/>
      <c r="L5" s="617"/>
    </row>
    <row r="6" spans="1:12">
      <c r="A6" s="83"/>
      <c r="B6" s="611" t="s">
        <v>319</v>
      </c>
      <c r="C6" s="612"/>
      <c r="D6" s="86" t="s">
        <v>319</v>
      </c>
      <c r="E6" s="84" t="s">
        <v>340</v>
      </c>
      <c r="F6" s="84" t="s">
        <v>334</v>
      </c>
      <c r="G6" s="84" t="s">
        <v>335</v>
      </c>
      <c r="H6" s="84" t="s">
        <v>338</v>
      </c>
      <c r="I6" s="84" t="s">
        <v>336</v>
      </c>
      <c r="J6" s="84" t="s">
        <v>337</v>
      </c>
      <c r="K6" s="84" t="s">
        <v>339</v>
      </c>
      <c r="L6" s="87" t="s">
        <v>322</v>
      </c>
    </row>
    <row r="7" spans="1:12">
      <c r="A7" s="102" t="s">
        <v>3</v>
      </c>
      <c r="B7" s="133" t="s">
        <v>143</v>
      </c>
      <c r="C7" s="134" t="s">
        <v>249</v>
      </c>
      <c r="D7" s="133" t="s">
        <v>143</v>
      </c>
      <c r="E7" s="88" t="s">
        <v>249</v>
      </c>
      <c r="F7" s="88" t="s">
        <v>249</v>
      </c>
      <c r="G7" s="88" t="s">
        <v>249</v>
      </c>
      <c r="H7" s="88" t="s">
        <v>249</v>
      </c>
      <c r="I7" s="88" t="s">
        <v>249</v>
      </c>
      <c r="J7" s="88" t="s">
        <v>249</v>
      </c>
      <c r="K7" s="88" t="s">
        <v>249</v>
      </c>
      <c r="L7" s="134" t="s">
        <v>249</v>
      </c>
    </row>
    <row r="8" spans="1:12">
      <c r="A8" s="103" t="s">
        <v>147</v>
      </c>
      <c r="B8" s="135">
        <v>48</v>
      </c>
      <c r="C8" s="136">
        <v>43</v>
      </c>
      <c r="D8" s="140">
        <v>35</v>
      </c>
      <c r="E8" s="96">
        <v>32.700000000000003</v>
      </c>
      <c r="F8" s="97">
        <v>75</v>
      </c>
      <c r="G8" s="97">
        <v>164</v>
      </c>
      <c r="H8" s="96">
        <v>32.799999999999997</v>
      </c>
      <c r="I8" s="97">
        <v>192</v>
      </c>
      <c r="J8" s="96">
        <v>14.3</v>
      </c>
      <c r="K8" s="97">
        <v>269.2</v>
      </c>
      <c r="L8" s="141">
        <v>12.8</v>
      </c>
    </row>
    <row r="9" spans="1:12">
      <c r="A9" s="103" t="s">
        <v>320</v>
      </c>
      <c r="B9" s="135">
        <v>54</v>
      </c>
      <c r="C9" s="136">
        <v>47</v>
      </c>
      <c r="D9" s="140">
        <v>43</v>
      </c>
      <c r="E9" s="96">
        <v>40.5</v>
      </c>
      <c r="F9" s="97">
        <v>99.5</v>
      </c>
      <c r="G9" s="97">
        <v>177</v>
      </c>
      <c r="H9" s="96">
        <v>35.4</v>
      </c>
      <c r="I9" s="97">
        <v>220</v>
      </c>
      <c r="J9" s="96">
        <v>15.9</v>
      </c>
      <c r="K9" s="97">
        <v>310</v>
      </c>
      <c r="L9" s="141">
        <v>14.74</v>
      </c>
    </row>
    <row r="10" spans="1:12">
      <c r="A10" s="103" t="s">
        <v>171</v>
      </c>
      <c r="B10" s="135">
        <v>56</v>
      </c>
      <c r="C10" s="136">
        <v>48</v>
      </c>
      <c r="D10" s="140">
        <v>52</v>
      </c>
      <c r="E10" s="96">
        <v>46</v>
      </c>
      <c r="F10" s="97">
        <v>115.8</v>
      </c>
      <c r="G10" s="97">
        <v>191</v>
      </c>
      <c r="H10" s="96">
        <v>38.200000000000003</v>
      </c>
      <c r="I10" s="97">
        <v>320</v>
      </c>
      <c r="J10" s="96">
        <v>24.7</v>
      </c>
      <c r="K10" s="97">
        <v>415.2</v>
      </c>
      <c r="L10" s="141">
        <v>19.739999999999998</v>
      </c>
    </row>
    <row r="11" spans="1:12">
      <c r="A11" s="103" t="s">
        <v>13</v>
      </c>
      <c r="B11" s="135">
        <v>62</v>
      </c>
      <c r="C11" s="136">
        <v>53</v>
      </c>
      <c r="D11" s="140">
        <v>59</v>
      </c>
      <c r="E11" s="96">
        <v>50.4</v>
      </c>
      <c r="F11" s="97">
        <v>140.4</v>
      </c>
      <c r="G11" s="97">
        <v>218</v>
      </c>
      <c r="H11" s="96">
        <v>43.6</v>
      </c>
      <c r="I11" s="97">
        <v>380</v>
      </c>
      <c r="J11" s="96">
        <v>33.6</v>
      </c>
      <c r="K11" s="97">
        <v>506</v>
      </c>
      <c r="L11" s="141">
        <v>24.04</v>
      </c>
    </row>
    <row r="12" spans="1:12">
      <c r="A12" s="103" t="s">
        <v>321</v>
      </c>
      <c r="B12" s="135">
        <v>83</v>
      </c>
      <c r="C12" s="136">
        <v>88</v>
      </c>
      <c r="D12" s="140">
        <v>73</v>
      </c>
      <c r="E12" s="96">
        <v>61.5</v>
      </c>
      <c r="F12" s="97">
        <v>171.7</v>
      </c>
      <c r="G12" s="97">
        <v>245</v>
      </c>
      <c r="H12" s="96">
        <v>49</v>
      </c>
      <c r="I12" s="97">
        <v>435</v>
      </c>
      <c r="J12" s="96">
        <v>44.6</v>
      </c>
      <c r="K12" s="97">
        <v>646</v>
      </c>
      <c r="L12" s="141">
        <v>30.7</v>
      </c>
    </row>
    <row r="13" spans="1:12">
      <c r="A13" s="103" t="s">
        <v>173</v>
      </c>
      <c r="B13" s="137">
        <v>46</v>
      </c>
      <c r="C13" s="136">
        <v>40</v>
      </c>
      <c r="D13" s="140">
        <v>39</v>
      </c>
      <c r="E13" s="96">
        <v>37</v>
      </c>
      <c r="F13" s="97">
        <v>39</v>
      </c>
      <c r="G13" s="97">
        <v>39</v>
      </c>
      <c r="H13" s="96">
        <v>39</v>
      </c>
      <c r="I13" s="97">
        <v>39</v>
      </c>
      <c r="J13" s="96">
        <v>39</v>
      </c>
      <c r="K13" s="97">
        <v>39</v>
      </c>
      <c r="L13" s="141">
        <v>39</v>
      </c>
    </row>
    <row r="14" spans="1:12" ht="15.75" thickBot="1">
      <c r="A14" s="103" t="s">
        <v>279</v>
      </c>
      <c r="B14" s="138">
        <v>2.1999999999999999E-2</v>
      </c>
      <c r="C14" s="139">
        <v>0.02</v>
      </c>
      <c r="D14" s="142">
        <v>0.02</v>
      </c>
      <c r="E14" s="143">
        <v>0.02</v>
      </c>
      <c r="F14" s="144">
        <v>0.02</v>
      </c>
      <c r="G14" s="144">
        <v>0.02</v>
      </c>
      <c r="H14" s="143">
        <v>0.02</v>
      </c>
      <c r="I14" s="144">
        <v>0.02</v>
      </c>
      <c r="J14" s="143">
        <v>0.02</v>
      </c>
      <c r="K14" s="144">
        <v>0.02</v>
      </c>
      <c r="L14" s="145">
        <v>0.02</v>
      </c>
    </row>
    <row r="15" spans="1:12">
      <c r="A15" s="131"/>
      <c r="B15" s="132"/>
      <c r="C15" s="112"/>
      <c r="D15" s="112"/>
      <c r="E15" s="113"/>
      <c r="F15" s="112"/>
      <c r="G15" s="112"/>
      <c r="H15" s="113"/>
      <c r="I15" s="112"/>
      <c r="J15" s="113"/>
      <c r="K15" s="112"/>
      <c r="L15" s="113"/>
    </row>
    <row r="16" spans="1:12" ht="15.75" thickBot="1">
      <c r="A16" s="131"/>
      <c r="B16" s="132"/>
      <c r="C16" s="112"/>
      <c r="D16" s="112"/>
      <c r="E16" s="113"/>
      <c r="F16" s="112"/>
      <c r="G16" s="112"/>
      <c r="H16" s="113"/>
      <c r="I16" s="112"/>
      <c r="J16" s="113"/>
      <c r="K16" s="112"/>
      <c r="L16" s="113"/>
    </row>
    <row r="17" spans="1:10" ht="25.5" customHeight="1">
      <c r="B17" s="146" t="s">
        <v>182</v>
      </c>
      <c r="C17" s="606" t="s">
        <v>184</v>
      </c>
      <c r="D17" s="607"/>
      <c r="E17" s="606" t="s">
        <v>189</v>
      </c>
      <c r="F17" s="607"/>
    </row>
    <row r="18" spans="1:10">
      <c r="B18" s="147" t="s">
        <v>340</v>
      </c>
      <c r="C18" s="86" t="s">
        <v>340</v>
      </c>
      <c r="D18" s="87" t="s">
        <v>340</v>
      </c>
      <c r="E18" s="86" t="s">
        <v>340</v>
      </c>
      <c r="F18" s="87" t="s">
        <v>340</v>
      </c>
    </row>
    <row r="19" spans="1:10">
      <c r="A19" s="102" t="s">
        <v>3</v>
      </c>
      <c r="B19" s="148" t="s">
        <v>143</v>
      </c>
      <c r="C19" s="133" t="s">
        <v>143</v>
      </c>
      <c r="D19" s="134" t="s">
        <v>249</v>
      </c>
      <c r="E19" s="133" t="s">
        <v>143</v>
      </c>
      <c r="F19" s="134" t="s">
        <v>249</v>
      </c>
    </row>
    <row r="20" spans="1:10">
      <c r="A20" s="103" t="s">
        <v>147</v>
      </c>
      <c r="B20" s="149">
        <v>28</v>
      </c>
      <c r="C20" s="140">
        <v>41</v>
      </c>
      <c r="D20" s="141">
        <v>78</v>
      </c>
      <c r="E20" s="140">
        <v>34.1</v>
      </c>
      <c r="F20" s="136">
        <v>35</v>
      </c>
    </row>
    <row r="21" spans="1:10">
      <c r="A21" s="103" t="s">
        <v>320</v>
      </c>
      <c r="B21" s="149">
        <v>41</v>
      </c>
      <c r="C21" s="140">
        <v>44</v>
      </c>
      <c r="D21" s="141">
        <v>80</v>
      </c>
      <c r="E21" s="140">
        <v>43.6</v>
      </c>
      <c r="F21" s="136">
        <v>44</v>
      </c>
    </row>
    <row r="22" spans="1:10">
      <c r="A22" s="103" t="s">
        <v>171</v>
      </c>
      <c r="B22" s="149">
        <v>52</v>
      </c>
      <c r="C22" s="140">
        <v>58</v>
      </c>
      <c r="D22" s="141">
        <v>75</v>
      </c>
      <c r="E22" s="140">
        <v>49.1</v>
      </c>
      <c r="F22" s="136">
        <v>44</v>
      </c>
    </row>
    <row r="23" spans="1:10">
      <c r="A23" s="103" t="s">
        <v>13</v>
      </c>
      <c r="B23" s="149">
        <v>58</v>
      </c>
      <c r="C23" s="140">
        <v>64</v>
      </c>
      <c r="D23" s="141">
        <v>78</v>
      </c>
      <c r="E23" s="140">
        <v>61.3</v>
      </c>
      <c r="F23" s="136">
        <v>56</v>
      </c>
    </row>
    <row r="24" spans="1:10">
      <c r="A24" s="103" t="s">
        <v>321</v>
      </c>
      <c r="B24" s="149">
        <v>81</v>
      </c>
      <c r="C24" s="140">
        <v>80</v>
      </c>
      <c r="D24" s="141">
        <v>96</v>
      </c>
      <c r="E24" s="140">
        <v>70.900000000000006</v>
      </c>
      <c r="F24" s="136">
        <v>71</v>
      </c>
    </row>
    <row r="25" spans="1:10">
      <c r="A25" s="103" t="s">
        <v>173</v>
      </c>
      <c r="B25" s="149">
        <v>41</v>
      </c>
      <c r="C25" s="140">
        <v>34</v>
      </c>
      <c r="D25" s="141">
        <v>34</v>
      </c>
      <c r="E25" s="140">
        <v>36.799999999999997</v>
      </c>
      <c r="F25" s="136">
        <v>36</v>
      </c>
    </row>
    <row r="26" spans="1:10" ht="15.75" thickBot="1">
      <c r="A26" s="103" t="s">
        <v>279</v>
      </c>
      <c r="B26" s="150">
        <v>2.1999999999999999E-2</v>
      </c>
      <c r="C26" s="142">
        <v>0.03</v>
      </c>
      <c r="D26" s="145">
        <v>0.03</v>
      </c>
      <c r="E26" s="142">
        <v>0.02</v>
      </c>
      <c r="F26" s="139">
        <v>0.02</v>
      </c>
    </row>
    <row r="28" spans="1:10" ht="15.75" thickBot="1"/>
    <row r="29" spans="1:10">
      <c r="B29" s="618" t="s">
        <v>192</v>
      </c>
      <c r="C29" s="619"/>
      <c r="D29" s="619"/>
      <c r="E29" s="619"/>
      <c r="F29" s="619"/>
      <c r="G29" s="619"/>
      <c r="H29" s="619"/>
      <c r="I29" s="619"/>
      <c r="J29" s="620"/>
    </row>
    <row r="30" spans="1:10">
      <c r="B30" s="89" t="s">
        <v>340</v>
      </c>
      <c r="C30" s="100" t="s">
        <v>340</v>
      </c>
      <c r="D30" s="100" t="s">
        <v>322</v>
      </c>
      <c r="E30" s="100" t="s">
        <v>341</v>
      </c>
      <c r="F30" s="100" t="s">
        <v>322</v>
      </c>
      <c r="G30" s="100" t="s">
        <v>335</v>
      </c>
      <c r="H30" s="100" t="s">
        <v>322</v>
      </c>
      <c r="I30" s="100" t="s">
        <v>336</v>
      </c>
      <c r="J30" s="151" t="s">
        <v>322</v>
      </c>
    </row>
    <row r="31" spans="1:10">
      <c r="A31" s="102" t="s">
        <v>3</v>
      </c>
      <c r="B31" s="133" t="s">
        <v>143</v>
      </c>
      <c r="C31" s="88" t="s">
        <v>143</v>
      </c>
      <c r="D31" s="88" t="s">
        <v>249</v>
      </c>
      <c r="E31" s="88" t="s">
        <v>249</v>
      </c>
      <c r="F31" s="88" t="s">
        <v>249</v>
      </c>
      <c r="G31" s="88" t="s">
        <v>249</v>
      </c>
      <c r="H31" s="88" t="s">
        <v>249</v>
      </c>
      <c r="I31" s="88" t="s">
        <v>249</v>
      </c>
      <c r="J31" s="134" t="s">
        <v>249</v>
      </c>
    </row>
    <row r="32" spans="1:10">
      <c r="A32" s="103" t="s">
        <v>147</v>
      </c>
      <c r="B32" s="135">
        <v>37.700000000000003</v>
      </c>
      <c r="C32" s="97">
        <v>48</v>
      </c>
      <c r="D32" s="97">
        <v>66</v>
      </c>
      <c r="E32" s="96">
        <v>92</v>
      </c>
      <c r="F32" s="96">
        <v>40</v>
      </c>
      <c r="G32" s="96">
        <v>84</v>
      </c>
      <c r="H32" s="96">
        <v>13</v>
      </c>
      <c r="I32" s="97">
        <v>92</v>
      </c>
      <c r="J32" s="141">
        <v>9.1999999999999993</v>
      </c>
    </row>
    <row r="33" spans="1:10">
      <c r="A33" s="103" t="s">
        <v>320</v>
      </c>
      <c r="B33" s="135">
        <v>42.5</v>
      </c>
      <c r="C33" s="97">
        <v>48</v>
      </c>
      <c r="D33" s="97">
        <v>66</v>
      </c>
      <c r="E33" s="96">
        <v>92</v>
      </c>
      <c r="F33" s="96">
        <v>40</v>
      </c>
      <c r="G33" s="96">
        <v>106</v>
      </c>
      <c r="H33" s="96">
        <v>14</v>
      </c>
      <c r="I33" s="97">
        <v>116</v>
      </c>
      <c r="J33" s="141">
        <v>11.6</v>
      </c>
    </row>
    <row r="34" spans="1:10">
      <c r="A34" s="103" t="s">
        <v>171</v>
      </c>
      <c r="B34" s="135">
        <v>57.8</v>
      </c>
      <c r="C34" s="97">
        <v>48</v>
      </c>
      <c r="D34" s="97">
        <v>66</v>
      </c>
      <c r="E34" s="96">
        <v>92</v>
      </c>
      <c r="F34" s="96">
        <v>40</v>
      </c>
      <c r="G34" s="96">
        <v>115</v>
      </c>
      <c r="H34" s="96">
        <v>22</v>
      </c>
      <c r="I34" s="97">
        <v>162</v>
      </c>
      <c r="J34" s="141">
        <v>16.2</v>
      </c>
    </row>
    <row r="35" spans="1:10">
      <c r="A35" s="103" t="s">
        <v>13</v>
      </c>
      <c r="B35" s="135">
        <v>63.5</v>
      </c>
      <c r="C35" s="97">
        <v>48</v>
      </c>
      <c r="D35" s="97">
        <v>66</v>
      </c>
      <c r="E35" s="96">
        <v>92</v>
      </c>
      <c r="F35" s="96">
        <v>40</v>
      </c>
      <c r="G35" s="96">
        <v>128</v>
      </c>
      <c r="H35" s="96">
        <v>22</v>
      </c>
      <c r="I35" s="97">
        <v>162</v>
      </c>
      <c r="J35" s="141">
        <v>16.2</v>
      </c>
    </row>
    <row r="36" spans="1:10">
      <c r="A36" s="103" t="s">
        <v>321</v>
      </c>
      <c r="B36" s="135">
        <v>91.6</v>
      </c>
      <c r="C36" s="97">
        <v>48</v>
      </c>
      <c r="D36" s="97">
        <v>66</v>
      </c>
      <c r="E36" s="96">
        <v>92</v>
      </c>
      <c r="F36" s="96">
        <v>40</v>
      </c>
      <c r="G36" s="96">
        <v>178</v>
      </c>
      <c r="H36" s="96">
        <v>32</v>
      </c>
      <c r="I36" s="97">
        <v>184</v>
      </c>
      <c r="J36" s="141">
        <v>18.399999999999999</v>
      </c>
    </row>
    <row r="37" spans="1:10">
      <c r="A37" s="103" t="s">
        <v>173</v>
      </c>
      <c r="B37" s="135">
        <v>50</v>
      </c>
      <c r="C37" s="97">
        <v>57</v>
      </c>
      <c r="D37" s="97">
        <v>33</v>
      </c>
      <c r="E37" s="97">
        <v>33</v>
      </c>
      <c r="F37" s="97">
        <v>33</v>
      </c>
      <c r="G37" s="96">
        <v>46</v>
      </c>
      <c r="H37" s="96">
        <v>46</v>
      </c>
      <c r="I37" s="97">
        <v>39</v>
      </c>
      <c r="J37" s="141">
        <v>39</v>
      </c>
    </row>
    <row r="38" spans="1:10" ht="15.75" thickBot="1">
      <c r="A38" s="103" t="s">
        <v>279</v>
      </c>
      <c r="B38" s="152">
        <v>0.02</v>
      </c>
      <c r="C38" s="144">
        <v>0.02</v>
      </c>
      <c r="D38" s="144">
        <v>0.02</v>
      </c>
      <c r="E38" s="144">
        <v>0.02</v>
      </c>
      <c r="F38" s="144">
        <v>0.02</v>
      </c>
      <c r="G38" s="143">
        <v>0.02</v>
      </c>
      <c r="H38" s="143">
        <v>0.02</v>
      </c>
      <c r="I38" s="144">
        <v>0.02</v>
      </c>
      <c r="J38" s="145">
        <v>0.02</v>
      </c>
    </row>
    <row r="40" spans="1:10" ht="15.75" thickBot="1"/>
    <row r="41" spans="1:10" ht="25.5">
      <c r="B41" s="146" t="s">
        <v>198</v>
      </c>
      <c r="C41" s="153" t="s">
        <v>201</v>
      </c>
      <c r="D41" s="146" t="s">
        <v>308</v>
      </c>
      <c r="E41" s="606" t="s">
        <v>208</v>
      </c>
      <c r="F41" s="607"/>
      <c r="G41" s="146" t="s">
        <v>323</v>
      </c>
    </row>
    <row r="42" spans="1:10">
      <c r="B42" s="147" t="s">
        <v>340</v>
      </c>
      <c r="C42" s="147" t="s">
        <v>340</v>
      </c>
      <c r="D42" s="147" t="s">
        <v>340</v>
      </c>
      <c r="E42" s="86" t="s">
        <v>340</v>
      </c>
      <c r="F42" s="87" t="s">
        <v>340</v>
      </c>
      <c r="G42" s="147" t="s">
        <v>340</v>
      </c>
    </row>
    <row r="43" spans="1:10">
      <c r="A43" s="102" t="s">
        <v>3</v>
      </c>
      <c r="B43" s="148" t="s">
        <v>143</v>
      </c>
      <c r="C43" s="148" t="s">
        <v>143</v>
      </c>
      <c r="D43" s="148" t="s">
        <v>143</v>
      </c>
      <c r="E43" s="133" t="s">
        <v>143</v>
      </c>
      <c r="F43" s="134" t="s">
        <v>249</v>
      </c>
      <c r="G43" s="148" t="s">
        <v>249</v>
      </c>
    </row>
    <row r="44" spans="1:10">
      <c r="A44" s="103" t="s">
        <v>147</v>
      </c>
      <c r="B44" s="149">
        <v>27</v>
      </c>
      <c r="C44" s="154">
        <v>24</v>
      </c>
      <c r="D44" s="149">
        <v>32</v>
      </c>
      <c r="E44" s="140">
        <v>33</v>
      </c>
      <c r="F44" s="136">
        <v>29</v>
      </c>
      <c r="G44" s="149">
        <v>24</v>
      </c>
    </row>
    <row r="45" spans="1:10">
      <c r="A45" s="103" t="s">
        <v>320</v>
      </c>
      <c r="B45" s="149">
        <v>27</v>
      </c>
      <c r="C45" s="154">
        <v>33</v>
      </c>
      <c r="D45" s="149">
        <v>36</v>
      </c>
      <c r="E45" s="140">
        <v>36</v>
      </c>
      <c r="F45" s="136">
        <v>32</v>
      </c>
      <c r="G45" s="149">
        <v>27</v>
      </c>
    </row>
    <row r="46" spans="1:10">
      <c r="A46" s="103" t="s">
        <v>171</v>
      </c>
      <c r="B46" s="149">
        <v>33.5</v>
      </c>
      <c r="C46" s="154">
        <v>33</v>
      </c>
      <c r="D46" s="149">
        <v>44</v>
      </c>
      <c r="E46" s="140">
        <v>45</v>
      </c>
      <c r="F46" s="136">
        <v>39</v>
      </c>
      <c r="G46" s="149">
        <v>38</v>
      </c>
    </row>
    <row r="47" spans="1:10">
      <c r="A47" s="103" t="s">
        <v>13</v>
      </c>
      <c r="B47" s="149">
        <v>46.5</v>
      </c>
      <c r="C47" s="154">
        <v>33</v>
      </c>
      <c r="D47" s="149">
        <v>50</v>
      </c>
      <c r="E47" s="140">
        <v>50</v>
      </c>
      <c r="F47" s="136">
        <v>44</v>
      </c>
      <c r="G47" s="149">
        <v>41.8</v>
      </c>
    </row>
    <row r="48" spans="1:10">
      <c r="A48" s="103" t="s">
        <v>321</v>
      </c>
      <c r="B48" s="149">
        <v>59.5</v>
      </c>
      <c r="C48" s="154">
        <v>33</v>
      </c>
      <c r="D48" s="149">
        <v>50</v>
      </c>
      <c r="E48" s="140">
        <v>63</v>
      </c>
      <c r="F48" s="136">
        <v>56</v>
      </c>
      <c r="G48" s="149">
        <v>60.1</v>
      </c>
    </row>
    <row r="49" spans="1:14">
      <c r="A49" s="103" t="s">
        <v>173</v>
      </c>
      <c r="B49" s="149">
        <v>38.9</v>
      </c>
      <c r="C49" s="154">
        <v>27</v>
      </c>
      <c r="D49" s="149">
        <v>35</v>
      </c>
      <c r="E49" s="140">
        <v>40</v>
      </c>
      <c r="F49" s="136">
        <v>35</v>
      </c>
      <c r="G49" s="149">
        <v>22</v>
      </c>
    </row>
    <row r="50" spans="1:14" ht="15.75" thickBot="1">
      <c r="A50" s="103" t="s">
        <v>279</v>
      </c>
      <c r="B50" s="150">
        <v>0.02</v>
      </c>
      <c r="C50" s="155">
        <v>0.02</v>
      </c>
      <c r="D50" s="150">
        <v>0.02</v>
      </c>
      <c r="E50" s="142">
        <v>0.02</v>
      </c>
      <c r="F50" s="139">
        <v>0.02</v>
      </c>
      <c r="G50" s="150">
        <v>1.7000000000000001E-2</v>
      </c>
      <c r="M50" t="s">
        <v>590</v>
      </c>
      <c r="N50" t="s">
        <v>157</v>
      </c>
    </row>
    <row r="51" spans="1:14" ht="15.75" thickBot="1">
      <c r="L51" s="85" t="s">
        <v>588</v>
      </c>
      <c r="M51" t="s">
        <v>589</v>
      </c>
      <c r="N51" t="s">
        <v>591</v>
      </c>
    </row>
    <row r="52" spans="1:14" ht="38.25" customHeight="1">
      <c r="B52" s="608" t="s">
        <v>326</v>
      </c>
      <c r="C52" s="609"/>
      <c r="D52" s="610"/>
    </row>
    <row r="53" spans="1:14">
      <c r="B53" s="86" t="s">
        <v>322</v>
      </c>
      <c r="C53" s="84" t="s">
        <v>335</v>
      </c>
      <c r="D53" s="87" t="s">
        <v>322</v>
      </c>
    </row>
    <row r="54" spans="1:14">
      <c r="A54" s="102" t="s">
        <v>3</v>
      </c>
      <c r="B54" s="86" t="s">
        <v>249</v>
      </c>
      <c r="C54" s="84" t="s">
        <v>249</v>
      </c>
      <c r="D54" s="87" t="s">
        <v>249</v>
      </c>
      <c r="H54" s="85" t="s">
        <v>515</v>
      </c>
    </row>
    <row r="55" spans="1:14">
      <c r="A55" s="103" t="s">
        <v>147</v>
      </c>
      <c r="B55" s="135">
        <v>46</v>
      </c>
      <c r="C55" s="97">
        <v>60</v>
      </c>
      <c r="D55" s="141">
        <v>12</v>
      </c>
    </row>
    <row r="56" spans="1:14">
      <c r="A56" s="103" t="s">
        <v>320</v>
      </c>
      <c r="B56" s="135">
        <v>59</v>
      </c>
      <c r="C56" s="97">
        <v>83</v>
      </c>
      <c r="D56" s="141">
        <v>16.600000000000001</v>
      </c>
      <c r="G56" s="83" t="s">
        <v>524</v>
      </c>
      <c r="H56" s="83" t="s">
        <v>61</v>
      </c>
      <c r="I56" s="83" t="s">
        <v>519</v>
      </c>
      <c r="J56" s="83" t="s">
        <v>520</v>
      </c>
      <c r="K56" s="83" t="s">
        <v>522</v>
      </c>
      <c r="L56" s="83" t="s">
        <v>525</v>
      </c>
    </row>
    <row r="57" spans="1:14">
      <c r="A57" s="103" t="s">
        <v>171</v>
      </c>
      <c r="B57" s="135">
        <v>74</v>
      </c>
      <c r="C57" s="97">
        <v>113</v>
      </c>
      <c r="D57" s="141">
        <v>22.6</v>
      </c>
      <c r="G57" s="83" t="s">
        <v>516</v>
      </c>
      <c r="H57" s="83" t="s">
        <v>517</v>
      </c>
      <c r="I57" s="83" t="s">
        <v>518</v>
      </c>
      <c r="J57" s="83" t="s">
        <v>521</v>
      </c>
      <c r="K57" s="83" t="s">
        <v>523</v>
      </c>
      <c r="L57" s="83">
        <v>39</v>
      </c>
    </row>
    <row r="58" spans="1:14">
      <c r="A58" s="103" t="s">
        <v>13</v>
      </c>
      <c r="B58" s="135">
        <v>80</v>
      </c>
      <c r="C58" s="97">
        <v>124</v>
      </c>
      <c r="D58" s="141">
        <v>24.8</v>
      </c>
      <c r="G58" s="83" t="s">
        <v>549</v>
      </c>
    </row>
    <row r="59" spans="1:14">
      <c r="A59" s="103" t="s">
        <v>321</v>
      </c>
      <c r="B59" s="135">
        <v>114</v>
      </c>
      <c r="C59" s="97">
        <v>180</v>
      </c>
      <c r="D59" s="141">
        <v>36</v>
      </c>
      <c r="G59" s="83" t="s">
        <v>279</v>
      </c>
      <c r="H59" s="83">
        <v>89</v>
      </c>
    </row>
    <row r="60" spans="1:14">
      <c r="A60" s="103" t="s">
        <v>173</v>
      </c>
      <c r="B60" s="135">
        <v>26</v>
      </c>
      <c r="C60" s="97">
        <v>35</v>
      </c>
      <c r="D60" s="141">
        <v>35</v>
      </c>
    </row>
    <row r="61" spans="1:14" ht="15.75" thickBot="1">
      <c r="A61" s="103" t="s">
        <v>279</v>
      </c>
      <c r="B61" s="152">
        <v>0.02</v>
      </c>
      <c r="C61" s="144">
        <v>0.02</v>
      </c>
      <c r="D61" s="145">
        <v>0.02</v>
      </c>
      <c r="G61" s="88" t="s">
        <v>550</v>
      </c>
      <c r="H61" s="88" t="s">
        <v>524</v>
      </c>
      <c r="I61" s="88" t="s">
        <v>61</v>
      </c>
      <c r="J61" s="88" t="s">
        <v>525</v>
      </c>
      <c r="K61" s="88" t="s">
        <v>551</v>
      </c>
      <c r="L61" s="88" t="s">
        <v>519</v>
      </c>
      <c r="M61" s="88" t="s">
        <v>520</v>
      </c>
      <c r="N61" s="88" t="s">
        <v>522</v>
      </c>
    </row>
    <row r="62" spans="1:14">
      <c r="G62" s="88" t="s">
        <v>552</v>
      </c>
      <c r="H62" s="88">
        <v>100</v>
      </c>
      <c r="I62" s="88">
        <v>120</v>
      </c>
      <c r="J62" s="88">
        <v>39</v>
      </c>
      <c r="K62" s="88">
        <v>89</v>
      </c>
      <c r="L62" s="88" t="s">
        <v>518</v>
      </c>
      <c r="M62" s="88" t="s">
        <v>521</v>
      </c>
      <c r="N62" s="88" t="s">
        <v>523</v>
      </c>
    </row>
    <row r="63" spans="1:14">
      <c r="M63" t="s">
        <v>594</v>
      </c>
    </row>
    <row r="64" spans="1:14">
      <c r="M64" s="345" t="s">
        <v>592</v>
      </c>
      <c r="N64" s="345" t="s">
        <v>593</v>
      </c>
    </row>
    <row r="65" spans="1:14" ht="15.75" thickBot="1">
      <c r="A65" s="117" t="s">
        <v>331</v>
      </c>
    </row>
    <row r="66" spans="1:14" ht="39" thickBot="1">
      <c r="A66" s="88" t="s">
        <v>3</v>
      </c>
      <c r="B66" s="94" t="s">
        <v>332</v>
      </c>
      <c r="C66" s="95" t="s">
        <v>270</v>
      </c>
      <c r="D66" s="94" t="s">
        <v>272</v>
      </c>
      <c r="F66" s="256" t="s">
        <v>526</v>
      </c>
      <c r="G66" s="257" t="s">
        <v>98</v>
      </c>
      <c r="H66" s="257" t="s">
        <v>100</v>
      </c>
      <c r="I66" s="257" t="s">
        <v>114</v>
      </c>
    </row>
    <row r="67" spans="1:14" ht="16.5" thickBot="1">
      <c r="A67" s="101" t="s">
        <v>147</v>
      </c>
      <c r="B67" s="97">
        <v>44</v>
      </c>
      <c r="C67" s="96">
        <v>60.5</v>
      </c>
      <c r="D67" s="97">
        <v>48</v>
      </c>
      <c r="F67" s="258" t="s">
        <v>527</v>
      </c>
      <c r="G67" s="259">
        <v>55</v>
      </c>
      <c r="H67" s="259">
        <v>60</v>
      </c>
      <c r="I67" s="259">
        <v>65</v>
      </c>
      <c r="K67" s="85" t="s">
        <v>541</v>
      </c>
    </row>
    <row r="68" spans="1:14" ht="16.5" thickBot="1">
      <c r="A68" s="101" t="s">
        <v>320</v>
      </c>
      <c r="B68" s="97">
        <v>47</v>
      </c>
      <c r="C68" s="96">
        <v>60.5</v>
      </c>
      <c r="D68" s="97">
        <v>55</v>
      </c>
      <c r="F68" s="258" t="s">
        <v>528</v>
      </c>
      <c r="G68" s="259">
        <v>55</v>
      </c>
      <c r="H68" s="259">
        <v>60</v>
      </c>
      <c r="I68" s="259">
        <v>65</v>
      </c>
      <c r="K68" s="85" t="s">
        <v>542</v>
      </c>
    </row>
    <row r="69" spans="1:14" ht="16.5" thickBot="1">
      <c r="A69" s="101" t="s">
        <v>171</v>
      </c>
      <c r="B69" s="97">
        <v>61</v>
      </c>
      <c r="C69" s="96">
        <v>82</v>
      </c>
      <c r="D69" s="97">
        <v>62</v>
      </c>
      <c r="F69" s="258" t="s">
        <v>157</v>
      </c>
      <c r="G69" s="603" t="s">
        <v>529</v>
      </c>
      <c r="H69" s="604"/>
      <c r="I69" s="605"/>
      <c r="K69" s="85" t="s">
        <v>543</v>
      </c>
    </row>
    <row r="70" spans="1:14" ht="16.5" thickBot="1">
      <c r="A70" s="101" t="s">
        <v>13</v>
      </c>
      <c r="B70" s="97">
        <v>84</v>
      </c>
      <c r="C70" s="96">
        <v>100.3</v>
      </c>
      <c r="D70" s="97">
        <v>69</v>
      </c>
      <c r="F70" s="258" t="s">
        <v>530</v>
      </c>
      <c r="G70" s="600" t="s">
        <v>531</v>
      </c>
      <c r="H70" s="601"/>
      <c r="I70" s="602"/>
      <c r="K70" s="85" t="s">
        <v>544</v>
      </c>
    </row>
    <row r="71" spans="1:14" ht="16.5" thickBot="1">
      <c r="A71" s="101" t="s">
        <v>321</v>
      </c>
      <c r="B71" s="97">
        <v>89</v>
      </c>
      <c r="C71" s="96">
        <v>102.5</v>
      </c>
      <c r="D71" s="97">
        <v>69</v>
      </c>
      <c r="F71" s="258" t="s">
        <v>532</v>
      </c>
      <c r="G71" s="600" t="s">
        <v>533</v>
      </c>
      <c r="H71" s="601"/>
      <c r="I71" s="602"/>
    </row>
    <row r="72" spans="1:14" ht="16.5" thickBot="1">
      <c r="A72" s="101" t="s">
        <v>264</v>
      </c>
      <c r="B72" s="97">
        <v>76</v>
      </c>
      <c r="C72" s="96">
        <v>76</v>
      </c>
      <c r="D72" s="97"/>
      <c r="F72" s="258" t="s">
        <v>534</v>
      </c>
      <c r="G72" s="600" t="s">
        <v>533</v>
      </c>
      <c r="H72" s="601"/>
      <c r="I72" s="602"/>
    </row>
    <row r="73" spans="1:14" ht="16.5" thickBot="1">
      <c r="A73" s="101" t="s">
        <v>173</v>
      </c>
      <c r="B73" s="84"/>
      <c r="C73" s="84"/>
      <c r="D73" s="84"/>
      <c r="F73" s="258" t="s">
        <v>535</v>
      </c>
      <c r="G73" s="600" t="s">
        <v>536</v>
      </c>
      <c r="H73" s="601"/>
      <c r="I73" s="602"/>
      <c r="L73" s="85" t="s">
        <v>175</v>
      </c>
      <c r="M73" t="s">
        <v>637</v>
      </c>
      <c r="N73" t="s">
        <v>638</v>
      </c>
    </row>
    <row r="74" spans="1:14" ht="241.5" thickBot="1">
      <c r="A74" s="101" t="s">
        <v>279</v>
      </c>
      <c r="B74" s="98">
        <v>0</v>
      </c>
      <c r="C74" s="99">
        <v>0</v>
      </c>
      <c r="D74" s="99">
        <v>0</v>
      </c>
      <c r="F74" s="261" t="s">
        <v>537</v>
      </c>
      <c r="G74" s="600" t="s">
        <v>538</v>
      </c>
      <c r="H74" s="601"/>
      <c r="I74" s="602"/>
      <c r="L74" s="85" t="s">
        <v>274</v>
      </c>
      <c r="M74" t="s">
        <v>639</v>
      </c>
    </row>
    <row r="75" spans="1:14" ht="16.5" thickBot="1">
      <c r="F75" s="600" t="s">
        <v>539</v>
      </c>
      <c r="G75" s="601"/>
      <c r="H75" s="601"/>
      <c r="I75" s="602"/>
    </row>
    <row r="76" spans="1:14" ht="15.75">
      <c r="F76" s="260" t="s">
        <v>540</v>
      </c>
      <c r="G76" s="255"/>
      <c r="H76" s="255"/>
      <c r="I76" s="255"/>
    </row>
  </sheetData>
  <mergeCells count="15">
    <mergeCell ref="E41:F41"/>
    <mergeCell ref="B52:D52"/>
    <mergeCell ref="B6:C6"/>
    <mergeCell ref="B5:C5"/>
    <mergeCell ref="D5:L5"/>
    <mergeCell ref="C17:D17"/>
    <mergeCell ref="E17:F17"/>
    <mergeCell ref="B29:J29"/>
    <mergeCell ref="G74:I74"/>
    <mergeCell ref="F75:I75"/>
    <mergeCell ref="G69:I69"/>
    <mergeCell ref="G70:I70"/>
    <mergeCell ref="G71:I71"/>
    <mergeCell ref="G72:I72"/>
    <mergeCell ref="G73:I7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H19"/>
  <sheetViews>
    <sheetView topLeftCell="A4" workbookViewId="0">
      <selection activeCell="A20" sqref="A20"/>
    </sheetView>
  </sheetViews>
  <sheetFormatPr defaultRowHeight="15"/>
  <cols>
    <col min="1" max="1" width="44.5703125" customWidth="1"/>
    <col min="2" max="4" width="16.140625" customWidth="1"/>
  </cols>
  <sheetData>
    <row r="3" spans="1:8">
      <c r="A3" t="s">
        <v>545</v>
      </c>
    </row>
    <row r="4" spans="1:8">
      <c r="A4" t="s">
        <v>546</v>
      </c>
    </row>
    <row r="5" spans="1:8">
      <c r="A5" t="s">
        <v>547</v>
      </c>
    </row>
    <row r="6" spans="1:8" ht="15.75" thickBot="1"/>
    <row r="7" spans="1:8" ht="15.75" thickBot="1">
      <c r="A7" s="262" t="s">
        <v>526</v>
      </c>
      <c r="B7" s="263" t="s">
        <v>98</v>
      </c>
      <c r="C7" s="263" t="s">
        <v>100</v>
      </c>
      <c r="D7" s="263" t="s">
        <v>114</v>
      </c>
    </row>
    <row r="8" spans="1:8" ht="15.75" thickBot="1">
      <c r="A8" s="264" t="s">
        <v>527</v>
      </c>
      <c r="B8" s="265">
        <v>55</v>
      </c>
      <c r="C8" s="265">
        <v>60</v>
      </c>
      <c r="D8" s="265">
        <v>65</v>
      </c>
      <c r="H8">
        <f>55*1.125</f>
        <v>61.875</v>
      </c>
    </row>
    <row r="9" spans="1:8" ht="15.75" thickBot="1">
      <c r="A9" s="264" t="s">
        <v>528</v>
      </c>
      <c r="B9" s="265">
        <v>55</v>
      </c>
      <c r="C9" s="265">
        <v>60</v>
      </c>
      <c r="D9" s="265">
        <v>65</v>
      </c>
      <c r="H9">
        <f>H8*1.5</f>
        <v>92.8125</v>
      </c>
    </row>
    <row r="10" spans="1:8" ht="15.75" thickBot="1">
      <c r="A10" s="264" t="s">
        <v>157</v>
      </c>
      <c r="B10" s="453" t="s">
        <v>529</v>
      </c>
      <c r="C10" s="454"/>
      <c r="D10" s="455"/>
      <c r="H10">
        <f>H9*1.25</f>
        <v>116.015625</v>
      </c>
    </row>
    <row r="11" spans="1:8" ht="15.75" thickBot="1">
      <c r="A11" s="264" t="s">
        <v>530</v>
      </c>
      <c r="B11" s="450" t="s">
        <v>531</v>
      </c>
      <c r="C11" s="451"/>
      <c r="D11" s="452"/>
    </row>
    <row r="12" spans="1:8" ht="15.75" thickBot="1">
      <c r="A12" s="264" t="s">
        <v>532</v>
      </c>
      <c r="B12" s="450" t="s">
        <v>533</v>
      </c>
      <c r="C12" s="451"/>
      <c r="D12" s="452"/>
    </row>
    <row r="13" spans="1:8" ht="15.75" thickBot="1">
      <c r="A13" s="264" t="s">
        <v>534</v>
      </c>
      <c r="B13" s="450" t="s">
        <v>533</v>
      </c>
      <c r="C13" s="451"/>
      <c r="D13" s="452"/>
    </row>
    <row r="14" spans="1:8" ht="15.75" thickBot="1">
      <c r="A14" s="264" t="s">
        <v>535</v>
      </c>
      <c r="B14" s="450" t="s">
        <v>536</v>
      </c>
      <c r="C14" s="451"/>
      <c r="D14" s="452"/>
    </row>
    <row r="15" spans="1:8" ht="58.5" thickBot="1">
      <c r="A15" s="266" t="s">
        <v>537</v>
      </c>
      <c r="B15" s="450" t="s">
        <v>538</v>
      </c>
      <c r="C15" s="451"/>
      <c r="D15" s="452"/>
    </row>
    <row r="16" spans="1:8" ht="15.75" thickBot="1">
      <c r="A16" s="450" t="s">
        <v>539</v>
      </c>
      <c r="B16" s="451"/>
      <c r="C16" s="451"/>
      <c r="D16" s="452"/>
    </row>
    <row r="17" spans="1:2" ht="15.75">
      <c r="A17" s="267" t="s">
        <v>540</v>
      </c>
    </row>
    <row r="19" spans="1:2">
      <c r="A19" t="s">
        <v>632</v>
      </c>
      <c r="B19">
        <v>11222</v>
      </c>
    </row>
  </sheetData>
  <mergeCells count="7">
    <mergeCell ref="A16:D16"/>
    <mergeCell ref="B10:D10"/>
    <mergeCell ref="B11:D11"/>
    <mergeCell ref="B12:D12"/>
    <mergeCell ref="B13:D13"/>
    <mergeCell ref="B14:D14"/>
    <mergeCell ref="B15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F12"/>
  <sheetViews>
    <sheetView workbookViewId="0">
      <selection activeCell="G4" sqref="G4"/>
    </sheetView>
  </sheetViews>
  <sheetFormatPr defaultRowHeight="15"/>
  <cols>
    <col min="1" max="1" width="20.140625" bestFit="1" customWidth="1"/>
    <col min="2" max="6" width="19.42578125" style="85" customWidth="1"/>
  </cols>
  <sheetData>
    <row r="3" spans="1:6" ht="16.5" thickBot="1">
      <c r="A3" s="456" t="s">
        <v>553</v>
      </c>
      <c r="B3" s="456"/>
      <c r="C3" s="456"/>
      <c r="D3" s="456"/>
      <c r="E3" s="456"/>
      <c r="F3" s="456"/>
    </row>
    <row r="4" spans="1:6" ht="16.5" thickBot="1">
      <c r="A4" s="269" t="s">
        <v>554</v>
      </c>
      <c r="B4" s="270" t="s">
        <v>555</v>
      </c>
      <c r="C4" s="270" t="s">
        <v>556</v>
      </c>
      <c r="D4" s="270" t="s">
        <v>171</v>
      </c>
      <c r="E4" s="270" t="s">
        <v>153</v>
      </c>
      <c r="F4" s="270" t="s">
        <v>557</v>
      </c>
    </row>
    <row r="5" spans="1:6" ht="16.5" thickBot="1">
      <c r="A5" s="258" t="s">
        <v>558</v>
      </c>
      <c r="B5" s="271">
        <v>28</v>
      </c>
      <c r="C5" s="271">
        <v>30</v>
      </c>
      <c r="D5" s="271">
        <v>36</v>
      </c>
      <c r="E5" s="271">
        <v>40</v>
      </c>
      <c r="F5" s="271">
        <v>50</v>
      </c>
    </row>
    <row r="6" spans="1:6" ht="16.5" thickBot="1">
      <c r="A6" s="258" t="s">
        <v>559</v>
      </c>
      <c r="B6" s="271">
        <v>23</v>
      </c>
      <c r="C6" s="271">
        <v>26</v>
      </c>
      <c r="D6" s="271">
        <v>29</v>
      </c>
      <c r="E6" s="271">
        <v>32</v>
      </c>
      <c r="F6" s="271">
        <v>38</v>
      </c>
    </row>
    <row r="7" spans="1:6" ht="16.5" thickBot="1">
      <c r="A7" s="258" t="s">
        <v>560</v>
      </c>
      <c r="B7" s="271">
        <v>23</v>
      </c>
      <c r="C7" s="271">
        <v>26</v>
      </c>
      <c r="D7" s="271">
        <v>29</v>
      </c>
      <c r="E7" s="271">
        <v>32</v>
      </c>
      <c r="F7" s="271">
        <v>38</v>
      </c>
    </row>
    <row r="8" spans="1:6" ht="16.5" thickBot="1">
      <c r="A8" s="258" t="s">
        <v>561</v>
      </c>
      <c r="B8" s="271">
        <v>30</v>
      </c>
      <c r="C8" s="271">
        <v>30</v>
      </c>
      <c r="D8" s="271">
        <v>30</v>
      </c>
      <c r="E8" s="271">
        <v>30</v>
      </c>
      <c r="F8" s="271">
        <v>30</v>
      </c>
    </row>
    <row r="9" spans="1:6" ht="16.5" thickBot="1">
      <c r="A9" s="258" t="s">
        <v>562</v>
      </c>
      <c r="B9" s="272">
        <v>0.02</v>
      </c>
      <c r="C9" s="272">
        <v>0.02</v>
      </c>
      <c r="D9" s="272">
        <v>0.02</v>
      </c>
      <c r="E9" s="272">
        <v>0.02</v>
      </c>
      <c r="F9" s="272">
        <v>0.02</v>
      </c>
    </row>
    <row r="10" spans="1:6" ht="16.5" thickBot="1">
      <c r="A10" s="258" t="s">
        <v>159</v>
      </c>
      <c r="B10" s="272">
        <v>0.2</v>
      </c>
      <c r="C10" s="272">
        <v>0.2</v>
      </c>
      <c r="D10" s="272">
        <v>0.2</v>
      </c>
      <c r="E10" s="272">
        <v>0.2</v>
      </c>
      <c r="F10" s="272">
        <v>0.2</v>
      </c>
    </row>
    <row r="11" spans="1:6" ht="15.75">
      <c r="A11" s="268"/>
    </row>
    <row r="12" spans="1:6" ht="15.75">
      <c r="A12" s="373" t="s">
        <v>632</v>
      </c>
      <c r="B12" s="85">
        <v>11522</v>
      </c>
    </row>
  </sheetData>
  <mergeCells count="1"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A41" sqref="A41"/>
    </sheetView>
  </sheetViews>
  <sheetFormatPr defaultColWidth="9.140625" defaultRowHeight="15"/>
  <cols>
    <col min="1" max="1" width="34.7109375" style="1" customWidth="1"/>
    <col min="2" max="2" width="20.28515625" style="1" bestFit="1" customWidth="1"/>
    <col min="3" max="3" width="34.28515625" style="1" bestFit="1" customWidth="1"/>
    <col min="4" max="4" width="25.7109375" style="1" customWidth="1"/>
    <col min="5" max="5" width="9.140625" style="1"/>
    <col min="6" max="6" width="35.5703125" style="1" customWidth="1"/>
    <col min="7" max="16384" width="9.140625" style="1"/>
  </cols>
  <sheetData>
    <row r="1" spans="1:8" ht="30">
      <c r="A1" s="1" t="s">
        <v>0</v>
      </c>
    </row>
    <row r="2" spans="1:8">
      <c r="A2" s="1" t="s">
        <v>1</v>
      </c>
    </row>
    <row r="3" spans="1:8">
      <c r="A3" s="1" t="s">
        <v>2</v>
      </c>
      <c r="B3" s="1" t="s">
        <v>3</v>
      </c>
      <c r="C3" s="1" t="s">
        <v>4</v>
      </c>
      <c r="D3" s="1" t="s">
        <v>5</v>
      </c>
    </row>
    <row r="4" spans="1:8">
      <c r="A4" s="457"/>
      <c r="B4" s="457"/>
      <c r="C4" s="457" t="s">
        <v>6</v>
      </c>
      <c r="D4" s="457"/>
      <c r="G4" s="1" t="s">
        <v>59</v>
      </c>
      <c r="H4" s="1">
        <v>1000</v>
      </c>
    </row>
    <row r="5" spans="1:8">
      <c r="A5" s="1" t="s">
        <v>7</v>
      </c>
      <c r="B5" s="1" t="s">
        <v>8</v>
      </c>
      <c r="C5" s="1">
        <v>30</v>
      </c>
      <c r="D5" s="1">
        <v>30</v>
      </c>
      <c r="G5" s="1" t="s">
        <v>60</v>
      </c>
      <c r="H5" s="1">
        <f>60*25*40/5000</f>
        <v>12</v>
      </c>
    </row>
    <row r="6" spans="1:8">
      <c r="A6" s="1" t="s">
        <v>9</v>
      </c>
      <c r="B6" s="1" t="s">
        <v>10</v>
      </c>
      <c r="C6" s="1">
        <v>35</v>
      </c>
      <c r="D6" s="1">
        <v>35</v>
      </c>
      <c r="G6" s="1" t="s">
        <v>61</v>
      </c>
      <c r="H6" s="1" t="s">
        <v>62</v>
      </c>
    </row>
    <row r="7" spans="1:8">
      <c r="A7" s="1" t="s">
        <v>11</v>
      </c>
      <c r="B7" s="1" t="s">
        <v>12</v>
      </c>
      <c r="C7" s="1">
        <v>40</v>
      </c>
      <c r="D7" s="1">
        <v>40</v>
      </c>
    </row>
    <row r="8" spans="1:8">
      <c r="A8" s="1" t="s">
        <v>13</v>
      </c>
      <c r="B8" s="1" t="s">
        <v>14</v>
      </c>
      <c r="C8" s="1">
        <v>45</v>
      </c>
      <c r="D8" s="1">
        <v>45</v>
      </c>
    </row>
    <row r="9" spans="1:8">
      <c r="A9" s="1" t="s">
        <v>15</v>
      </c>
      <c r="B9" s="1" t="s">
        <v>16</v>
      </c>
      <c r="C9" s="1">
        <v>45</v>
      </c>
      <c r="D9" s="1">
        <v>45</v>
      </c>
    </row>
    <row r="10" spans="1:8">
      <c r="A10" s="1" t="s">
        <v>17</v>
      </c>
      <c r="B10" s="1" t="s">
        <v>18</v>
      </c>
      <c r="C10" s="1">
        <v>45</v>
      </c>
      <c r="D10" s="1">
        <v>45</v>
      </c>
    </row>
    <row r="11" spans="1:8">
      <c r="A11" s="457" t="s">
        <v>19</v>
      </c>
      <c r="B11" s="457"/>
      <c r="C11" s="457"/>
      <c r="D11" s="457"/>
    </row>
    <row r="12" spans="1:8">
      <c r="A12" s="1" t="s">
        <v>20</v>
      </c>
      <c r="B12" s="1" t="s">
        <v>21</v>
      </c>
      <c r="C12" s="1">
        <v>5</v>
      </c>
      <c r="D12" s="1">
        <v>5</v>
      </c>
      <c r="F12" s="1" t="s">
        <v>54</v>
      </c>
    </row>
    <row r="13" spans="1:8">
      <c r="A13" s="457" t="s">
        <v>22</v>
      </c>
      <c r="B13" s="457"/>
      <c r="C13" s="457"/>
      <c r="D13" s="457"/>
      <c r="F13" s="1" t="s">
        <v>55</v>
      </c>
    </row>
    <row r="14" spans="1:8">
      <c r="A14" s="1" t="s">
        <v>23</v>
      </c>
      <c r="B14" s="1" t="s">
        <v>24</v>
      </c>
      <c r="C14" s="1">
        <v>10</v>
      </c>
      <c r="D14" s="1">
        <v>10</v>
      </c>
    </row>
    <row r="15" spans="1:8">
      <c r="A15" s="457" t="s">
        <v>25</v>
      </c>
      <c r="B15" s="457"/>
      <c r="C15" s="457"/>
      <c r="D15" s="457"/>
    </row>
    <row r="16" spans="1:8" ht="63.75" customHeight="1">
      <c r="A16" s="457" t="s">
        <v>26</v>
      </c>
      <c r="B16" s="457"/>
      <c r="C16" s="457"/>
      <c r="D16" s="457"/>
    </row>
    <row r="17" spans="1:7">
      <c r="A17" s="457" t="s">
        <v>27</v>
      </c>
      <c r="B17" s="457"/>
      <c r="C17" s="457"/>
      <c r="D17" s="457"/>
    </row>
    <row r="18" spans="1:7">
      <c r="A18" s="457" t="s">
        <v>28</v>
      </c>
      <c r="B18" s="457"/>
      <c r="C18" s="457"/>
      <c r="D18" s="457"/>
      <c r="F18" s="1" t="s">
        <v>56</v>
      </c>
      <c r="G18" s="1" t="s">
        <v>63</v>
      </c>
    </row>
    <row r="19" spans="1:7" ht="27" customHeight="1">
      <c r="A19" s="457" t="s">
        <v>29</v>
      </c>
      <c r="B19" s="457"/>
      <c r="C19" s="457"/>
      <c r="D19" s="457"/>
    </row>
    <row r="20" spans="1:7" ht="47.25" customHeight="1">
      <c r="A20" s="457" t="s">
        <v>30</v>
      </c>
      <c r="B20" s="457"/>
      <c r="C20" s="457"/>
      <c r="D20" s="457"/>
    </row>
    <row r="21" spans="1:7" ht="46.5" customHeight="1">
      <c r="A21" s="457" t="s">
        <v>31</v>
      </c>
      <c r="B21" s="457"/>
      <c r="C21" s="457"/>
      <c r="D21" s="457"/>
    </row>
    <row r="22" spans="1:7">
      <c r="A22" s="457" t="s">
        <v>32</v>
      </c>
      <c r="B22" s="457"/>
      <c r="C22" s="457"/>
      <c r="D22" s="457"/>
    </row>
    <row r="23" spans="1:7">
      <c r="A23" s="1" t="s">
        <v>33</v>
      </c>
      <c r="B23" s="457" t="s">
        <v>34</v>
      </c>
      <c r="C23" s="457"/>
      <c r="D23" s="457"/>
    </row>
    <row r="24" spans="1:7">
      <c r="A24" s="1" t="s">
        <v>35</v>
      </c>
      <c r="B24" s="457">
        <v>40</v>
      </c>
      <c r="C24" s="457"/>
      <c r="D24" s="457"/>
    </row>
    <row r="25" spans="1:7">
      <c r="A25" s="1" t="s">
        <v>36</v>
      </c>
      <c r="B25" s="457">
        <v>2.5</v>
      </c>
      <c r="C25" s="457"/>
      <c r="D25" s="457"/>
    </row>
    <row r="26" spans="1:7">
      <c r="A26" s="457" t="s">
        <v>37</v>
      </c>
      <c r="B26" s="457"/>
      <c r="C26" s="457"/>
      <c r="D26" s="457"/>
      <c r="F26" s="1" t="s">
        <v>57</v>
      </c>
    </row>
    <row r="27" spans="1:7" ht="36" customHeight="1">
      <c r="A27" s="458" t="s">
        <v>38</v>
      </c>
      <c r="B27" s="458"/>
      <c r="C27" s="458"/>
      <c r="D27" s="458"/>
    </row>
    <row r="28" spans="1:7" ht="39.75" customHeight="1">
      <c r="A28" s="457" t="s">
        <v>39</v>
      </c>
      <c r="B28" s="457"/>
      <c r="C28" s="457"/>
      <c r="D28" s="457"/>
    </row>
    <row r="29" spans="1:7" ht="48" customHeight="1">
      <c r="A29" s="457" t="s">
        <v>40</v>
      </c>
      <c r="B29" s="457"/>
      <c r="C29" s="457"/>
      <c r="D29" s="457"/>
      <c r="F29" s="1" t="s">
        <v>58</v>
      </c>
    </row>
    <row r="30" spans="1:7">
      <c r="A30" s="457" t="s">
        <v>41</v>
      </c>
      <c r="B30" s="457"/>
      <c r="C30" s="457"/>
      <c r="D30" s="457"/>
    </row>
    <row r="31" spans="1:7" ht="75">
      <c r="A31" s="1" t="s">
        <v>42</v>
      </c>
    </row>
    <row r="32" spans="1:7">
      <c r="A32" s="1" t="s">
        <v>43</v>
      </c>
      <c r="B32" s="1" t="s">
        <v>44</v>
      </c>
      <c r="C32" s="1" t="s">
        <v>45</v>
      </c>
    </row>
    <row r="33" spans="1:4">
      <c r="A33" s="457" t="s">
        <v>46</v>
      </c>
      <c r="B33" s="1">
        <v>2E-3</v>
      </c>
      <c r="C33" s="1" t="s">
        <v>47</v>
      </c>
    </row>
    <row r="34" spans="1:4">
      <c r="A34" s="457"/>
      <c r="B34" s="1">
        <v>1.0999999999999999E-2</v>
      </c>
      <c r="C34" s="1" t="s">
        <v>48</v>
      </c>
    </row>
    <row r="35" spans="1:4" ht="30">
      <c r="A35" s="1" t="s">
        <v>49</v>
      </c>
      <c r="B35" s="1">
        <v>1.4E-2</v>
      </c>
      <c r="C35" s="1" t="s">
        <v>50</v>
      </c>
    </row>
    <row r="37" spans="1:4" ht="15.75" customHeight="1">
      <c r="A37" s="457" t="s">
        <v>51</v>
      </c>
      <c r="B37" s="457"/>
      <c r="C37" s="457"/>
      <c r="D37" s="457"/>
    </row>
    <row r="38" spans="1:4">
      <c r="A38" s="457" t="s">
        <v>52</v>
      </c>
      <c r="B38" s="457"/>
      <c r="C38" s="457"/>
      <c r="D38" s="457"/>
    </row>
    <row r="39" spans="1:4">
      <c r="A39" s="457" t="s">
        <v>53</v>
      </c>
      <c r="B39" s="457"/>
      <c r="C39" s="457"/>
      <c r="D39" s="457"/>
    </row>
    <row r="41" spans="1:4">
      <c r="A41" s="346" t="s">
        <v>632</v>
      </c>
      <c r="B41" s="1">
        <v>27000</v>
      </c>
    </row>
  </sheetData>
  <mergeCells count="24">
    <mergeCell ref="A39:D39"/>
    <mergeCell ref="B23:D23"/>
    <mergeCell ref="B24:D24"/>
    <mergeCell ref="B25:D25"/>
    <mergeCell ref="A26:D26"/>
    <mergeCell ref="A27:D27"/>
    <mergeCell ref="A28:D28"/>
    <mergeCell ref="A29:D29"/>
    <mergeCell ref="A30:D30"/>
    <mergeCell ref="A33:A34"/>
    <mergeCell ref="A37:D37"/>
    <mergeCell ref="A38:D38"/>
    <mergeCell ref="A22:D22"/>
    <mergeCell ref="A4:B4"/>
    <mergeCell ref="C4:D4"/>
    <mergeCell ref="A11:D11"/>
    <mergeCell ref="A13:D13"/>
    <mergeCell ref="A15:D15"/>
    <mergeCell ref="A16:D16"/>
    <mergeCell ref="A17:D17"/>
    <mergeCell ref="A18:D18"/>
    <mergeCell ref="A19:D19"/>
    <mergeCell ref="A20:D20"/>
    <mergeCell ref="A21:D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O64"/>
  <sheetViews>
    <sheetView topLeftCell="A43" workbookViewId="0">
      <selection activeCell="B7" sqref="B7"/>
    </sheetView>
  </sheetViews>
  <sheetFormatPr defaultRowHeight="15"/>
  <cols>
    <col min="1" max="1" width="30.28515625" bestFit="1" customWidth="1"/>
  </cols>
  <sheetData>
    <row r="3" spans="1:8" ht="15.75" thickBot="1"/>
    <row r="4" spans="1:8">
      <c r="A4" s="476" t="s">
        <v>64</v>
      </c>
      <c r="B4" s="476"/>
      <c r="C4" s="476"/>
      <c r="D4" s="476"/>
      <c r="E4" s="476"/>
      <c r="F4" s="476"/>
      <c r="G4" s="476"/>
      <c r="H4" s="476"/>
    </row>
    <row r="5" spans="1:8" ht="38.25">
      <c r="A5" s="479"/>
      <c r="B5" s="2" t="s">
        <v>65</v>
      </c>
      <c r="C5" s="2" t="s">
        <v>66</v>
      </c>
      <c r="D5" s="480" t="s">
        <v>67</v>
      </c>
      <c r="E5" s="480"/>
      <c r="F5" s="480" t="s">
        <v>68</v>
      </c>
      <c r="G5" s="480"/>
      <c r="H5" s="3" t="s">
        <v>69</v>
      </c>
    </row>
    <row r="6" spans="1:8" ht="76.5">
      <c r="A6" s="479"/>
      <c r="B6" s="2" t="s">
        <v>70</v>
      </c>
      <c r="C6" s="2" t="s">
        <v>71</v>
      </c>
      <c r="D6" s="2" t="s">
        <v>72</v>
      </c>
      <c r="E6" s="2" t="s">
        <v>73</v>
      </c>
      <c r="F6" s="2" t="s">
        <v>72</v>
      </c>
      <c r="G6" s="2" t="s">
        <v>73</v>
      </c>
      <c r="H6" s="3" t="s">
        <v>74</v>
      </c>
    </row>
    <row r="7" spans="1:8">
      <c r="A7" s="4" t="s">
        <v>4</v>
      </c>
      <c r="B7" s="5">
        <v>35</v>
      </c>
      <c r="C7" s="5">
        <v>40</v>
      </c>
      <c r="D7" s="5">
        <v>43</v>
      </c>
      <c r="E7" s="5">
        <v>45</v>
      </c>
      <c r="F7" s="5">
        <v>46</v>
      </c>
      <c r="G7" s="5">
        <v>48</v>
      </c>
      <c r="H7" s="6">
        <v>52</v>
      </c>
    </row>
    <row r="8" spans="1:8">
      <c r="A8" s="4" t="s">
        <v>75</v>
      </c>
      <c r="B8" s="5">
        <v>25</v>
      </c>
      <c r="C8" s="5">
        <v>30</v>
      </c>
      <c r="D8" s="5">
        <v>34</v>
      </c>
      <c r="E8" s="5">
        <v>36</v>
      </c>
      <c r="F8" s="5">
        <v>37</v>
      </c>
      <c r="G8" s="5">
        <v>39</v>
      </c>
      <c r="H8" s="6">
        <v>43</v>
      </c>
    </row>
    <row r="9" spans="1:8">
      <c r="A9" s="4" t="s">
        <v>76</v>
      </c>
      <c r="B9" s="5">
        <v>25</v>
      </c>
      <c r="C9" s="5">
        <v>30</v>
      </c>
      <c r="D9" s="5">
        <v>34</v>
      </c>
      <c r="E9" s="5">
        <v>36</v>
      </c>
      <c r="F9" s="5">
        <v>37</v>
      </c>
      <c r="G9" s="5">
        <v>39</v>
      </c>
      <c r="H9" s="6">
        <v>43</v>
      </c>
    </row>
    <row r="10" spans="1:8" ht="25.5">
      <c r="A10" s="7" t="s">
        <v>77</v>
      </c>
      <c r="B10" s="5">
        <v>25</v>
      </c>
      <c r="C10" s="5">
        <v>30</v>
      </c>
      <c r="D10" s="5">
        <v>34</v>
      </c>
      <c r="E10" s="5">
        <v>36</v>
      </c>
      <c r="F10" s="5">
        <v>37</v>
      </c>
      <c r="G10" s="5">
        <v>39</v>
      </c>
      <c r="H10" s="6">
        <v>43</v>
      </c>
    </row>
    <row r="11" spans="1:8" ht="25.5">
      <c r="A11" s="7" t="s">
        <v>78</v>
      </c>
      <c r="B11" s="5">
        <v>50</v>
      </c>
      <c r="C11" s="5">
        <f>C7*1.5</f>
        <v>60</v>
      </c>
      <c r="D11" s="5">
        <v>63</v>
      </c>
      <c r="E11" s="5">
        <v>65</v>
      </c>
      <c r="F11" s="5">
        <v>67</v>
      </c>
      <c r="G11" s="5">
        <v>70</v>
      </c>
      <c r="H11" s="6">
        <v>85</v>
      </c>
    </row>
    <row r="12" spans="1:8">
      <c r="A12" s="4" t="s">
        <v>79</v>
      </c>
      <c r="B12" s="5">
        <v>36</v>
      </c>
      <c r="C12" s="5">
        <v>45</v>
      </c>
      <c r="D12" s="5">
        <v>51</v>
      </c>
      <c r="E12" s="5">
        <v>54</v>
      </c>
      <c r="F12" s="5">
        <v>56</v>
      </c>
      <c r="G12" s="5">
        <v>58</v>
      </c>
      <c r="H12" s="6">
        <v>62</v>
      </c>
    </row>
    <row r="13" spans="1:8">
      <c r="A13" s="4" t="s">
        <v>80</v>
      </c>
      <c r="B13" s="5" t="s">
        <v>81</v>
      </c>
      <c r="C13" s="5" t="s">
        <v>82</v>
      </c>
      <c r="D13" s="5" t="s">
        <v>83</v>
      </c>
      <c r="E13" s="5" t="s">
        <v>84</v>
      </c>
      <c r="F13" s="5" t="s">
        <v>84</v>
      </c>
      <c r="G13" s="5" t="s">
        <v>85</v>
      </c>
      <c r="H13" s="6"/>
    </row>
    <row r="14" spans="1:8">
      <c r="A14" s="4" t="s">
        <v>86</v>
      </c>
      <c r="B14" s="473" t="s">
        <v>87</v>
      </c>
      <c r="C14" s="473"/>
      <c r="D14" s="473"/>
      <c r="E14" s="473"/>
      <c r="F14" s="473"/>
      <c r="G14" s="473"/>
      <c r="H14" s="473"/>
    </row>
    <row r="15" spans="1:8">
      <c r="A15" s="4" t="s">
        <v>88</v>
      </c>
      <c r="B15" s="473" t="s">
        <v>89</v>
      </c>
      <c r="C15" s="473"/>
      <c r="D15" s="473"/>
      <c r="E15" s="473"/>
      <c r="F15" s="473"/>
      <c r="G15" s="473"/>
      <c r="H15" s="473"/>
    </row>
    <row r="16" spans="1:8">
      <c r="A16" s="4" t="s">
        <v>90</v>
      </c>
      <c r="B16" s="481" t="s">
        <v>91</v>
      </c>
      <c r="C16" s="481"/>
      <c r="D16" s="481"/>
      <c r="E16" s="481"/>
      <c r="F16" s="481"/>
      <c r="G16" s="481"/>
      <c r="H16" s="481"/>
    </row>
    <row r="17" spans="1:8" ht="15.75" thickBot="1">
      <c r="A17" s="8" t="s">
        <v>92</v>
      </c>
      <c r="B17" s="482" t="s">
        <v>93</v>
      </c>
      <c r="C17" s="482"/>
      <c r="D17" s="482"/>
      <c r="E17" s="482"/>
      <c r="F17" s="482"/>
      <c r="G17" s="482"/>
      <c r="H17" s="482"/>
    </row>
    <row r="18" spans="1:8" ht="15.75" thickBot="1">
      <c r="A18" s="9"/>
      <c r="B18" s="9"/>
      <c r="C18" s="9"/>
      <c r="D18" s="9"/>
      <c r="E18" s="9"/>
      <c r="F18" s="9"/>
      <c r="G18" s="9"/>
      <c r="H18" s="9"/>
    </row>
    <row r="19" spans="1:8" ht="15.75" thickBot="1">
      <c r="A19" s="470" t="s">
        <v>94</v>
      </c>
      <c r="B19" s="470"/>
      <c r="C19" s="470"/>
      <c r="D19" s="470"/>
      <c r="E19" s="470"/>
      <c r="F19" s="470"/>
      <c r="G19" s="470"/>
      <c r="H19" s="470"/>
    </row>
    <row r="22" spans="1:8">
      <c r="A22" s="469" t="s">
        <v>95</v>
      </c>
      <c r="B22" s="469"/>
      <c r="C22" s="469"/>
      <c r="D22" s="469"/>
      <c r="E22" s="469"/>
      <c r="F22" s="469"/>
      <c r="G22" s="469"/>
      <c r="H22" s="469"/>
    </row>
    <row r="23" spans="1:8" ht="15.75" thickBot="1">
      <c r="A23" s="469" t="s">
        <v>96</v>
      </c>
      <c r="B23" s="469"/>
      <c r="C23" s="469"/>
      <c r="D23" s="469"/>
      <c r="E23" s="469"/>
      <c r="F23" s="469"/>
      <c r="G23" s="469"/>
      <c r="H23" s="469"/>
    </row>
    <row r="24" spans="1:8">
      <c r="A24" s="10" t="s">
        <v>3</v>
      </c>
      <c r="B24" s="478" t="s">
        <v>97</v>
      </c>
      <c r="C24" s="478"/>
      <c r="D24" s="478"/>
      <c r="E24" s="478"/>
      <c r="F24" s="9"/>
      <c r="G24" s="9"/>
      <c r="H24" s="9"/>
    </row>
    <row r="25" spans="1:8">
      <c r="A25" s="11" t="s">
        <v>98</v>
      </c>
      <c r="B25" s="474" t="s">
        <v>99</v>
      </c>
      <c r="C25" s="474"/>
      <c r="D25" s="474"/>
      <c r="E25" s="474"/>
      <c r="F25" s="9"/>
      <c r="G25" s="9"/>
      <c r="H25" s="9"/>
    </row>
    <row r="26" spans="1:8">
      <c r="A26" s="11" t="s">
        <v>100</v>
      </c>
      <c r="B26" s="474" t="s">
        <v>101</v>
      </c>
      <c r="C26" s="474"/>
      <c r="D26" s="474"/>
      <c r="E26" s="474"/>
      <c r="F26" s="9"/>
      <c r="G26" s="9"/>
      <c r="H26" s="9"/>
    </row>
    <row r="27" spans="1:8">
      <c r="A27" s="11" t="s">
        <v>102</v>
      </c>
      <c r="B27" s="474" t="s">
        <v>103</v>
      </c>
      <c r="C27" s="474"/>
      <c r="D27" s="474"/>
      <c r="E27" s="474"/>
      <c r="F27" s="9"/>
      <c r="G27" s="9"/>
      <c r="H27" s="9"/>
    </row>
    <row r="28" spans="1:8">
      <c r="A28" s="11" t="s">
        <v>104</v>
      </c>
      <c r="B28" s="474" t="s">
        <v>105</v>
      </c>
      <c r="C28" s="474"/>
      <c r="D28" s="474"/>
      <c r="E28" s="474"/>
      <c r="F28" s="9"/>
      <c r="G28" s="9"/>
      <c r="H28" s="9"/>
    </row>
    <row r="29" spans="1:8">
      <c r="A29" s="11" t="s">
        <v>106</v>
      </c>
      <c r="B29" s="474" t="s">
        <v>107</v>
      </c>
      <c r="C29" s="474"/>
      <c r="D29" s="474"/>
      <c r="E29" s="474"/>
      <c r="F29" s="9"/>
      <c r="G29" s="9"/>
      <c r="H29" s="9"/>
    </row>
    <row r="30" spans="1:8">
      <c r="A30" s="11" t="s">
        <v>108</v>
      </c>
      <c r="B30" s="474" t="s">
        <v>109</v>
      </c>
      <c r="C30" s="474"/>
      <c r="D30" s="474"/>
      <c r="E30" s="474"/>
      <c r="F30" s="9"/>
      <c r="G30" s="9"/>
      <c r="H30" s="9"/>
    </row>
    <row r="31" spans="1:8" ht="15.75" thickBot="1">
      <c r="A31" s="12" t="s">
        <v>110</v>
      </c>
      <c r="B31" s="475" t="s">
        <v>111</v>
      </c>
      <c r="C31" s="475"/>
      <c r="D31" s="475"/>
      <c r="E31" s="475"/>
      <c r="F31" s="9"/>
      <c r="G31" s="13"/>
      <c r="H31" s="13"/>
    </row>
    <row r="35" spans="1:10" ht="15.75" thickBot="1"/>
    <row r="36" spans="1:10">
      <c r="A36" s="476" t="s">
        <v>112</v>
      </c>
      <c r="B36" s="476"/>
      <c r="C36" s="476"/>
      <c r="D36" s="476"/>
      <c r="E36" s="476"/>
      <c r="F36" s="476"/>
      <c r="G36" s="13"/>
      <c r="H36" s="13"/>
    </row>
    <row r="37" spans="1:10" ht="76.5">
      <c r="A37" s="477"/>
      <c r="B37" s="2" t="s">
        <v>70</v>
      </c>
      <c r="C37" s="2" t="s">
        <v>71</v>
      </c>
      <c r="D37" s="2" t="s">
        <v>113</v>
      </c>
      <c r="E37" s="2" t="s">
        <v>13</v>
      </c>
      <c r="F37" s="3" t="s">
        <v>74</v>
      </c>
      <c r="G37" s="13"/>
      <c r="H37" s="13"/>
    </row>
    <row r="38" spans="1:10">
      <c r="A38" s="477"/>
      <c r="B38" s="2" t="s">
        <v>98</v>
      </c>
      <c r="C38" s="2" t="s">
        <v>100</v>
      </c>
      <c r="D38" s="2" t="s">
        <v>114</v>
      </c>
      <c r="E38" s="2" t="s">
        <v>115</v>
      </c>
      <c r="F38" s="3" t="s">
        <v>116</v>
      </c>
      <c r="G38" s="13"/>
      <c r="H38" s="13"/>
    </row>
    <row r="39" spans="1:10">
      <c r="A39" s="4" t="s">
        <v>4</v>
      </c>
      <c r="B39" s="5">
        <v>35</v>
      </c>
      <c r="C39" s="5">
        <v>40</v>
      </c>
      <c r="D39" s="5">
        <v>50</v>
      </c>
      <c r="E39" s="5">
        <v>60</v>
      </c>
      <c r="F39" s="6">
        <f>67</f>
        <v>67</v>
      </c>
      <c r="G39" s="13"/>
      <c r="H39" s="13"/>
    </row>
    <row r="40" spans="1:10">
      <c r="A40" s="4" t="s">
        <v>117</v>
      </c>
      <c r="B40" s="5">
        <v>30</v>
      </c>
      <c r="C40" s="5">
        <v>35</v>
      </c>
      <c r="D40" s="5">
        <v>50</v>
      </c>
      <c r="E40" s="5">
        <v>55</v>
      </c>
      <c r="F40" s="6">
        <v>62</v>
      </c>
      <c r="G40" s="13"/>
      <c r="H40" s="13"/>
    </row>
    <row r="41" spans="1:10" ht="25.5">
      <c r="A41" s="82" t="s">
        <v>77</v>
      </c>
      <c r="B41" s="5">
        <v>30</v>
      </c>
      <c r="C41" s="5">
        <v>35</v>
      </c>
      <c r="D41" s="5">
        <v>50</v>
      </c>
      <c r="E41" s="5">
        <v>55</v>
      </c>
      <c r="F41" s="6">
        <v>62</v>
      </c>
      <c r="G41" s="13"/>
      <c r="H41" s="13"/>
    </row>
    <row r="42" spans="1:10" ht="25.5">
      <c r="A42" s="7" t="s">
        <v>78</v>
      </c>
      <c r="B42" s="5">
        <v>52</v>
      </c>
      <c r="C42" s="5">
        <v>60</v>
      </c>
      <c r="D42" s="5">
        <v>82</v>
      </c>
      <c r="E42" s="5">
        <v>90</v>
      </c>
      <c r="F42" s="6">
        <v>100</v>
      </c>
      <c r="G42" s="13"/>
      <c r="H42" s="13"/>
    </row>
    <row r="43" spans="1:10">
      <c r="A43" s="4" t="s">
        <v>79</v>
      </c>
      <c r="B43" s="5">
        <v>45</v>
      </c>
      <c r="C43" s="5">
        <v>52</v>
      </c>
      <c r="D43" s="5">
        <v>75</v>
      </c>
      <c r="E43" s="5">
        <v>82</v>
      </c>
      <c r="F43" s="6">
        <v>93</v>
      </c>
      <c r="G43" s="13"/>
      <c r="H43" s="13"/>
    </row>
    <row r="44" spans="1:10">
      <c r="A44" s="4" t="s">
        <v>80</v>
      </c>
      <c r="B44" s="5" t="s">
        <v>81</v>
      </c>
      <c r="C44" s="5" t="s">
        <v>118</v>
      </c>
      <c r="D44" s="5" t="s">
        <v>119</v>
      </c>
      <c r="E44" s="5" t="s">
        <v>120</v>
      </c>
      <c r="F44" s="6" t="s">
        <v>121</v>
      </c>
      <c r="G44" s="13"/>
      <c r="H44" s="13"/>
      <c r="J44" t="s">
        <v>634</v>
      </c>
    </row>
    <row r="45" spans="1:10">
      <c r="A45" s="4" t="s">
        <v>122</v>
      </c>
      <c r="B45" s="473" t="s">
        <v>123</v>
      </c>
      <c r="C45" s="473"/>
      <c r="D45" s="473"/>
      <c r="E45" s="473"/>
      <c r="F45" s="473"/>
      <c r="G45" s="13"/>
      <c r="H45" s="13"/>
    </row>
    <row r="46" spans="1:10">
      <c r="A46" s="4" t="s">
        <v>88</v>
      </c>
      <c r="B46" s="473" t="s">
        <v>124</v>
      </c>
      <c r="C46" s="473"/>
      <c r="D46" s="473"/>
      <c r="E46" s="473"/>
      <c r="F46" s="473"/>
      <c r="G46" s="13"/>
      <c r="H46" s="13"/>
    </row>
    <row r="47" spans="1:10">
      <c r="A47" s="4" t="s">
        <v>90</v>
      </c>
      <c r="B47" s="473" t="s">
        <v>125</v>
      </c>
      <c r="C47" s="473"/>
      <c r="D47" s="473"/>
      <c r="E47" s="473"/>
      <c r="F47" s="473"/>
      <c r="G47" s="13"/>
      <c r="H47" s="13"/>
    </row>
    <row r="48" spans="1:10" ht="15.75" thickBot="1">
      <c r="A48" s="14" t="s">
        <v>92</v>
      </c>
      <c r="B48" s="468" t="s">
        <v>93</v>
      </c>
      <c r="C48" s="468"/>
      <c r="D48" s="468"/>
      <c r="E48" s="468"/>
      <c r="F48" s="468"/>
      <c r="G48" s="13"/>
      <c r="H48" s="13"/>
    </row>
    <row r="49" spans="1:15">
      <c r="A49" s="13"/>
      <c r="B49" s="13"/>
      <c r="C49" s="13"/>
      <c r="D49" s="13"/>
      <c r="E49" s="13"/>
      <c r="F49" s="13"/>
      <c r="G49" s="13"/>
      <c r="H49" s="13"/>
    </row>
    <row r="50" spans="1:15" ht="15.75" thickBot="1">
      <c r="A50" s="469" t="s">
        <v>95</v>
      </c>
      <c r="B50" s="469"/>
      <c r="C50" s="469"/>
      <c r="D50" s="469"/>
      <c r="E50" s="469"/>
      <c r="F50" s="469"/>
      <c r="G50" s="469"/>
      <c r="H50" s="469"/>
    </row>
    <row r="51" spans="1:15">
      <c r="A51" s="469" t="s">
        <v>96</v>
      </c>
      <c r="B51" s="469"/>
      <c r="C51" s="469"/>
      <c r="D51" s="469"/>
      <c r="E51" s="469"/>
      <c r="F51" s="469"/>
      <c r="G51" s="469"/>
      <c r="H51" s="469"/>
      <c r="K51" s="471" t="s">
        <v>126</v>
      </c>
      <c r="L51" s="471" t="s">
        <v>127</v>
      </c>
      <c r="M51" s="459" t="s">
        <v>128</v>
      </c>
      <c r="N51" s="460"/>
      <c r="O51" s="461"/>
    </row>
    <row r="52" spans="1:15" ht="15.75" thickBot="1">
      <c r="A52" s="13"/>
      <c r="B52" s="13"/>
      <c r="C52" s="13"/>
      <c r="D52" s="13"/>
      <c r="E52" s="13"/>
      <c r="F52" s="13"/>
      <c r="G52" s="13"/>
      <c r="H52" s="13"/>
      <c r="K52" s="472"/>
      <c r="L52" s="472"/>
      <c r="M52" s="462"/>
      <c r="N52" s="463"/>
      <c r="O52" s="464"/>
    </row>
    <row r="53" spans="1:15" ht="15.75" thickBot="1">
      <c r="A53" s="13"/>
      <c r="B53" s="13"/>
      <c r="C53" s="13"/>
      <c r="D53" s="13"/>
      <c r="E53" s="13"/>
      <c r="F53" s="13"/>
      <c r="G53" s="13"/>
      <c r="H53" s="13"/>
      <c r="K53" s="465" t="s">
        <v>129</v>
      </c>
      <c r="L53" s="15" t="s">
        <v>130</v>
      </c>
      <c r="M53" s="16" t="s">
        <v>114</v>
      </c>
    </row>
    <row r="54" spans="1:15" ht="15.75" thickBot="1">
      <c r="A54" s="470" t="s">
        <v>94</v>
      </c>
      <c r="B54" s="470"/>
      <c r="C54" s="470"/>
      <c r="D54" s="470"/>
      <c r="E54" s="470"/>
      <c r="F54" s="470"/>
      <c r="G54" s="13"/>
      <c r="H54" s="13"/>
      <c r="K54" s="466"/>
      <c r="L54" s="15" t="s">
        <v>131</v>
      </c>
      <c r="M54" s="16" t="s">
        <v>114</v>
      </c>
    </row>
    <row r="55" spans="1:15" ht="15.75" thickBot="1">
      <c r="K55" s="466"/>
      <c r="L55" s="15" t="s">
        <v>132</v>
      </c>
      <c r="M55" s="16" t="s">
        <v>114</v>
      </c>
    </row>
    <row r="56" spans="1:15" ht="15.75" thickBot="1">
      <c r="A56" t="s">
        <v>632</v>
      </c>
      <c r="B56">
        <v>14746</v>
      </c>
      <c r="K56" s="466"/>
      <c r="L56" s="15" t="s">
        <v>133</v>
      </c>
      <c r="M56" s="16" t="s">
        <v>98</v>
      </c>
    </row>
    <row r="57" spans="1:15" ht="15.75" thickBot="1">
      <c r="K57" s="466"/>
      <c r="L57" s="15" t="s">
        <v>134</v>
      </c>
      <c r="M57" s="16" t="s">
        <v>114</v>
      </c>
    </row>
    <row r="58" spans="1:15" ht="15.75" thickBot="1">
      <c r="K58" s="466"/>
      <c r="L58" s="15" t="s">
        <v>135</v>
      </c>
      <c r="M58" s="16" t="s">
        <v>114</v>
      </c>
    </row>
    <row r="59" spans="1:15" ht="15.75" thickBot="1">
      <c r="K59" s="466"/>
      <c r="L59" s="15" t="s">
        <v>136</v>
      </c>
      <c r="M59" s="16" t="s">
        <v>115</v>
      </c>
    </row>
    <row r="60" spans="1:15" ht="15.75" thickBot="1">
      <c r="K60" s="466"/>
      <c r="L60" s="15" t="s">
        <v>137</v>
      </c>
      <c r="M60" s="16" t="s">
        <v>100</v>
      </c>
    </row>
    <row r="61" spans="1:15" ht="15.75" thickBot="1">
      <c r="K61" s="466"/>
      <c r="L61" s="15" t="s">
        <v>138</v>
      </c>
      <c r="M61" s="16" t="s">
        <v>115</v>
      </c>
    </row>
    <row r="62" spans="1:15" ht="15.75" thickBot="1">
      <c r="K62" s="466"/>
      <c r="L62" s="15" t="s">
        <v>139</v>
      </c>
      <c r="M62" s="16" t="s">
        <v>115</v>
      </c>
    </row>
    <row r="63" spans="1:15" ht="15.75" thickBot="1">
      <c r="K63" s="466"/>
      <c r="L63" s="15" t="s">
        <v>140</v>
      </c>
      <c r="M63" s="16" t="s">
        <v>114</v>
      </c>
    </row>
    <row r="64" spans="1:15" ht="15.75" thickBot="1">
      <c r="K64" s="467"/>
      <c r="L64" s="15" t="s">
        <v>141</v>
      </c>
      <c r="M64" s="16" t="s">
        <v>114</v>
      </c>
    </row>
  </sheetData>
  <mergeCells count="32">
    <mergeCell ref="B24:E24"/>
    <mergeCell ref="A4:H4"/>
    <mergeCell ref="A5:A6"/>
    <mergeCell ref="D5:E5"/>
    <mergeCell ref="F5:G5"/>
    <mergeCell ref="B14:H14"/>
    <mergeCell ref="B15:H15"/>
    <mergeCell ref="B16:H16"/>
    <mergeCell ref="B17:H17"/>
    <mergeCell ref="A19:H19"/>
    <mergeCell ref="A22:H22"/>
    <mergeCell ref="A23:H23"/>
    <mergeCell ref="B47:F47"/>
    <mergeCell ref="B25:E25"/>
    <mergeCell ref="B26:E26"/>
    <mergeCell ref="B27:E27"/>
    <mergeCell ref="B28:E28"/>
    <mergeCell ref="B29:E29"/>
    <mergeCell ref="B30:E30"/>
    <mergeCell ref="B31:E31"/>
    <mergeCell ref="A36:F36"/>
    <mergeCell ref="A37:A38"/>
    <mergeCell ref="B45:F45"/>
    <mergeCell ref="B46:F46"/>
    <mergeCell ref="M51:O52"/>
    <mergeCell ref="K53:K64"/>
    <mergeCell ref="B48:F48"/>
    <mergeCell ref="A50:H50"/>
    <mergeCell ref="A51:H51"/>
    <mergeCell ref="A54:F54"/>
    <mergeCell ref="K51:K52"/>
    <mergeCell ref="L51:L5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5:E24"/>
  <sheetViews>
    <sheetView topLeftCell="A13" workbookViewId="0">
      <selection activeCell="D24" sqref="D24"/>
    </sheetView>
  </sheetViews>
  <sheetFormatPr defaultRowHeight="15"/>
  <cols>
    <col min="2" max="2" width="20" customWidth="1"/>
    <col min="3" max="3" width="15.42578125" bestFit="1" customWidth="1"/>
    <col min="4" max="4" width="18.7109375" bestFit="1" customWidth="1"/>
    <col min="5" max="5" width="16.7109375" bestFit="1" customWidth="1"/>
  </cols>
  <sheetData>
    <row r="5" spans="1:5" ht="15.75">
      <c r="A5" s="18"/>
    </row>
    <row r="6" spans="1:5" ht="16.5" thickBot="1">
      <c r="A6" s="19"/>
    </row>
    <row r="7" spans="1:5" ht="16.5" thickBot="1">
      <c r="A7" s="497" t="s">
        <v>3</v>
      </c>
      <c r="B7" s="497" t="s">
        <v>142</v>
      </c>
      <c r="C7" s="499" t="s">
        <v>143</v>
      </c>
      <c r="D7" s="500"/>
      <c r="E7" s="501"/>
    </row>
    <row r="8" spans="1:5" ht="16.5" thickBot="1">
      <c r="A8" s="498"/>
      <c r="B8" s="498"/>
      <c r="C8" s="20" t="s">
        <v>144</v>
      </c>
      <c r="D8" s="20" t="s">
        <v>145</v>
      </c>
      <c r="E8" s="20" t="s">
        <v>146</v>
      </c>
    </row>
    <row r="9" spans="1:5" ht="16.5" thickBot="1">
      <c r="A9" s="21" t="s">
        <v>8</v>
      </c>
      <c r="B9" s="22" t="s">
        <v>147</v>
      </c>
      <c r="C9" s="23">
        <v>30</v>
      </c>
      <c r="D9" s="23">
        <v>30</v>
      </c>
      <c r="E9" s="24" t="s">
        <v>148</v>
      </c>
    </row>
    <row r="10" spans="1:5" ht="16.5" thickBot="1">
      <c r="A10" s="21" t="s">
        <v>10</v>
      </c>
      <c r="B10" s="25" t="s">
        <v>149</v>
      </c>
      <c r="C10" s="23">
        <v>35</v>
      </c>
      <c r="D10" s="23">
        <v>35</v>
      </c>
      <c r="E10" s="24" t="s">
        <v>150</v>
      </c>
    </row>
    <row r="11" spans="1:5" ht="16.5" thickBot="1">
      <c r="A11" s="21" t="s">
        <v>12</v>
      </c>
      <c r="B11" s="22" t="s">
        <v>151</v>
      </c>
      <c r="C11" s="23">
        <v>42</v>
      </c>
      <c r="D11" s="23">
        <v>42</v>
      </c>
      <c r="E11" s="24" t="s">
        <v>152</v>
      </c>
    </row>
    <row r="12" spans="1:5" ht="16.5" thickBot="1">
      <c r="A12" s="21" t="s">
        <v>14</v>
      </c>
      <c r="B12" s="22" t="s">
        <v>153</v>
      </c>
      <c r="C12" s="23">
        <v>50</v>
      </c>
      <c r="D12" s="23">
        <v>50</v>
      </c>
      <c r="E12" s="24" t="s">
        <v>154</v>
      </c>
    </row>
    <row r="13" spans="1:5" ht="32.25" thickBot="1">
      <c r="A13" s="21" t="s">
        <v>16</v>
      </c>
      <c r="B13" s="22" t="s">
        <v>155</v>
      </c>
      <c r="C13" s="23">
        <v>65</v>
      </c>
      <c r="D13" s="26">
        <v>65</v>
      </c>
      <c r="E13" s="24" t="s">
        <v>156</v>
      </c>
    </row>
    <row r="14" spans="1:5" ht="45" customHeight="1" thickBot="1">
      <c r="A14" s="492" t="s">
        <v>157</v>
      </c>
      <c r="B14" s="493"/>
      <c r="C14" s="502" t="s">
        <v>158</v>
      </c>
      <c r="D14" s="503"/>
      <c r="E14" s="504"/>
    </row>
    <row r="15" spans="1:5" ht="16.5" thickBot="1">
      <c r="A15" s="492" t="s">
        <v>159</v>
      </c>
      <c r="B15" s="493"/>
      <c r="C15" s="494">
        <v>0.25</v>
      </c>
      <c r="D15" s="495"/>
      <c r="E15" s="496"/>
    </row>
    <row r="16" spans="1:5" ht="15.75" thickBot="1">
      <c r="A16" s="487"/>
      <c r="B16" s="488"/>
      <c r="C16" s="487"/>
      <c r="D16" s="489"/>
      <c r="E16" s="488"/>
    </row>
    <row r="17" spans="1:5" ht="16.5" thickBot="1">
      <c r="A17" s="490" t="s">
        <v>160</v>
      </c>
      <c r="B17" s="491"/>
      <c r="C17" s="484" t="s">
        <v>161</v>
      </c>
      <c r="D17" s="485"/>
      <c r="E17" s="486"/>
    </row>
    <row r="18" spans="1:5" ht="16.5" thickBot="1">
      <c r="A18" s="490" t="s">
        <v>162</v>
      </c>
      <c r="B18" s="491"/>
      <c r="C18" s="484" t="s">
        <v>163</v>
      </c>
      <c r="D18" s="485"/>
      <c r="E18" s="486"/>
    </row>
    <row r="19" spans="1:5" ht="16.5" thickBot="1">
      <c r="A19" s="484" t="s">
        <v>164</v>
      </c>
      <c r="B19" s="485"/>
      <c r="C19" s="485"/>
      <c r="D19" s="485"/>
      <c r="E19" s="486"/>
    </row>
    <row r="20" spans="1:5">
      <c r="A20" s="17"/>
    </row>
    <row r="21" spans="1:5">
      <c r="A21" s="17"/>
    </row>
    <row r="22" spans="1:5">
      <c r="A22" s="483" t="s">
        <v>165</v>
      </c>
      <c r="B22" s="483"/>
      <c r="C22" s="483"/>
      <c r="D22" s="483"/>
      <c r="E22" s="483"/>
    </row>
    <row r="24" spans="1:5">
      <c r="B24" t="s">
        <v>633</v>
      </c>
      <c r="C24">
        <v>6998</v>
      </c>
    </row>
  </sheetData>
  <mergeCells count="15">
    <mergeCell ref="A15:B15"/>
    <mergeCell ref="C15:E15"/>
    <mergeCell ref="A7:A8"/>
    <mergeCell ref="B7:B8"/>
    <mergeCell ref="C7:E7"/>
    <mergeCell ref="A14:B14"/>
    <mergeCell ref="C14:E14"/>
    <mergeCell ref="A22:E22"/>
    <mergeCell ref="A19:E19"/>
    <mergeCell ref="A16:B16"/>
    <mergeCell ref="C16:E16"/>
    <mergeCell ref="A17:B17"/>
    <mergeCell ref="C17:E17"/>
    <mergeCell ref="A18:B18"/>
    <mergeCell ref="C18:E18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5:N130"/>
  <sheetViews>
    <sheetView topLeftCell="A112" workbookViewId="0">
      <selection activeCell="N32" sqref="N32"/>
    </sheetView>
  </sheetViews>
  <sheetFormatPr defaultRowHeight="15"/>
  <sheetData>
    <row r="5" spans="2:10">
      <c r="B5" s="27" t="s">
        <v>166</v>
      </c>
    </row>
    <row r="6" spans="2:10">
      <c r="B6" s="28"/>
    </row>
    <row r="7" spans="2:10" ht="16.5">
      <c r="B7" s="29"/>
    </row>
    <row r="8" spans="2:10">
      <c r="B8" s="30" t="s">
        <v>167</v>
      </c>
    </row>
    <row r="9" spans="2:10">
      <c r="B9" s="28"/>
    </row>
    <row r="10" spans="2:10" ht="15.75" thickBot="1">
      <c r="B10" s="28"/>
    </row>
    <row r="11" spans="2:10" ht="15.75" thickBot="1">
      <c r="B11" s="543" t="s">
        <v>168</v>
      </c>
      <c r="C11" s="544"/>
      <c r="D11" s="544"/>
      <c r="E11" s="544"/>
      <c r="F11" s="544"/>
      <c r="G11" s="544"/>
      <c r="H11" s="544"/>
      <c r="I11" s="544"/>
      <c r="J11" s="545"/>
    </row>
    <row r="12" spans="2:10" ht="22.5" customHeight="1">
      <c r="B12" s="521" t="s">
        <v>169</v>
      </c>
      <c r="C12" s="546" t="s">
        <v>61</v>
      </c>
      <c r="D12" s="511" t="s">
        <v>147</v>
      </c>
      <c r="E12" s="511" t="s">
        <v>170</v>
      </c>
      <c r="F12" s="521" t="s">
        <v>171</v>
      </c>
      <c r="G12" s="521" t="s">
        <v>13</v>
      </c>
      <c r="H12" s="521" t="s">
        <v>172</v>
      </c>
      <c r="I12" s="548" t="s">
        <v>173</v>
      </c>
      <c r="J12" s="31" t="s">
        <v>157</v>
      </c>
    </row>
    <row r="13" spans="2:10" ht="15.75" thickBot="1">
      <c r="B13" s="522"/>
      <c r="C13" s="547"/>
      <c r="D13" s="512"/>
      <c r="E13" s="512"/>
      <c r="F13" s="522"/>
      <c r="G13" s="522"/>
      <c r="H13" s="522"/>
      <c r="I13" s="549"/>
      <c r="J13" s="32" t="s">
        <v>174</v>
      </c>
    </row>
    <row r="14" spans="2:10">
      <c r="B14" s="33"/>
      <c r="C14" s="90" t="s">
        <v>176</v>
      </c>
      <c r="D14" s="35" t="s">
        <v>177</v>
      </c>
      <c r="E14" s="35" t="s">
        <v>177</v>
      </c>
      <c r="F14" s="90" t="s">
        <v>178</v>
      </c>
      <c r="G14" s="35" t="s">
        <v>177</v>
      </c>
      <c r="H14" s="35" t="s">
        <v>177</v>
      </c>
      <c r="I14" s="90" t="s">
        <v>179</v>
      </c>
      <c r="J14" s="37"/>
    </row>
    <row r="15" spans="2:10" ht="15.75" thickBot="1">
      <c r="B15" s="34" t="s">
        <v>175</v>
      </c>
      <c r="C15" s="91"/>
      <c r="D15" s="36">
        <v>48</v>
      </c>
      <c r="E15" s="36">
        <v>54</v>
      </c>
      <c r="F15" s="91"/>
      <c r="G15" s="36">
        <v>62</v>
      </c>
      <c r="H15" s="36">
        <v>83</v>
      </c>
      <c r="I15" s="91"/>
      <c r="J15" s="38">
        <v>2.1999999999999999E-2</v>
      </c>
    </row>
    <row r="16" spans="2:10">
      <c r="B16" s="39"/>
      <c r="C16" s="92" t="s">
        <v>176</v>
      </c>
      <c r="D16" s="41" t="s">
        <v>177</v>
      </c>
      <c r="E16" s="41" t="s">
        <v>177</v>
      </c>
      <c r="F16" s="92" t="s">
        <v>180</v>
      </c>
      <c r="G16" s="41" t="s">
        <v>177</v>
      </c>
      <c r="H16" s="41" t="s">
        <v>177</v>
      </c>
      <c r="I16" s="92" t="s">
        <v>181</v>
      </c>
      <c r="J16" s="43"/>
    </row>
    <row r="17" spans="2:14" ht="15.75" thickBot="1">
      <c r="B17" s="40" t="s">
        <v>129</v>
      </c>
      <c r="C17" s="93"/>
      <c r="D17" s="42">
        <v>35</v>
      </c>
      <c r="E17" s="42">
        <v>43</v>
      </c>
      <c r="F17" s="93"/>
      <c r="G17" s="42">
        <v>59</v>
      </c>
      <c r="H17" s="42">
        <v>73</v>
      </c>
      <c r="I17" s="93"/>
      <c r="J17" s="44">
        <v>0.02</v>
      </c>
    </row>
    <row r="18" spans="2:14">
      <c r="B18" s="33"/>
      <c r="C18" s="90" t="s">
        <v>176</v>
      </c>
      <c r="D18" s="35" t="s">
        <v>177</v>
      </c>
      <c r="E18" s="35" t="s">
        <v>177</v>
      </c>
      <c r="F18" s="90" t="s">
        <v>180</v>
      </c>
      <c r="G18" s="35" t="s">
        <v>177</v>
      </c>
      <c r="H18" s="35" t="s">
        <v>177</v>
      </c>
      <c r="I18" s="90" t="s">
        <v>183</v>
      </c>
      <c r="J18" s="37"/>
    </row>
    <row r="19" spans="2:14" ht="15.75" thickBot="1">
      <c r="B19" s="34" t="s">
        <v>182</v>
      </c>
      <c r="C19" s="91"/>
      <c r="D19" s="36">
        <v>28</v>
      </c>
      <c r="E19" s="36">
        <v>41</v>
      </c>
      <c r="F19" s="91"/>
      <c r="G19" s="36">
        <v>58</v>
      </c>
      <c r="H19" s="36">
        <v>81</v>
      </c>
      <c r="I19" s="91"/>
      <c r="J19" s="38">
        <v>2.1999999999999999E-2</v>
      </c>
    </row>
    <row r="20" spans="2:14">
      <c r="B20" s="39"/>
      <c r="C20" s="92" t="s">
        <v>176</v>
      </c>
      <c r="D20" s="41" t="s">
        <v>177</v>
      </c>
      <c r="E20" s="41" t="s">
        <v>177</v>
      </c>
      <c r="F20" s="92" t="s">
        <v>185</v>
      </c>
      <c r="G20" s="41" t="s">
        <v>177</v>
      </c>
      <c r="H20" s="41" t="s">
        <v>177</v>
      </c>
      <c r="I20" s="92" t="s">
        <v>186</v>
      </c>
      <c r="J20" s="43"/>
    </row>
    <row r="21" spans="2:14" ht="26.25" thickBot="1">
      <c r="B21" s="40" t="s">
        <v>184</v>
      </c>
      <c r="C21" s="93"/>
      <c r="D21" s="42">
        <v>41</v>
      </c>
      <c r="E21" s="42">
        <v>44</v>
      </c>
      <c r="F21" s="93"/>
      <c r="G21" s="42">
        <v>64</v>
      </c>
      <c r="H21" s="42">
        <v>80</v>
      </c>
      <c r="I21" s="93"/>
      <c r="J21" s="44">
        <v>0.03</v>
      </c>
    </row>
    <row r="22" spans="2:14">
      <c r="B22" s="45"/>
      <c r="C22" s="90" t="s">
        <v>176</v>
      </c>
      <c r="D22" s="35" t="s">
        <v>177</v>
      </c>
      <c r="E22" s="35" t="s">
        <v>177</v>
      </c>
      <c r="F22" s="90" t="s">
        <v>188</v>
      </c>
      <c r="G22" s="35" t="s">
        <v>177</v>
      </c>
      <c r="H22" s="35" t="s">
        <v>177</v>
      </c>
      <c r="I22" s="90" t="s">
        <v>186</v>
      </c>
      <c r="J22" s="46"/>
    </row>
    <row r="23" spans="2:14" ht="15.75" thickBot="1">
      <c r="B23" s="34" t="s">
        <v>187</v>
      </c>
      <c r="C23" s="91"/>
      <c r="D23" s="36">
        <v>78</v>
      </c>
      <c r="E23" s="36">
        <v>80</v>
      </c>
      <c r="F23" s="91"/>
      <c r="G23" s="36">
        <v>78</v>
      </c>
      <c r="H23" s="36">
        <v>96</v>
      </c>
      <c r="I23" s="91"/>
      <c r="J23" s="38">
        <v>0.03</v>
      </c>
    </row>
    <row r="24" spans="2:14">
      <c r="B24" s="47"/>
      <c r="C24" s="92" t="s">
        <v>176</v>
      </c>
      <c r="D24" s="41" t="s">
        <v>177</v>
      </c>
      <c r="E24" s="41" t="s">
        <v>177</v>
      </c>
      <c r="F24" s="92" t="s">
        <v>190</v>
      </c>
      <c r="G24" s="41" t="s">
        <v>177</v>
      </c>
      <c r="H24" s="41" t="s">
        <v>177</v>
      </c>
      <c r="I24" s="92" t="s">
        <v>191</v>
      </c>
      <c r="J24" s="48"/>
    </row>
    <row r="25" spans="2:14" ht="15.75" thickBot="1">
      <c r="B25" s="40" t="s">
        <v>189</v>
      </c>
      <c r="C25" s="93"/>
      <c r="D25" s="42">
        <v>34.1</v>
      </c>
      <c r="E25" s="42">
        <v>43.6</v>
      </c>
      <c r="F25" s="93"/>
      <c r="G25" s="42">
        <v>61.3</v>
      </c>
      <c r="H25" s="42">
        <v>70.900000000000006</v>
      </c>
      <c r="I25" s="93"/>
      <c r="J25" s="44">
        <v>0.02</v>
      </c>
    </row>
    <row r="26" spans="2:14">
      <c r="B26" s="45"/>
      <c r="C26" s="90" t="s">
        <v>176</v>
      </c>
      <c r="D26" s="35" t="s">
        <v>177</v>
      </c>
      <c r="E26" s="35" t="s">
        <v>177</v>
      </c>
      <c r="F26" s="90" t="s">
        <v>193</v>
      </c>
      <c r="G26" s="35" t="s">
        <v>177</v>
      </c>
      <c r="H26" s="35" t="s">
        <v>177</v>
      </c>
      <c r="I26" s="90" t="s">
        <v>194</v>
      </c>
      <c r="J26" s="46"/>
    </row>
    <row r="27" spans="2:14" ht="15.75" thickBot="1">
      <c r="B27" s="34" t="s">
        <v>192</v>
      </c>
      <c r="C27" s="91"/>
      <c r="D27" s="36">
        <v>37.700000000000003</v>
      </c>
      <c r="E27" s="36">
        <v>42.5</v>
      </c>
      <c r="F27" s="91"/>
      <c r="G27" s="36">
        <v>63.5</v>
      </c>
      <c r="H27" s="36">
        <v>91.6</v>
      </c>
      <c r="I27" s="91"/>
      <c r="J27" s="38">
        <v>0.02</v>
      </c>
    </row>
    <row r="28" spans="2:14">
      <c r="B28" s="47"/>
      <c r="C28" s="92" t="s">
        <v>176</v>
      </c>
      <c r="D28" s="41" t="s">
        <v>177</v>
      </c>
      <c r="E28" s="41" t="s">
        <v>177</v>
      </c>
      <c r="F28" s="92" t="s">
        <v>196</v>
      </c>
      <c r="G28" s="41" t="s">
        <v>177</v>
      </c>
      <c r="H28" s="41" t="s">
        <v>177</v>
      </c>
      <c r="I28" s="92" t="s">
        <v>197</v>
      </c>
      <c r="J28" s="48"/>
    </row>
    <row r="29" spans="2:14" ht="15.75" thickBot="1">
      <c r="B29" s="40" t="s">
        <v>195</v>
      </c>
      <c r="C29" s="93"/>
      <c r="D29" s="42">
        <v>48</v>
      </c>
      <c r="E29" s="42">
        <v>48</v>
      </c>
      <c r="F29" s="93"/>
      <c r="G29" s="42">
        <v>48</v>
      </c>
      <c r="H29" s="42">
        <v>48</v>
      </c>
      <c r="I29" s="93"/>
      <c r="J29" s="44">
        <v>0.02</v>
      </c>
    </row>
    <row r="30" spans="2:14">
      <c r="B30" s="45"/>
      <c r="C30" s="90" t="s">
        <v>176</v>
      </c>
      <c r="D30" s="35" t="s">
        <v>177</v>
      </c>
      <c r="E30" s="35" t="s">
        <v>177</v>
      </c>
      <c r="F30" s="90" t="s">
        <v>199</v>
      </c>
      <c r="G30" s="35" t="s">
        <v>177</v>
      </c>
      <c r="H30" s="35" t="s">
        <v>177</v>
      </c>
      <c r="I30" s="90" t="s">
        <v>200</v>
      </c>
      <c r="J30" s="46"/>
    </row>
    <row r="31" spans="2:14" ht="26.25" thickBot="1">
      <c r="B31" s="34" t="s">
        <v>198</v>
      </c>
      <c r="C31" s="91"/>
      <c r="D31" s="36">
        <v>27</v>
      </c>
      <c r="E31" s="36">
        <v>27</v>
      </c>
      <c r="F31" s="91"/>
      <c r="G31" s="36">
        <v>46.5</v>
      </c>
      <c r="H31" s="36">
        <v>59.5</v>
      </c>
      <c r="I31" s="91"/>
      <c r="J31" s="38">
        <v>0.02</v>
      </c>
      <c r="N31" t="s">
        <v>548</v>
      </c>
    </row>
    <row r="32" spans="2:14">
      <c r="B32" s="505" t="s">
        <v>201</v>
      </c>
      <c r="C32" s="92" t="s">
        <v>176</v>
      </c>
      <c r="D32" s="41" t="s">
        <v>177</v>
      </c>
      <c r="E32" s="41" t="s">
        <v>177</v>
      </c>
      <c r="F32" s="92" t="s">
        <v>202</v>
      </c>
      <c r="G32" s="41" t="s">
        <v>177</v>
      </c>
      <c r="H32" s="41" t="s">
        <v>177</v>
      </c>
      <c r="I32" s="92" t="s">
        <v>203</v>
      </c>
      <c r="J32" s="43"/>
    </row>
    <row r="33" spans="2:10" ht="15.75" thickBot="1">
      <c r="B33" s="506"/>
      <c r="C33" s="93"/>
      <c r="D33" s="42">
        <v>24</v>
      </c>
      <c r="E33" s="42">
        <v>33</v>
      </c>
      <c r="F33" s="93"/>
      <c r="G33" s="42">
        <v>33</v>
      </c>
      <c r="H33" s="42">
        <v>33</v>
      </c>
      <c r="I33" s="93"/>
      <c r="J33" s="44">
        <v>0.02</v>
      </c>
    </row>
    <row r="34" spans="2:10">
      <c r="B34" s="50" t="s">
        <v>204</v>
      </c>
      <c r="C34" s="90" t="s">
        <v>176</v>
      </c>
      <c r="D34" s="35" t="s">
        <v>177</v>
      </c>
      <c r="E34" s="35" t="s">
        <v>177</v>
      </c>
      <c r="F34" s="90" t="s">
        <v>206</v>
      </c>
      <c r="G34" s="35" t="s">
        <v>177</v>
      </c>
      <c r="H34" s="35" t="s">
        <v>177</v>
      </c>
      <c r="I34" s="90" t="s">
        <v>207</v>
      </c>
      <c r="J34" s="46"/>
    </row>
    <row r="35" spans="2:10" ht="26.25" thickBot="1">
      <c r="B35" s="51" t="s">
        <v>205</v>
      </c>
      <c r="C35" s="91"/>
      <c r="D35" s="36">
        <v>32</v>
      </c>
      <c r="E35" s="36">
        <v>36</v>
      </c>
      <c r="F35" s="91"/>
      <c r="G35" s="36">
        <v>50</v>
      </c>
      <c r="H35" s="36">
        <v>50</v>
      </c>
      <c r="I35" s="91"/>
      <c r="J35" s="38">
        <v>0.02</v>
      </c>
    </row>
    <row r="36" spans="2:10">
      <c r="B36" s="39"/>
      <c r="C36" s="92" t="s">
        <v>176</v>
      </c>
      <c r="D36" s="41" t="s">
        <v>177</v>
      </c>
      <c r="E36" s="41" t="s">
        <v>177</v>
      </c>
      <c r="F36" s="92" t="s">
        <v>209</v>
      </c>
      <c r="G36" s="41" t="s">
        <v>177</v>
      </c>
      <c r="H36" s="41" t="s">
        <v>177</v>
      </c>
      <c r="I36" s="92" t="s">
        <v>210</v>
      </c>
      <c r="J36" s="43"/>
    </row>
    <row r="37" spans="2:10" ht="26.25" thickBot="1">
      <c r="B37" s="40" t="s">
        <v>208</v>
      </c>
      <c r="C37" s="93"/>
      <c r="D37" s="42">
        <v>33</v>
      </c>
      <c r="E37" s="42">
        <v>36</v>
      </c>
      <c r="F37" s="93"/>
      <c r="G37" s="42">
        <v>50</v>
      </c>
      <c r="H37" s="42">
        <v>63</v>
      </c>
      <c r="I37" s="93"/>
      <c r="J37" s="44">
        <v>0.02</v>
      </c>
    </row>
    <row r="38" spans="2:10">
      <c r="B38" s="28"/>
    </row>
    <row r="39" spans="2:10">
      <c r="B39" s="28"/>
    </row>
    <row r="40" spans="2:10">
      <c r="B40" s="28"/>
    </row>
    <row r="41" spans="2:10">
      <c r="B41" s="52" t="s">
        <v>211</v>
      </c>
    </row>
    <row r="43" spans="2:10">
      <c r="B43" s="27" t="s">
        <v>212</v>
      </c>
    </row>
    <row r="44" spans="2:10">
      <c r="B44" s="30" t="s">
        <v>167</v>
      </c>
    </row>
    <row r="45" spans="2:10">
      <c r="B45" s="28"/>
    </row>
    <row r="46" spans="2:10" ht="15.75" thickBot="1">
      <c r="B46" s="28"/>
    </row>
    <row r="47" spans="2:10">
      <c r="B47" s="529" t="s">
        <v>169</v>
      </c>
      <c r="C47" s="511" t="s">
        <v>213</v>
      </c>
      <c r="D47" s="521" t="s">
        <v>147</v>
      </c>
      <c r="E47" s="511" t="s">
        <v>170</v>
      </c>
      <c r="F47" s="521" t="s">
        <v>171</v>
      </c>
      <c r="G47" s="511" t="s">
        <v>13</v>
      </c>
      <c r="H47" s="521" t="s">
        <v>172</v>
      </c>
      <c r="I47" s="513" t="s">
        <v>173</v>
      </c>
      <c r="J47" s="53" t="s">
        <v>157</v>
      </c>
    </row>
    <row r="48" spans="2:10" ht="26.25" thickBot="1">
      <c r="B48" s="530"/>
      <c r="C48" s="512"/>
      <c r="D48" s="522"/>
      <c r="E48" s="512"/>
      <c r="F48" s="522"/>
      <c r="G48" s="512"/>
      <c r="H48" s="522"/>
      <c r="I48" s="514"/>
      <c r="J48" s="32" t="s">
        <v>214</v>
      </c>
    </row>
    <row r="49" spans="2:10">
      <c r="B49" s="39"/>
      <c r="C49" s="41">
        <v>0.5</v>
      </c>
      <c r="D49" s="41" t="s">
        <v>177</v>
      </c>
      <c r="E49" s="41" t="s">
        <v>177</v>
      </c>
      <c r="F49" s="509" t="s">
        <v>196</v>
      </c>
      <c r="G49" s="41" t="s">
        <v>177</v>
      </c>
      <c r="H49" s="41" t="s">
        <v>177</v>
      </c>
      <c r="I49" s="507" t="s">
        <v>210</v>
      </c>
      <c r="J49" s="43"/>
    </row>
    <row r="50" spans="2:10" ht="15.75" thickBot="1">
      <c r="B50" s="40" t="s">
        <v>215</v>
      </c>
      <c r="C50" s="42" t="s">
        <v>216</v>
      </c>
      <c r="D50" s="42">
        <v>43</v>
      </c>
      <c r="E50" s="42">
        <v>47</v>
      </c>
      <c r="F50" s="510"/>
      <c r="G50" s="42">
        <v>53</v>
      </c>
      <c r="H50" s="42">
        <v>88</v>
      </c>
      <c r="I50" s="508"/>
      <c r="J50" s="44">
        <v>0.02</v>
      </c>
    </row>
    <row r="51" spans="2:10" ht="25.5">
      <c r="B51" s="54" t="s">
        <v>217</v>
      </c>
      <c r="C51" s="35">
        <v>0.5</v>
      </c>
      <c r="D51" s="35" t="s">
        <v>177</v>
      </c>
      <c r="E51" s="35" t="s">
        <v>177</v>
      </c>
      <c r="F51" s="519" t="s">
        <v>179</v>
      </c>
      <c r="G51" s="35" t="s">
        <v>177</v>
      </c>
      <c r="H51" s="35" t="s">
        <v>177</v>
      </c>
      <c r="I51" s="517" t="s">
        <v>219</v>
      </c>
      <c r="J51" s="37"/>
    </row>
    <row r="52" spans="2:10" ht="15.75" thickBot="1">
      <c r="B52" s="34" t="s">
        <v>218</v>
      </c>
      <c r="C52" s="36" t="s">
        <v>216</v>
      </c>
      <c r="D52" s="36">
        <v>32.700000000000003</v>
      </c>
      <c r="E52" s="36">
        <v>40.5</v>
      </c>
      <c r="F52" s="520"/>
      <c r="G52" s="36">
        <v>50.4</v>
      </c>
      <c r="H52" s="36">
        <v>61.5</v>
      </c>
      <c r="I52" s="518"/>
      <c r="J52" s="38">
        <v>0.02</v>
      </c>
    </row>
    <row r="53" spans="2:10">
      <c r="B53" s="39"/>
      <c r="C53" s="41">
        <v>0.5</v>
      </c>
      <c r="D53" s="41" t="s">
        <v>177</v>
      </c>
      <c r="E53" s="41" t="s">
        <v>177</v>
      </c>
      <c r="F53" s="509" t="s">
        <v>206</v>
      </c>
      <c r="G53" s="41" t="s">
        <v>177</v>
      </c>
      <c r="H53" s="41" t="s">
        <v>177</v>
      </c>
      <c r="I53" s="507" t="s">
        <v>221</v>
      </c>
      <c r="J53" s="43"/>
    </row>
    <row r="54" spans="2:10" ht="26.25" thickBot="1">
      <c r="B54" s="40" t="s">
        <v>220</v>
      </c>
      <c r="C54" s="42" t="s">
        <v>216</v>
      </c>
      <c r="D54" s="42">
        <v>35</v>
      </c>
      <c r="E54" s="42">
        <v>44</v>
      </c>
      <c r="F54" s="510"/>
      <c r="G54" s="42">
        <v>56</v>
      </c>
      <c r="H54" s="42">
        <v>71</v>
      </c>
      <c r="I54" s="508"/>
      <c r="J54" s="44">
        <v>0.02</v>
      </c>
    </row>
    <row r="55" spans="2:10" ht="25.5">
      <c r="B55" s="54" t="s">
        <v>222</v>
      </c>
      <c r="C55" s="35">
        <v>0.5</v>
      </c>
      <c r="D55" s="35" t="s">
        <v>177</v>
      </c>
      <c r="E55" s="35" t="s">
        <v>177</v>
      </c>
      <c r="F55" s="519" t="s">
        <v>224</v>
      </c>
      <c r="G55" s="35" t="s">
        <v>177</v>
      </c>
      <c r="H55" s="35" t="s">
        <v>177</v>
      </c>
      <c r="I55" s="517" t="s">
        <v>225</v>
      </c>
      <c r="J55" s="46"/>
    </row>
    <row r="56" spans="2:10" ht="15.75" thickBot="1">
      <c r="B56" s="34" t="s">
        <v>223</v>
      </c>
      <c r="C56" s="36" t="s">
        <v>216</v>
      </c>
      <c r="D56" s="36">
        <v>24</v>
      </c>
      <c r="E56" s="36">
        <v>27</v>
      </c>
      <c r="F56" s="520"/>
      <c r="G56" s="36">
        <v>41.8</v>
      </c>
      <c r="H56" s="36">
        <v>60.1</v>
      </c>
      <c r="I56" s="518"/>
      <c r="J56" s="38">
        <v>1.7000000000000001E-2</v>
      </c>
    </row>
    <row r="57" spans="2:10" ht="22.5" customHeight="1">
      <c r="B57" s="541" t="s">
        <v>226</v>
      </c>
      <c r="C57" s="41">
        <v>0.5</v>
      </c>
      <c r="D57" s="41" t="s">
        <v>177</v>
      </c>
      <c r="E57" s="41" t="s">
        <v>177</v>
      </c>
      <c r="F57" s="509" t="s">
        <v>181</v>
      </c>
      <c r="G57" s="41" t="s">
        <v>177</v>
      </c>
      <c r="H57" s="41" t="s">
        <v>177</v>
      </c>
      <c r="I57" s="507" t="s">
        <v>207</v>
      </c>
      <c r="J57" s="43"/>
    </row>
    <row r="58" spans="2:10" ht="15.75" thickBot="1">
      <c r="B58" s="542"/>
      <c r="C58" s="42" t="s">
        <v>216</v>
      </c>
      <c r="D58" s="42">
        <v>29</v>
      </c>
      <c r="E58" s="42">
        <v>32</v>
      </c>
      <c r="F58" s="510"/>
      <c r="G58" s="42">
        <v>44</v>
      </c>
      <c r="H58" s="42">
        <v>56</v>
      </c>
      <c r="I58" s="508"/>
      <c r="J58" s="44">
        <v>0.02</v>
      </c>
    </row>
    <row r="59" spans="2:10">
      <c r="B59" s="28"/>
    </row>
    <row r="60" spans="2:10">
      <c r="B60" s="28"/>
    </row>
    <row r="61" spans="2:10" ht="15.75" thickBot="1">
      <c r="B61" s="55"/>
    </row>
    <row r="62" spans="2:10">
      <c r="B62" s="521" t="s">
        <v>169</v>
      </c>
      <c r="C62" s="511" t="s">
        <v>213</v>
      </c>
      <c r="D62" s="521" t="s">
        <v>147</v>
      </c>
      <c r="E62" s="521" t="s">
        <v>170</v>
      </c>
      <c r="F62" s="521" t="s">
        <v>171</v>
      </c>
      <c r="G62" s="521" t="s">
        <v>13</v>
      </c>
      <c r="H62" s="521" t="s">
        <v>172</v>
      </c>
      <c r="I62" s="513" t="s">
        <v>173</v>
      </c>
      <c r="J62" s="53" t="s">
        <v>157</v>
      </c>
    </row>
    <row r="63" spans="2:10" ht="26.25" thickBot="1">
      <c r="B63" s="522"/>
      <c r="C63" s="512"/>
      <c r="D63" s="522"/>
      <c r="E63" s="522"/>
      <c r="F63" s="522"/>
      <c r="G63" s="522"/>
      <c r="H63" s="522"/>
      <c r="I63" s="514"/>
      <c r="J63" s="32" t="s">
        <v>214</v>
      </c>
    </row>
    <row r="64" spans="2:10">
      <c r="B64" s="505" t="s">
        <v>227</v>
      </c>
      <c r="C64" s="507" t="s">
        <v>228</v>
      </c>
      <c r="D64" s="41" t="s">
        <v>177</v>
      </c>
      <c r="E64" s="41" t="s">
        <v>177</v>
      </c>
      <c r="F64" s="507" t="s">
        <v>229</v>
      </c>
      <c r="G64" s="41" t="s">
        <v>177</v>
      </c>
      <c r="H64" s="41" t="s">
        <v>177</v>
      </c>
      <c r="I64" s="509" t="s">
        <v>202</v>
      </c>
      <c r="J64" s="43"/>
    </row>
    <row r="65" spans="2:13" ht="15.75" thickBot="1">
      <c r="B65" s="506"/>
      <c r="C65" s="508"/>
      <c r="D65" s="42">
        <v>66</v>
      </c>
      <c r="E65" s="42">
        <v>66</v>
      </c>
      <c r="F65" s="508"/>
      <c r="G65" s="42">
        <v>66</v>
      </c>
      <c r="H65" s="42">
        <v>66</v>
      </c>
      <c r="I65" s="510"/>
      <c r="J65" s="56">
        <v>0.02</v>
      </c>
    </row>
    <row r="66" spans="2:13" ht="25.5">
      <c r="B66" s="54" t="s">
        <v>230</v>
      </c>
      <c r="C66" s="517" t="s">
        <v>228</v>
      </c>
      <c r="D66" s="35" t="s">
        <v>177</v>
      </c>
      <c r="E66" s="35" t="s">
        <v>177</v>
      </c>
      <c r="F66" s="517" t="s">
        <v>232</v>
      </c>
      <c r="G66" s="35" t="s">
        <v>177</v>
      </c>
      <c r="H66" s="35" t="s">
        <v>177</v>
      </c>
      <c r="I66" s="519" t="s">
        <v>233</v>
      </c>
      <c r="J66" s="37"/>
    </row>
    <row r="67" spans="2:13" ht="15.75" thickBot="1">
      <c r="B67" s="34" t="s">
        <v>231</v>
      </c>
      <c r="C67" s="518"/>
      <c r="D67" s="36">
        <v>46</v>
      </c>
      <c r="E67" s="36">
        <v>59</v>
      </c>
      <c r="F67" s="518"/>
      <c r="G67" s="36">
        <v>80</v>
      </c>
      <c r="H67" s="36">
        <v>114</v>
      </c>
      <c r="I67" s="520"/>
      <c r="J67" s="57">
        <v>0.02</v>
      </c>
    </row>
    <row r="68" spans="2:13">
      <c r="B68" s="28"/>
    </row>
    <row r="69" spans="2:13">
      <c r="B69" s="28"/>
    </row>
    <row r="70" spans="2:13" ht="15.75" thickBot="1">
      <c r="B70" s="28"/>
    </row>
    <row r="71" spans="2:13" ht="25.5">
      <c r="B71" s="58" t="s">
        <v>234</v>
      </c>
      <c r="C71" s="537" t="s">
        <v>61</v>
      </c>
      <c r="D71" s="60" t="s">
        <v>236</v>
      </c>
      <c r="E71" s="60" t="s">
        <v>236</v>
      </c>
      <c r="F71" s="60" t="s">
        <v>239</v>
      </c>
      <c r="G71" s="60" t="s">
        <v>241</v>
      </c>
      <c r="H71" s="60" t="s">
        <v>243</v>
      </c>
      <c r="I71" s="60" t="s">
        <v>244</v>
      </c>
      <c r="J71" s="60" t="s">
        <v>157</v>
      </c>
    </row>
    <row r="72" spans="2:13" ht="26.25" thickBot="1">
      <c r="B72" s="59" t="s">
        <v>235</v>
      </c>
      <c r="C72" s="538"/>
      <c r="D72" s="61" t="s">
        <v>237</v>
      </c>
      <c r="E72" s="61" t="s">
        <v>238</v>
      </c>
      <c r="F72" s="61" t="s">
        <v>240</v>
      </c>
      <c r="G72" s="61" t="s">
        <v>242</v>
      </c>
      <c r="H72" s="61" t="s">
        <v>15</v>
      </c>
      <c r="I72" s="61" t="s">
        <v>174</v>
      </c>
      <c r="J72" s="61" t="s">
        <v>214</v>
      </c>
    </row>
    <row r="73" spans="2:13">
      <c r="B73" s="539" t="s">
        <v>245</v>
      </c>
      <c r="C73" s="535" t="s">
        <v>246</v>
      </c>
      <c r="D73" s="62" t="s">
        <v>177</v>
      </c>
      <c r="E73" s="62" t="s">
        <v>177</v>
      </c>
      <c r="F73" s="535" t="s">
        <v>247</v>
      </c>
      <c r="G73" s="62" t="s">
        <v>177</v>
      </c>
      <c r="H73" s="62" t="s">
        <v>177</v>
      </c>
      <c r="I73" s="535" t="s">
        <v>181</v>
      </c>
      <c r="J73" s="43"/>
      <c r="M73" t="s">
        <v>291</v>
      </c>
    </row>
    <row r="74" spans="2:13" ht="15.75" thickBot="1">
      <c r="B74" s="540"/>
      <c r="C74" s="536"/>
      <c r="D74" s="63">
        <v>75</v>
      </c>
      <c r="E74" s="63">
        <v>99.5</v>
      </c>
      <c r="F74" s="536"/>
      <c r="G74" s="63">
        <v>140.4</v>
      </c>
      <c r="H74" s="63">
        <v>171.7</v>
      </c>
      <c r="I74" s="536"/>
      <c r="J74" s="56">
        <v>0.02</v>
      </c>
    </row>
    <row r="75" spans="2:13">
      <c r="B75" s="531" t="s">
        <v>227</v>
      </c>
      <c r="C75" s="533" t="s">
        <v>246</v>
      </c>
      <c r="D75" s="64" t="s">
        <v>177</v>
      </c>
      <c r="E75" s="64" t="s">
        <v>177</v>
      </c>
      <c r="F75" s="533" t="s">
        <v>248</v>
      </c>
      <c r="G75" s="64" t="s">
        <v>177</v>
      </c>
      <c r="H75" s="64" t="s">
        <v>177</v>
      </c>
      <c r="I75" s="535" t="s">
        <v>202</v>
      </c>
      <c r="J75" s="43"/>
    </row>
    <row r="76" spans="2:13" ht="15.75" thickBot="1">
      <c r="B76" s="532"/>
      <c r="C76" s="534"/>
      <c r="D76" s="65">
        <v>92</v>
      </c>
      <c r="E76" s="65">
        <v>92</v>
      </c>
      <c r="F76" s="534"/>
      <c r="G76" s="65">
        <v>92</v>
      </c>
      <c r="H76" s="65">
        <v>92</v>
      </c>
      <c r="I76" s="536"/>
      <c r="J76" s="56">
        <v>0.02</v>
      </c>
    </row>
    <row r="77" spans="2:13" ht="25.5">
      <c r="B77" s="45" t="s">
        <v>192</v>
      </c>
      <c r="C77" s="64" t="s">
        <v>250</v>
      </c>
      <c r="D77" s="64" t="s">
        <v>177</v>
      </c>
      <c r="E77" s="64" t="s">
        <v>177</v>
      </c>
      <c r="F77" s="533" t="s">
        <v>210</v>
      </c>
      <c r="G77" s="64" t="s">
        <v>177</v>
      </c>
      <c r="H77" s="64" t="s">
        <v>177</v>
      </c>
      <c r="I77" s="535" t="s">
        <v>202</v>
      </c>
      <c r="J77" s="48"/>
    </row>
    <row r="78" spans="2:13" ht="15.75" thickBot="1">
      <c r="B78" s="66" t="s">
        <v>249</v>
      </c>
      <c r="C78" s="65" t="s">
        <v>228</v>
      </c>
      <c r="D78" s="65">
        <v>40</v>
      </c>
      <c r="E78" s="65">
        <v>40</v>
      </c>
      <c r="F78" s="534"/>
      <c r="G78" s="65">
        <v>40</v>
      </c>
      <c r="H78" s="65">
        <v>40</v>
      </c>
      <c r="I78" s="536"/>
      <c r="J78" s="56">
        <v>0.02</v>
      </c>
    </row>
    <row r="79" spans="2:13">
      <c r="B79" s="28"/>
    </row>
    <row r="80" spans="2:13">
      <c r="B80" s="28"/>
    </row>
    <row r="81" spans="2:10" ht="15.75" thickBot="1">
      <c r="B81" s="28"/>
    </row>
    <row r="82" spans="2:10">
      <c r="B82" s="521" t="s">
        <v>169</v>
      </c>
      <c r="C82" s="529" t="s">
        <v>61</v>
      </c>
      <c r="D82" s="521" t="s">
        <v>147</v>
      </c>
      <c r="E82" s="511" t="s">
        <v>170</v>
      </c>
      <c r="F82" s="521" t="s">
        <v>171</v>
      </c>
      <c r="G82" s="511" t="s">
        <v>13</v>
      </c>
      <c r="H82" s="521" t="s">
        <v>172</v>
      </c>
      <c r="I82" s="513" t="s">
        <v>173</v>
      </c>
      <c r="J82" s="53" t="s">
        <v>157</v>
      </c>
    </row>
    <row r="83" spans="2:10" ht="26.25" thickBot="1">
      <c r="B83" s="522"/>
      <c r="C83" s="530"/>
      <c r="D83" s="522"/>
      <c r="E83" s="512"/>
      <c r="F83" s="522"/>
      <c r="G83" s="512"/>
      <c r="H83" s="522"/>
      <c r="I83" s="514"/>
      <c r="J83" s="32" t="s">
        <v>214</v>
      </c>
    </row>
    <row r="84" spans="2:10">
      <c r="B84" s="39"/>
      <c r="C84" s="507" t="s">
        <v>251</v>
      </c>
      <c r="D84" s="41" t="s">
        <v>177</v>
      </c>
      <c r="E84" s="41" t="s">
        <v>177</v>
      </c>
      <c r="F84" s="507" t="s">
        <v>252</v>
      </c>
      <c r="G84" s="41" t="s">
        <v>177</v>
      </c>
      <c r="H84" s="41" t="s">
        <v>177</v>
      </c>
      <c r="I84" s="507" t="s">
        <v>207</v>
      </c>
      <c r="J84" s="43"/>
    </row>
    <row r="85" spans="2:10" ht="26.25" thickBot="1">
      <c r="B85" s="40" t="s">
        <v>230</v>
      </c>
      <c r="C85" s="508"/>
      <c r="D85" s="42">
        <v>60</v>
      </c>
      <c r="E85" s="42">
        <v>83</v>
      </c>
      <c r="F85" s="508"/>
      <c r="G85" s="42">
        <v>124</v>
      </c>
      <c r="H85" s="42">
        <v>180</v>
      </c>
      <c r="I85" s="508"/>
      <c r="J85" s="44">
        <v>0.02</v>
      </c>
    </row>
    <row r="86" spans="2:10">
      <c r="B86" s="33"/>
      <c r="C86" s="35" t="s">
        <v>250</v>
      </c>
      <c r="D86" s="35" t="s">
        <v>177</v>
      </c>
      <c r="E86" s="35" t="s">
        <v>177</v>
      </c>
      <c r="F86" s="517" t="s">
        <v>253</v>
      </c>
      <c r="G86" s="35" t="s">
        <v>177</v>
      </c>
      <c r="H86" s="35" t="s">
        <v>177</v>
      </c>
      <c r="I86" s="517" t="s">
        <v>207</v>
      </c>
      <c r="J86" s="37"/>
    </row>
    <row r="87" spans="2:10" ht="26.25" thickBot="1">
      <c r="B87" s="34" t="s">
        <v>230</v>
      </c>
      <c r="C87" s="36" t="s">
        <v>228</v>
      </c>
      <c r="D87" s="36">
        <v>12</v>
      </c>
      <c r="E87" s="36">
        <v>16.600000000000001</v>
      </c>
      <c r="F87" s="518"/>
      <c r="G87" s="36">
        <v>24.8</v>
      </c>
      <c r="H87" s="36">
        <v>36</v>
      </c>
      <c r="I87" s="518"/>
      <c r="J87" s="38">
        <v>0.02</v>
      </c>
    </row>
    <row r="88" spans="2:10">
      <c r="B88" s="505" t="s">
        <v>254</v>
      </c>
      <c r="C88" s="507" t="s">
        <v>251</v>
      </c>
      <c r="D88" s="41" t="s">
        <v>177</v>
      </c>
      <c r="E88" s="41" t="s">
        <v>177</v>
      </c>
      <c r="F88" s="507" t="s">
        <v>255</v>
      </c>
      <c r="G88" s="41" t="s">
        <v>177</v>
      </c>
      <c r="H88" s="41" t="s">
        <v>177</v>
      </c>
      <c r="I88" s="507" t="s">
        <v>181</v>
      </c>
      <c r="J88" s="43"/>
    </row>
    <row r="89" spans="2:10" ht="15.75" thickBot="1">
      <c r="B89" s="506"/>
      <c r="C89" s="508"/>
      <c r="D89" s="42">
        <v>164</v>
      </c>
      <c r="E89" s="42">
        <v>177</v>
      </c>
      <c r="F89" s="508"/>
      <c r="G89" s="42">
        <v>218</v>
      </c>
      <c r="H89" s="42">
        <v>245</v>
      </c>
      <c r="I89" s="508"/>
      <c r="J89" s="44">
        <v>0.02</v>
      </c>
    </row>
    <row r="90" spans="2:10">
      <c r="B90" s="527" t="s">
        <v>254</v>
      </c>
      <c r="C90" s="527" t="s">
        <v>256</v>
      </c>
      <c r="D90" s="35" t="s">
        <v>177</v>
      </c>
      <c r="E90" s="35" t="s">
        <v>177</v>
      </c>
      <c r="F90" s="517" t="s">
        <v>257</v>
      </c>
      <c r="G90" s="35" t="s">
        <v>177</v>
      </c>
      <c r="H90" s="35" t="s">
        <v>177</v>
      </c>
      <c r="I90" s="517" t="s">
        <v>181</v>
      </c>
      <c r="J90" s="46"/>
    </row>
    <row r="91" spans="2:10" ht="15.75" thickBot="1">
      <c r="B91" s="528"/>
      <c r="C91" s="528"/>
      <c r="D91" s="36">
        <v>32.799999999999997</v>
      </c>
      <c r="E91" s="36">
        <v>35.4</v>
      </c>
      <c r="F91" s="518"/>
      <c r="G91" s="36">
        <v>43.6</v>
      </c>
      <c r="H91" s="36">
        <v>49</v>
      </c>
      <c r="I91" s="518"/>
      <c r="J91" s="38">
        <v>0.02</v>
      </c>
    </row>
    <row r="92" spans="2:10">
      <c r="B92" s="33"/>
      <c r="C92" s="507" t="s">
        <v>251</v>
      </c>
      <c r="D92" s="35" t="s">
        <v>177</v>
      </c>
      <c r="E92" s="35" t="s">
        <v>177</v>
      </c>
      <c r="F92" s="517" t="s">
        <v>259</v>
      </c>
      <c r="G92" s="35" t="s">
        <v>177</v>
      </c>
      <c r="H92" s="35" t="s">
        <v>177</v>
      </c>
      <c r="I92" s="517" t="s">
        <v>179</v>
      </c>
      <c r="J92" s="37"/>
    </row>
    <row r="93" spans="2:10" ht="15.75" thickBot="1">
      <c r="B93" s="34" t="s">
        <v>258</v>
      </c>
      <c r="C93" s="508"/>
      <c r="D93" s="36">
        <v>84</v>
      </c>
      <c r="E93" s="36">
        <v>106</v>
      </c>
      <c r="F93" s="518"/>
      <c r="G93" s="36">
        <v>128</v>
      </c>
      <c r="H93" s="36">
        <v>178</v>
      </c>
      <c r="I93" s="518"/>
      <c r="J93" s="38">
        <v>0.02</v>
      </c>
    </row>
    <row r="94" spans="2:10">
      <c r="B94" s="45"/>
      <c r="C94" s="527" t="s">
        <v>256</v>
      </c>
      <c r="D94" s="35" t="s">
        <v>177</v>
      </c>
      <c r="E94" s="35" t="s">
        <v>177</v>
      </c>
      <c r="F94" s="517" t="s">
        <v>225</v>
      </c>
      <c r="G94" s="35" t="s">
        <v>177</v>
      </c>
      <c r="H94" s="35" t="s">
        <v>177</v>
      </c>
      <c r="I94" s="517" t="s">
        <v>179</v>
      </c>
      <c r="J94" s="46"/>
    </row>
    <row r="95" spans="2:10" ht="15.75" thickBot="1">
      <c r="B95" s="34" t="s">
        <v>258</v>
      </c>
      <c r="C95" s="528"/>
      <c r="D95" s="36">
        <v>13</v>
      </c>
      <c r="E95" s="36">
        <v>14</v>
      </c>
      <c r="F95" s="518"/>
      <c r="G95" s="36">
        <v>22</v>
      </c>
      <c r="H95" s="36">
        <v>32</v>
      </c>
      <c r="I95" s="518"/>
      <c r="J95" s="38">
        <v>0.02</v>
      </c>
    </row>
    <row r="96" spans="2:10" ht="15.75" thickBot="1">
      <c r="B96" s="28"/>
    </row>
    <row r="97" spans="2:10" ht="25.5">
      <c r="B97" s="513" t="s">
        <v>169</v>
      </c>
      <c r="C97" s="67"/>
      <c r="D97" s="521" t="s">
        <v>147</v>
      </c>
      <c r="E97" s="511" t="s">
        <v>170</v>
      </c>
      <c r="F97" s="511" t="s">
        <v>171</v>
      </c>
      <c r="G97" s="521" t="s">
        <v>13</v>
      </c>
      <c r="H97" s="521" t="s">
        <v>172</v>
      </c>
      <c r="I97" s="53" t="s">
        <v>244</v>
      </c>
      <c r="J97" s="53" t="s">
        <v>157</v>
      </c>
    </row>
    <row r="98" spans="2:10" ht="26.25" thickBot="1">
      <c r="B98" s="514"/>
      <c r="C98" s="32" t="s">
        <v>61</v>
      </c>
      <c r="D98" s="522"/>
      <c r="E98" s="512"/>
      <c r="F98" s="512"/>
      <c r="G98" s="522"/>
      <c r="H98" s="522"/>
      <c r="I98" s="32" t="s">
        <v>174</v>
      </c>
      <c r="J98" s="32" t="s">
        <v>214</v>
      </c>
    </row>
    <row r="99" spans="2:10">
      <c r="B99" s="47"/>
      <c r="C99" s="507" t="s">
        <v>260</v>
      </c>
      <c r="D99" s="41" t="s">
        <v>177</v>
      </c>
      <c r="E99" s="41" t="s">
        <v>177</v>
      </c>
      <c r="F99" s="41" t="s">
        <v>177</v>
      </c>
      <c r="G99" s="41" t="s">
        <v>177</v>
      </c>
      <c r="H99" s="41" t="s">
        <v>177</v>
      </c>
      <c r="I99" s="41" t="s">
        <v>177</v>
      </c>
      <c r="J99" s="48"/>
    </row>
    <row r="100" spans="2:10" ht="26.25" thickBot="1">
      <c r="B100" s="68" t="s">
        <v>227</v>
      </c>
      <c r="C100" s="508"/>
      <c r="D100" s="42">
        <v>92</v>
      </c>
      <c r="E100" s="42">
        <v>116</v>
      </c>
      <c r="F100" s="42">
        <v>162</v>
      </c>
      <c r="G100" s="42">
        <v>162</v>
      </c>
      <c r="H100" s="42">
        <v>184</v>
      </c>
      <c r="I100" s="42">
        <v>39</v>
      </c>
      <c r="J100" s="44">
        <v>0.02</v>
      </c>
    </row>
    <row r="101" spans="2:10">
      <c r="B101" s="45"/>
      <c r="C101" s="523" t="s">
        <v>256</v>
      </c>
      <c r="D101" s="35" t="s">
        <v>177</v>
      </c>
      <c r="E101" s="35" t="s">
        <v>177</v>
      </c>
      <c r="F101" s="35" t="s">
        <v>177</v>
      </c>
      <c r="G101" s="35" t="s">
        <v>177</v>
      </c>
      <c r="H101" s="35" t="s">
        <v>177</v>
      </c>
      <c r="I101" s="35" t="s">
        <v>177</v>
      </c>
      <c r="J101" s="46"/>
    </row>
    <row r="102" spans="2:10" ht="26.25" thickBot="1">
      <c r="B102" s="69" t="s">
        <v>227</v>
      </c>
      <c r="C102" s="524"/>
      <c r="D102" s="36">
        <v>9.1999999999999993</v>
      </c>
      <c r="E102" s="36">
        <v>11.6</v>
      </c>
      <c r="F102" s="36">
        <v>16.2</v>
      </c>
      <c r="G102" s="36">
        <v>16.2</v>
      </c>
      <c r="H102" s="36">
        <v>18.399999999999999</v>
      </c>
      <c r="I102" s="36">
        <v>39</v>
      </c>
      <c r="J102" s="38">
        <v>0.02</v>
      </c>
    </row>
    <row r="103" spans="2:10">
      <c r="B103" s="525" t="s">
        <v>254</v>
      </c>
      <c r="C103" s="507" t="s">
        <v>260</v>
      </c>
      <c r="D103" s="41" t="s">
        <v>177</v>
      </c>
      <c r="E103" s="41" t="s">
        <v>177</v>
      </c>
      <c r="F103" s="41" t="s">
        <v>177</v>
      </c>
      <c r="G103" s="41" t="s">
        <v>177</v>
      </c>
      <c r="H103" s="41" t="s">
        <v>177</v>
      </c>
      <c r="I103" s="41" t="s">
        <v>177</v>
      </c>
      <c r="J103" s="43"/>
    </row>
    <row r="104" spans="2:10" ht="15.75" thickBot="1">
      <c r="B104" s="526"/>
      <c r="C104" s="508"/>
      <c r="D104" s="42">
        <v>192</v>
      </c>
      <c r="E104" s="42">
        <v>220</v>
      </c>
      <c r="F104" s="42">
        <v>320</v>
      </c>
      <c r="G104" s="42">
        <v>380</v>
      </c>
      <c r="H104" s="42">
        <v>435</v>
      </c>
      <c r="I104" s="42">
        <v>39</v>
      </c>
      <c r="J104" s="44">
        <v>0.02</v>
      </c>
    </row>
    <row r="105" spans="2:10" ht="25.5">
      <c r="B105" s="50" t="s">
        <v>129</v>
      </c>
      <c r="C105" s="35" t="s">
        <v>261</v>
      </c>
      <c r="D105" s="35" t="s">
        <v>177</v>
      </c>
      <c r="E105" s="35" t="s">
        <v>177</v>
      </c>
      <c r="F105" s="35" t="s">
        <v>177</v>
      </c>
      <c r="G105" s="35" t="s">
        <v>177</v>
      </c>
      <c r="H105" s="35" t="s">
        <v>177</v>
      </c>
      <c r="I105" s="35" t="s">
        <v>177</v>
      </c>
      <c r="J105" s="37"/>
    </row>
    <row r="106" spans="2:10" ht="26.25" thickBot="1">
      <c r="B106" s="70" t="s">
        <v>249</v>
      </c>
      <c r="C106" s="36" t="s">
        <v>216</v>
      </c>
      <c r="D106" s="36">
        <v>14.3</v>
      </c>
      <c r="E106" s="36">
        <v>15.9</v>
      </c>
      <c r="F106" s="36">
        <v>24.7</v>
      </c>
      <c r="G106" s="36">
        <v>33.6</v>
      </c>
      <c r="H106" s="36">
        <v>44.6</v>
      </c>
      <c r="I106" s="36">
        <v>39</v>
      </c>
      <c r="J106" s="38">
        <v>0.02</v>
      </c>
    </row>
    <row r="107" spans="2:10">
      <c r="B107" s="28"/>
    </row>
    <row r="108" spans="2:10">
      <c r="B108" s="28"/>
    </row>
    <row r="109" spans="2:10" ht="15.75" thickBot="1">
      <c r="B109" s="71"/>
    </row>
    <row r="110" spans="2:10" ht="25.5">
      <c r="B110" s="513" t="s">
        <v>169</v>
      </c>
      <c r="C110" s="67"/>
      <c r="D110" s="521" t="s">
        <v>147</v>
      </c>
      <c r="E110" s="511" t="s">
        <v>170</v>
      </c>
      <c r="F110" s="511" t="s">
        <v>171</v>
      </c>
      <c r="G110" s="521" t="s">
        <v>13</v>
      </c>
      <c r="H110" s="521" t="s">
        <v>172</v>
      </c>
      <c r="I110" s="53" t="s">
        <v>244</v>
      </c>
      <c r="J110" s="53" t="s">
        <v>157</v>
      </c>
    </row>
    <row r="111" spans="2:10" ht="15.75" thickBot="1">
      <c r="B111" s="514"/>
      <c r="C111" s="72" t="s">
        <v>61</v>
      </c>
      <c r="D111" s="522"/>
      <c r="E111" s="512"/>
      <c r="F111" s="512"/>
      <c r="G111" s="522"/>
      <c r="H111" s="522"/>
      <c r="I111" s="32" t="s">
        <v>174</v>
      </c>
      <c r="J111" s="32" t="s">
        <v>174</v>
      </c>
    </row>
    <row r="112" spans="2:10" ht="25.5">
      <c r="B112" s="49" t="s">
        <v>129</v>
      </c>
      <c r="C112" s="509" t="s">
        <v>262</v>
      </c>
      <c r="D112" s="41" t="s">
        <v>177</v>
      </c>
      <c r="E112" s="41" t="s">
        <v>177</v>
      </c>
      <c r="F112" s="41" t="s">
        <v>177</v>
      </c>
      <c r="G112" s="41" t="s">
        <v>177</v>
      </c>
      <c r="H112" s="41" t="s">
        <v>177</v>
      </c>
      <c r="I112" s="41" t="s">
        <v>177</v>
      </c>
      <c r="J112" s="48"/>
    </row>
    <row r="113" spans="2:10" ht="26.25" thickBot="1">
      <c r="B113" s="73" t="s">
        <v>249</v>
      </c>
      <c r="C113" s="510"/>
      <c r="D113" s="42">
        <v>269.2</v>
      </c>
      <c r="E113" s="42">
        <v>310</v>
      </c>
      <c r="F113" s="42">
        <v>415.2</v>
      </c>
      <c r="G113" s="42">
        <v>506</v>
      </c>
      <c r="H113" s="42">
        <v>646</v>
      </c>
      <c r="I113" s="42">
        <v>39</v>
      </c>
      <c r="J113" s="56">
        <v>0.02</v>
      </c>
    </row>
    <row r="114" spans="2:10">
      <c r="B114" s="515" t="s">
        <v>254</v>
      </c>
      <c r="C114" s="523" t="s">
        <v>256</v>
      </c>
      <c r="D114" s="35" t="s">
        <v>177</v>
      </c>
      <c r="E114" s="35" t="s">
        <v>177</v>
      </c>
      <c r="F114" s="35" t="s">
        <v>177</v>
      </c>
      <c r="G114" s="35" t="s">
        <v>177</v>
      </c>
      <c r="H114" s="35" t="s">
        <v>177</v>
      </c>
      <c r="I114" s="35" t="s">
        <v>177</v>
      </c>
      <c r="J114" s="46"/>
    </row>
    <row r="115" spans="2:10" ht="15.75" thickBot="1">
      <c r="B115" s="516"/>
      <c r="C115" s="524"/>
      <c r="D115" s="36">
        <v>12.8</v>
      </c>
      <c r="E115" s="36">
        <v>14.74</v>
      </c>
      <c r="F115" s="36">
        <v>19.739999999999998</v>
      </c>
      <c r="G115" s="36">
        <v>24.04</v>
      </c>
      <c r="H115" s="36">
        <v>30.7</v>
      </c>
      <c r="I115" s="36">
        <v>39</v>
      </c>
      <c r="J115" s="57">
        <v>0.02</v>
      </c>
    </row>
    <row r="116" spans="2:10">
      <c r="B116" s="28"/>
    </row>
    <row r="117" spans="2:10">
      <c r="B117" s="28"/>
    </row>
    <row r="118" spans="2:10">
      <c r="B118" s="28"/>
    </row>
    <row r="119" spans="2:10" ht="15.75">
      <c r="B119" s="74"/>
    </row>
    <row r="120" spans="2:10" ht="18">
      <c r="B120" s="75" t="s">
        <v>263</v>
      </c>
    </row>
    <row r="121" spans="2:10" ht="18.75" thickBot="1">
      <c r="B121" s="75"/>
    </row>
    <row r="122" spans="2:10" ht="22.5" customHeight="1">
      <c r="B122" s="521" t="s">
        <v>169</v>
      </c>
      <c r="C122" s="521" t="s">
        <v>147</v>
      </c>
      <c r="D122" s="511" t="s">
        <v>170</v>
      </c>
      <c r="E122" s="521" t="s">
        <v>171</v>
      </c>
      <c r="F122" s="521" t="s">
        <v>13</v>
      </c>
      <c r="G122" s="521" t="s">
        <v>172</v>
      </c>
      <c r="H122" s="511" t="s">
        <v>264</v>
      </c>
      <c r="I122" s="513" t="s">
        <v>173</v>
      </c>
      <c r="J122" s="53" t="s">
        <v>157</v>
      </c>
    </row>
    <row r="123" spans="2:10" ht="15.75" thickBot="1">
      <c r="B123" s="522"/>
      <c r="C123" s="522"/>
      <c r="D123" s="512"/>
      <c r="E123" s="522"/>
      <c r="F123" s="522"/>
      <c r="G123" s="522"/>
      <c r="H123" s="512"/>
      <c r="I123" s="514"/>
      <c r="J123" s="32" t="s">
        <v>174</v>
      </c>
    </row>
    <row r="124" spans="2:10" ht="25.5">
      <c r="B124" s="49" t="s">
        <v>265</v>
      </c>
      <c r="C124" s="41" t="s">
        <v>177</v>
      </c>
      <c r="D124" s="41" t="s">
        <v>177</v>
      </c>
      <c r="E124" s="507" t="s">
        <v>267</v>
      </c>
      <c r="F124" s="41" t="s">
        <v>177</v>
      </c>
      <c r="G124" s="41" t="s">
        <v>177</v>
      </c>
      <c r="H124" s="509" t="s">
        <v>268</v>
      </c>
      <c r="I124" s="507" t="s">
        <v>269</v>
      </c>
      <c r="J124" s="77"/>
    </row>
    <row r="125" spans="2:10" ht="26.25" thickBot="1">
      <c r="B125" s="76" t="s">
        <v>266</v>
      </c>
      <c r="C125" s="42">
        <v>44</v>
      </c>
      <c r="D125" s="42">
        <v>47</v>
      </c>
      <c r="E125" s="508"/>
      <c r="F125" s="42">
        <v>84</v>
      </c>
      <c r="G125" s="42">
        <v>89</v>
      </c>
      <c r="H125" s="510"/>
      <c r="I125" s="508"/>
      <c r="J125" s="78">
        <v>0</v>
      </c>
    </row>
    <row r="126" spans="2:10" ht="22.5" customHeight="1">
      <c r="B126" s="515" t="s">
        <v>270</v>
      </c>
      <c r="C126" s="35" t="s">
        <v>177</v>
      </c>
      <c r="D126" s="35" t="s">
        <v>177</v>
      </c>
      <c r="E126" s="517" t="s">
        <v>271</v>
      </c>
      <c r="F126" s="35" t="s">
        <v>177</v>
      </c>
      <c r="G126" s="35" t="s">
        <v>177</v>
      </c>
      <c r="H126" s="519" t="s">
        <v>268</v>
      </c>
      <c r="I126" s="517" t="s">
        <v>269</v>
      </c>
      <c r="J126" s="79"/>
    </row>
    <row r="127" spans="2:10" ht="15.75" thickBot="1">
      <c r="B127" s="516"/>
      <c r="C127" s="36">
        <v>60.5</v>
      </c>
      <c r="D127" s="36">
        <v>60.5</v>
      </c>
      <c r="E127" s="518"/>
      <c r="F127" s="36">
        <v>100.3</v>
      </c>
      <c r="G127" s="36">
        <v>102.5</v>
      </c>
      <c r="H127" s="520"/>
      <c r="I127" s="518"/>
      <c r="J127" s="80">
        <v>0</v>
      </c>
    </row>
    <row r="128" spans="2:10">
      <c r="B128" s="505" t="s">
        <v>272</v>
      </c>
      <c r="C128" s="41" t="s">
        <v>177</v>
      </c>
      <c r="D128" s="41" t="s">
        <v>177</v>
      </c>
      <c r="E128" s="507" t="s">
        <v>273</v>
      </c>
      <c r="F128" s="41" t="s">
        <v>177</v>
      </c>
      <c r="G128" s="41" t="s">
        <v>177</v>
      </c>
      <c r="H128" s="509" t="s">
        <v>269</v>
      </c>
      <c r="I128" s="507" t="s">
        <v>269</v>
      </c>
      <c r="J128" s="81"/>
    </row>
    <row r="129" spans="2:10" ht="15.75" thickBot="1">
      <c r="B129" s="506"/>
      <c r="C129" s="42">
        <v>48</v>
      </c>
      <c r="D129" s="42">
        <v>55</v>
      </c>
      <c r="E129" s="508"/>
      <c r="F129" s="42">
        <v>69</v>
      </c>
      <c r="G129" s="42">
        <v>69</v>
      </c>
      <c r="H129" s="510"/>
      <c r="I129" s="508"/>
      <c r="J129" s="78">
        <v>0</v>
      </c>
    </row>
    <row r="130" spans="2:10" ht="18">
      <c r="B130" s="75"/>
    </row>
  </sheetData>
  <mergeCells count="120">
    <mergeCell ref="B11:J11"/>
    <mergeCell ref="B12:B13"/>
    <mergeCell ref="C12:C13"/>
    <mergeCell ref="D12:D13"/>
    <mergeCell ref="E12:E13"/>
    <mergeCell ref="F12:F13"/>
    <mergeCell ref="G12:G13"/>
    <mergeCell ref="H12:H13"/>
    <mergeCell ref="I12:I13"/>
    <mergeCell ref="B32:B33"/>
    <mergeCell ref="F53:F54"/>
    <mergeCell ref="I53:I54"/>
    <mergeCell ref="F55:F56"/>
    <mergeCell ref="I55:I56"/>
    <mergeCell ref="B57:B58"/>
    <mergeCell ref="F57:F58"/>
    <mergeCell ref="I57:I58"/>
    <mergeCell ref="H47:H48"/>
    <mergeCell ref="I47:I48"/>
    <mergeCell ref="F49:F50"/>
    <mergeCell ref="I49:I50"/>
    <mergeCell ref="F51:F52"/>
    <mergeCell ref="I51:I52"/>
    <mergeCell ref="B47:B48"/>
    <mergeCell ref="C47:C48"/>
    <mergeCell ref="D47:D48"/>
    <mergeCell ref="E47:E48"/>
    <mergeCell ref="F47:F48"/>
    <mergeCell ref="G47:G48"/>
    <mergeCell ref="H62:H63"/>
    <mergeCell ref="I62:I63"/>
    <mergeCell ref="B64:B65"/>
    <mergeCell ref="C64:C65"/>
    <mergeCell ref="F64:F65"/>
    <mergeCell ref="I64:I65"/>
    <mergeCell ref="B62:B63"/>
    <mergeCell ref="C62:C63"/>
    <mergeCell ref="D62:D63"/>
    <mergeCell ref="E62:E63"/>
    <mergeCell ref="F62:F63"/>
    <mergeCell ref="G62:G63"/>
    <mergeCell ref="B75:B76"/>
    <mergeCell ref="C75:C76"/>
    <mergeCell ref="F75:F76"/>
    <mergeCell ref="I75:I76"/>
    <mergeCell ref="F77:F78"/>
    <mergeCell ref="I77:I78"/>
    <mergeCell ref="C66:C67"/>
    <mergeCell ref="F66:F67"/>
    <mergeCell ref="I66:I67"/>
    <mergeCell ref="C71:C72"/>
    <mergeCell ref="B73:B74"/>
    <mergeCell ref="C73:C74"/>
    <mergeCell ref="F73:F74"/>
    <mergeCell ref="I73:I74"/>
    <mergeCell ref="B88:B89"/>
    <mergeCell ref="C88:C89"/>
    <mergeCell ref="F88:F89"/>
    <mergeCell ref="I88:I89"/>
    <mergeCell ref="B90:B91"/>
    <mergeCell ref="C90:C91"/>
    <mergeCell ref="F90:F91"/>
    <mergeCell ref="I90:I91"/>
    <mergeCell ref="H82:H83"/>
    <mergeCell ref="I82:I83"/>
    <mergeCell ref="C84:C85"/>
    <mergeCell ref="F84:F85"/>
    <mergeCell ref="I84:I85"/>
    <mergeCell ref="F86:F87"/>
    <mergeCell ref="I86:I87"/>
    <mergeCell ref="B82:B83"/>
    <mergeCell ref="C82:C83"/>
    <mergeCell ref="D82:D83"/>
    <mergeCell ref="E82:E83"/>
    <mergeCell ref="F82:F83"/>
    <mergeCell ref="G82:G83"/>
    <mergeCell ref="B97:B98"/>
    <mergeCell ref="D97:D98"/>
    <mergeCell ref="E97:E98"/>
    <mergeCell ref="F97:F98"/>
    <mergeCell ref="G97:G98"/>
    <mergeCell ref="H97:H98"/>
    <mergeCell ref="C92:C93"/>
    <mergeCell ref="F92:F93"/>
    <mergeCell ref="I92:I93"/>
    <mergeCell ref="C94:C95"/>
    <mergeCell ref="F94:F95"/>
    <mergeCell ref="I94:I95"/>
    <mergeCell ref="E110:E111"/>
    <mergeCell ref="F110:F111"/>
    <mergeCell ref="G110:G111"/>
    <mergeCell ref="H110:H111"/>
    <mergeCell ref="C112:C113"/>
    <mergeCell ref="B114:B115"/>
    <mergeCell ref="C114:C115"/>
    <mergeCell ref="C99:C100"/>
    <mergeCell ref="C101:C102"/>
    <mergeCell ref="B103:B104"/>
    <mergeCell ref="C103:C104"/>
    <mergeCell ref="B110:B111"/>
    <mergeCell ref="D110:D111"/>
    <mergeCell ref="B128:B129"/>
    <mergeCell ref="E128:E129"/>
    <mergeCell ref="H128:H129"/>
    <mergeCell ref="I128:I129"/>
    <mergeCell ref="H122:H123"/>
    <mergeCell ref="I122:I123"/>
    <mergeCell ref="E124:E125"/>
    <mergeCell ref="H124:H125"/>
    <mergeCell ref="I124:I125"/>
    <mergeCell ref="B126:B127"/>
    <mergeCell ref="E126:E127"/>
    <mergeCell ref="H126:H127"/>
    <mergeCell ref="I126:I127"/>
    <mergeCell ref="B122:B123"/>
    <mergeCell ref="C122:C123"/>
    <mergeCell ref="D122:D123"/>
    <mergeCell ref="E122:E123"/>
    <mergeCell ref="F122:F123"/>
    <mergeCell ref="G122:G1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3:H75"/>
  <sheetViews>
    <sheetView workbookViewId="0">
      <selection activeCell="C75" sqref="C75"/>
    </sheetView>
  </sheetViews>
  <sheetFormatPr defaultRowHeight="15"/>
  <cols>
    <col min="1" max="1" width="21.42578125" customWidth="1"/>
  </cols>
  <sheetData>
    <row r="3" spans="1:8" ht="19.5" thickBot="1">
      <c r="A3" s="157"/>
    </row>
    <row r="4" spans="1:8" ht="17.25" thickBot="1">
      <c r="A4" s="559" t="s">
        <v>353</v>
      </c>
      <c r="B4" s="560"/>
      <c r="C4" s="560"/>
      <c r="D4" s="560"/>
      <c r="E4" s="560"/>
      <c r="F4" s="560"/>
      <c r="G4" s="560"/>
      <c r="H4" s="561"/>
    </row>
    <row r="5" spans="1:8" ht="26.25" thickBot="1">
      <c r="A5" s="158" t="s">
        <v>354</v>
      </c>
      <c r="B5" s="159" t="s">
        <v>147</v>
      </c>
      <c r="C5" s="159" t="s">
        <v>149</v>
      </c>
      <c r="D5" s="159" t="s">
        <v>240</v>
      </c>
      <c r="E5" s="159" t="s">
        <v>355</v>
      </c>
      <c r="F5" s="159" t="s">
        <v>356</v>
      </c>
      <c r="G5" s="159" t="s">
        <v>357</v>
      </c>
      <c r="H5" s="159" t="s">
        <v>358</v>
      </c>
    </row>
    <row r="6" spans="1:8" ht="15.75" thickBot="1">
      <c r="A6" s="160" t="s">
        <v>129</v>
      </c>
      <c r="B6" s="161">
        <v>39</v>
      </c>
      <c r="C6" s="161">
        <v>46</v>
      </c>
      <c r="D6" s="161">
        <v>58</v>
      </c>
      <c r="E6" s="161">
        <v>62</v>
      </c>
      <c r="F6" s="161">
        <v>79</v>
      </c>
      <c r="G6" s="161">
        <v>47</v>
      </c>
      <c r="H6" s="161">
        <v>2</v>
      </c>
    </row>
    <row r="7" spans="1:8" ht="15.75" thickBot="1">
      <c r="A7" s="162" t="s">
        <v>192</v>
      </c>
      <c r="B7" s="163">
        <v>55</v>
      </c>
      <c r="C7" s="163">
        <v>55</v>
      </c>
      <c r="D7" s="163">
        <v>55</v>
      </c>
      <c r="E7" s="163">
        <v>55</v>
      </c>
      <c r="F7" s="163">
        <v>55</v>
      </c>
      <c r="G7" s="163">
        <v>55</v>
      </c>
      <c r="H7" s="163">
        <v>2</v>
      </c>
    </row>
    <row r="8" spans="1:8" ht="15.75" thickBot="1">
      <c r="A8" s="160" t="s">
        <v>208</v>
      </c>
      <c r="B8" s="161">
        <v>37</v>
      </c>
      <c r="C8" s="161">
        <v>46</v>
      </c>
      <c r="D8" s="161">
        <v>55</v>
      </c>
      <c r="E8" s="161">
        <v>64</v>
      </c>
      <c r="F8" s="161">
        <v>74</v>
      </c>
      <c r="G8" s="161">
        <v>47</v>
      </c>
      <c r="H8" s="161">
        <v>2</v>
      </c>
    </row>
    <row r="9" spans="1:8" ht="15.75" thickBot="1">
      <c r="A9" s="162" t="s">
        <v>359</v>
      </c>
      <c r="B9" s="163">
        <v>33</v>
      </c>
      <c r="C9" s="163">
        <v>46</v>
      </c>
      <c r="D9" s="163">
        <v>59</v>
      </c>
      <c r="E9" s="163">
        <v>64</v>
      </c>
      <c r="F9" s="163">
        <v>92</v>
      </c>
      <c r="G9" s="163">
        <v>47</v>
      </c>
      <c r="H9" s="163">
        <v>2</v>
      </c>
    </row>
    <row r="10" spans="1:8" ht="15.75" thickBot="1">
      <c r="A10" s="160" t="s">
        <v>175</v>
      </c>
      <c r="B10" s="161">
        <v>47</v>
      </c>
      <c r="C10" s="161">
        <v>54</v>
      </c>
      <c r="D10" s="161">
        <v>67</v>
      </c>
      <c r="E10" s="161">
        <v>75</v>
      </c>
      <c r="F10" s="161">
        <v>98</v>
      </c>
      <c r="G10" s="161">
        <v>50</v>
      </c>
      <c r="H10" s="161">
        <v>2.5</v>
      </c>
    </row>
    <row r="11" spans="1:8" ht="15.75" thickBot="1">
      <c r="A11" s="162" t="s">
        <v>360</v>
      </c>
      <c r="B11" s="163">
        <v>36</v>
      </c>
      <c r="C11" s="163">
        <v>42</v>
      </c>
      <c r="D11" s="163">
        <v>51</v>
      </c>
      <c r="E11" s="163">
        <v>63</v>
      </c>
      <c r="F11" s="163">
        <v>63</v>
      </c>
      <c r="G11" s="163">
        <v>38</v>
      </c>
      <c r="H11" s="163">
        <v>2</v>
      </c>
    </row>
    <row r="12" spans="1:8" ht="15.75" thickBot="1">
      <c r="A12" s="160" t="s">
        <v>189</v>
      </c>
      <c r="B12" s="161">
        <v>40</v>
      </c>
      <c r="C12" s="161">
        <v>54</v>
      </c>
      <c r="D12" s="161">
        <v>63</v>
      </c>
      <c r="E12" s="161">
        <v>67</v>
      </c>
      <c r="F12" s="161">
        <v>77</v>
      </c>
      <c r="G12" s="161">
        <v>47</v>
      </c>
      <c r="H12" s="161">
        <v>2</v>
      </c>
    </row>
    <row r="13" spans="1:8" ht="15.75" thickBot="1">
      <c r="A13" s="162" t="s">
        <v>361</v>
      </c>
      <c r="B13" s="163">
        <v>24</v>
      </c>
      <c r="C13" s="163">
        <v>38</v>
      </c>
      <c r="D13" s="163">
        <v>49</v>
      </c>
      <c r="E13" s="163">
        <v>52</v>
      </c>
      <c r="F13" s="163">
        <v>81</v>
      </c>
      <c r="G13" s="163">
        <v>55</v>
      </c>
      <c r="H13" s="163">
        <v>2</v>
      </c>
    </row>
    <row r="14" spans="1:8" ht="17.25" thickBot="1">
      <c r="A14" s="559" t="s">
        <v>362</v>
      </c>
      <c r="B14" s="560"/>
      <c r="C14" s="560"/>
      <c r="D14" s="560"/>
      <c r="E14" s="560"/>
      <c r="F14" s="560"/>
      <c r="G14" s="560"/>
      <c r="H14" s="561"/>
    </row>
    <row r="15" spans="1:8" ht="15.75" thickBot="1">
      <c r="A15" s="552" t="s">
        <v>363</v>
      </c>
      <c r="B15" s="553"/>
      <c r="C15" s="553"/>
      <c r="D15" s="553"/>
      <c r="E15" s="553"/>
      <c r="F15" s="553"/>
      <c r="G15" s="553"/>
      <c r="H15" s="554"/>
    </row>
    <row r="16" spans="1:8" ht="15.75" thickBot="1">
      <c r="A16" s="160" t="s">
        <v>364</v>
      </c>
      <c r="B16" s="161">
        <v>38</v>
      </c>
      <c r="C16" s="161">
        <v>44</v>
      </c>
      <c r="D16" s="161">
        <v>52</v>
      </c>
      <c r="E16" s="161">
        <v>55</v>
      </c>
      <c r="F16" s="161">
        <v>61</v>
      </c>
      <c r="G16" s="161">
        <v>47</v>
      </c>
      <c r="H16" s="161">
        <v>2</v>
      </c>
    </row>
    <row r="17" spans="1:8" ht="15.75" thickBot="1">
      <c r="A17" s="162" t="s">
        <v>365</v>
      </c>
      <c r="B17" s="163">
        <v>34</v>
      </c>
      <c r="C17" s="163">
        <v>42</v>
      </c>
      <c r="D17" s="163">
        <v>44</v>
      </c>
      <c r="E17" s="163">
        <v>47</v>
      </c>
      <c r="F17" s="163">
        <v>62</v>
      </c>
      <c r="G17" s="163">
        <v>47</v>
      </c>
      <c r="H17" s="163">
        <v>2</v>
      </c>
    </row>
    <row r="18" spans="1:8" ht="15.75" thickBot="1">
      <c r="A18" s="160" t="s">
        <v>366</v>
      </c>
      <c r="B18" s="161">
        <v>46</v>
      </c>
      <c r="C18" s="161">
        <v>46</v>
      </c>
      <c r="D18" s="161">
        <v>54</v>
      </c>
      <c r="E18" s="161">
        <v>61</v>
      </c>
      <c r="F18" s="161">
        <v>61</v>
      </c>
      <c r="G18" s="161">
        <v>50</v>
      </c>
      <c r="H18" s="161">
        <v>2.5</v>
      </c>
    </row>
    <row r="19" spans="1:8" ht="15.75" thickBot="1">
      <c r="A19" s="162" t="s">
        <v>367</v>
      </c>
      <c r="B19" s="163">
        <v>41</v>
      </c>
      <c r="C19" s="163">
        <v>49</v>
      </c>
      <c r="D19" s="163">
        <v>57</v>
      </c>
      <c r="E19" s="163">
        <v>64</v>
      </c>
      <c r="F19" s="163">
        <v>64</v>
      </c>
      <c r="G19" s="163">
        <v>38</v>
      </c>
      <c r="H19" s="163">
        <v>2</v>
      </c>
    </row>
    <row r="20" spans="1:8" ht="15.75" thickBot="1">
      <c r="A20" s="160" t="s">
        <v>368</v>
      </c>
      <c r="B20" s="161">
        <v>40</v>
      </c>
      <c r="C20" s="161">
        <v>54</v>
      </c>
      <c r="D20" s="161">
        <v>58</v>
      </c>
      <c r="E20" s="161">
        <v>63</v>
      </c>
      <c r="F20" s="161">
        <v>77</v>
      </c>
      <c r="G20" s="161">
        <v>47</v>
      </c>
      <c r="H20" s="161">
        <v>2</v>
      </c>
    </row>
    <row r="21" spans="1:8" ht="15.75" thickBot="1">
      <c r="A21" s="552" t="s">
        <v>369</v>
      </c>
      <c r="B21" s="553"/>
      <c r="C21" s="553"/>
      <c r="D21" s="553"/>
      <c r="E21" s="553"/>
      <c r="F21" s="553"/>
      <c r="G21" s="553"/>
      <c r="H21" s="554"/>
    </row>
    <row r="22" spans="1:8" ht="15.75" thickBot="1">
      <c r="A22" s="160" t="s">
        <v>370</v>
      </c>
      <c r="B22" s="161">
        <v>57</v>
      </c>
      <c r="C22" s="161">
        <v>64</v>
      </c>
      <c r="D22" s="161">
        <v>80</v>
      </c>
      <c r="E22" s="161">
        <v>83</v>
      </c>
      <c r="F22" s="161">
        <v>92</v>
      </c>
      <c r="G22" s="161">
        <v>47</v>
      </c>
      <c r="H22" s="161">
        <v>2</v>
      </c>
    </row>
    <row r="23" spans="1:8" ht="15.75" thickBot="1">
      <c r="A23" s="162" t="s">
        <v>371</v>
      </c>
      <c r="B23" s="163">
        <v>45</v>
      </c>
      <c r="C23" s="163">
        <v>52</v>
      </c>
      <c r="D23" s="163">
        <v>64</v>
      </c>
      <c r="E23" s="163">
        <v>66</v>
      </c>
      <c r="F23" s="163">
        <v>74</v>
      </c>
      <c r="G23" s="163">
        <v>47</v>
      </c>
      <c r="H23" s="163">
        <v>2</v>
      </c>
    </row>
    <row r="24" spans="1:8" ht="15.75" thickBot="1">
      <c r="A24" s="160" t="s">
        <v>372</v>
      </c>
      <c r="B24" s="161">
        <v>77</v>
      </c>
      <c r="C24" s="161">
        <v>77</v>
      </c>
      <c r="D24" s="161">
        <v>77</v>
      </c>
      <c r="E24" s="161">
        <v>77</v>
      </c>
      <c r="F24" s="161">
        <v>77</v>
      </c>
      <c r="G24" s="161">
        <v>55</v>
      </c>
      <c r="H24" s="161">
        <v>2</v>
      </c>
    </row>
    <row r="25" spans="1:8" ht="15.75" thickBot="1">
      <c r="A25" s="162" t="s">
        <v>373</v>
      </c>
      <c r="B25" s="163">
        <v>48</v>
      </c>
      <c r="C25" s="163">
        <v>48</v>
      </c>
      <c r="D25" s="163">
        <v>48</v>
      </c>
      <c r="E25" s="163">
        <v>48</v>
      </c>
      <c r="F25" s="163">
        <v>48</v>
      </c>
      <c r="G25" s="163">
        <v>55</v>
      </c>
      <c r="H25" s="163">
        <v>2</v>
      </c>
    </row>
    <row r="26" spans="1:8" ht="15.75" thickBot="1">
      <c r="A26" s="28"/>
    </row>
    <row r="27" spans="1:8" ht="17.25" thickBot="1">
      <c r="A27" s="559" t="s">
        <v>362</v>
      </c>
      <c r="B27" s="560"/>
      <c r="C27" s="560"/>
      <c r="D27" s="560"/>
      <c r="E27" s="560"/>
      <c r="F27" s="560"/>
      <c r="G27" s="560"/>
      <c r="H27" s="561"/>
    </row>
    <row r="28" spans="1:8" ht="15.75" thickBot="1">
      <c r="A28" s="552" t="s">
        <v>374</v>
      </c>
      <c r="B28" s="553"/>
      <c r="C28" s="553"/>
      <c r="D28" s="553"/>
      <c r="E28" s="553"/>
      <c r="F28" s="553"/>
      <c r="G28" s="553"/>
      <c r="H28" s="554"/>
    </row>
    <row r="29" spans="1:8" ht="26.25" thickBot="1">
      <c r="A29" s="158" t="s">
        <v>354</v>
      </c>
      <c r="B29" s="159" t="s">
        <v>147</v>
      </c>
      <c r="C29" s="159" t="s">
        <v>149</v>
      </c>
      <c r="D29" s="159" t="s">
        <v>240</v>
      </c>
      <c r="E29" s="159" t="s">
        <v>355</v>
      </c>
      <c r="F29" s="159" t="s">
        <v>356</v>
      </c>
      <c r="G29" s="159" t="s">
        <v>357</v>
      </c>
      <c r="H29" s="159" t="s">
        <v>358</v>
      </c>
    </row>
    <row r="30" spans="1:8" ht="15.75" thickBot="1">
      <c r="A30" s="162" t="s">
        <v>375</v>
      </c>
      <c r="B30" s="163">
        <v>78</v>
      </c>
      <c r="C30" s="163">
        <v>94</v>
      </c>
      <c r="D30" s="163">
        <v>123</v>
      </c>
      <c r="E30" s="163">
        <v>130</v>
      </c>
      <c r="F30" s="163">
        <v>149</v>
      </c>
      <c r="G30" s="163">
        <v>47</v>
      </c>
      <c r="H30" s="163">
        <v>2</v>
      </c>
    </row>
    <row r="31" spans="1:8" ht="15.75" thickBot="1">
      <c r="A31" s="160" t="s">
        <v>371</v>
      </c>
      <c r="B31" s="161">
        <v>45</v>
      </c>
      <c r="C31" s="161">
        <v>52</v>
      </c>
      <c r="D31" s="161">
        <v>64</v>
      </c>
      <c r="E31" s="161">
        <v>66</v>
      </c>
      <c r="F31" s="161">
        <v>74</v>
      </c>
      <c r="G31" s="161">
        <v>47</v>
      </c>
      <c r="H31" s="161">
        <v>2</v>
      </c>
    </row>
    <row r="32" spans="1:8" ht="15.75" thickBot="1">
      <c r="A32" s="162" t="s">
        <v>376</v>
      </c>
      <c r="B32" s="163">
        <v>97</v>
      </c>
      <c r="C32" s="163">
        <v>97</v>
      </c>
      <c r="D32" s="163">
        <v>97</v>
      </c>
      <c r="E32" s="163">
        <v>97</v>
      </c>
      <c r="F32" s="163">
        <v>97</v>
      </c>
      <c r="G32" s="163">
        <v>55</v>
      </c>
      <c r="H32" s="163">
        <v>2</v>
      </c>
    </row>
    <row r="33" spans="1:8" ht="15.75" thickBot="1">
      <c r="A33" s="160" t="s">
        <v>373</v>
      </c>
      <c r="B33" s="161">
        <v>48</v>
      </c>
      <c r="C33" s="161">
        <v>48</v>
      </c>
      <c r="D33" s="161">
        <v>48</v>
      </c>
      <c r="E33" s="161">
        <v>48</v>
      </c>
      <c r="F33" s="161">
        <v>48</v>
      </c>
      <c r="G33" s="161">
        <v>55</v>
      </c>
      <c r="H33" s="161">
        <v>2</v>
      </c>
    </row>
    <row r="34" spans="1:8" ht="15.75" thickBot="1">
      <c r="A34" s="552" t="s">
        <v>377</v>
      </c>
      <c r="B34" s="553"/>
      <c r="C34" s="553"/>
      <c r="D34" s="553"/>
      <c r="E34" s="553"/>
      <c r="F34" s="553"/>
      <c r="G34" s="553"/>
      <c r="H34" s="554"/>
    </row>
    <row r="35" spans="1:8" ht="15.75" thickBot="1">
      <c r="A35" s="160" t="s">
        <v>378</v>
      </c>
      <c r="B35" s="161">
        <v>153</v>
      </c>
      <c r="C35" s="161">
        <v>175</v>
      </c>
      <c r="D35" s="161">
        <v>197</v>
      </c>
      <c r="E35" s="161">
        <v>234</v>
      </c>
      <c r="F35" s="161">
        <v>322</v>
      </c>
      <c r="G35" s="161">
        <v>47</v>
      </c>
      <c r="H35" s="161">
        <v>2</v>
      </c>
    </row>
    <row r="36" spans="1:8" ht="15.75" thickBot="1">
      <c r="A36" s="162" t="s">
        <v>371</v>
      </c>
      <c r="B36" s="163">
        <v>31</v>
      </c>
      <c r="C36" s="163">
        <v>35</v>
      </c>
      <c r="D36" s="163">
        <v>38</v>
      </c>
      <c r="E36" s="163">
        <v>44</v>
      </c>
      <c r="F36" s="163">
        <v>54</v>
      </c>
      <c r="G36" s="163">
        <v>47</v>
      </c>
      <c r="H36" s="163">
        <v>2</v>
      </c>
    </row>
    <row r="37" spans="1:8" ht="15.75" thickBot="1">
      <c r="A37" s="160" t="s">
        <v>379</v>
      </c>
      <c r="B37" s="161">
        <v>136</v>
      </c>
      <c r="C37" s="161">
        <v>217</v>
      </c>
      <c r="D37" s="161">
        <v>237</v>
      </c>
      <c r="E37" s="161">
        <v>253</v>
      </c>
      <c r="F37" s="161">
        <v>380</v>
      </c>
      <c r="G37" s="161">
        <v>55</v>
      </c>
      <c r="H37" s="161">
        <v>2</v>
      </c>
    </row>
    <row r="38" spans="1:8" ht="15.75" thickBot="1">
      <c r="A38" s="162" t="s">
        <v>380</v>
      </c>
      <c r="B38" s="163">
        <v>27</v>
      </c>
      <c r="C38" s="163">
        <v>43</v>
      </c>
      <c r="D38" s="163">
        <v>47</v>
      </c>
      <c r="E38" s="163">
        <v>51</v>
      </c>
      <c r="F38" s="163">
        <v>76</v>
      </c>
      <c r="G38" s="163">
        <v>55</v>
      </c>
      <c r="H38" s="163">
        <v>2</v>
      </c>
    </row>
    <row r="39" spans="1:8" ht="15.75" thickBot="1">
      <c r="A39" s="552" t="s">
        <v>381</v>
      </c>
      <c r="B39" s="553"/>
      <c r="C39" s="553"/>
      <c r="D39" s="553"/>
      <c r="E39" s="553"/>
      <c r="F39" s="553"/>
      <c r="G39" s="553"/>
      <c r="H39" s="554"/>
    </row>
    <row r="40" spans="1:8" ht="15.75" thickBot="1">
      <c r="A40" s="162" t="s">
        <v>382</v>
      </c>
      <c r="B40" s="163">
        <v>215</v>
      </c>
      <c r="C40" s="163">
        <v>245</v>
      </c>
      <c r="D40" s="163">
        <v>345</v>
      </c>
      <c r="E40" s="163">
        <v>422</v>
      </c>
      <c r="F40" s="163">
        <v>491</v>
      </c>
      <c r="G40" s="163">
        <v>47</v>
      </c>
      <c r="H40" s="163">
        <v>2</v>
      </c>
    </row>
    <row r="41" spans="1:8" ht="15.75" thickBot="1">
      <c r="A41" s="160" t="s">
        <v>371</v>
      </c>
      <c r="B41" s="161">
        <v>15</v>
      </c>
      <c r="C41" s="161">
        <v>18</v>
      </c>
      <c r="D41" s="161">
        <v>29</v>
      </c>
      <c r="E41" s="161">
        <v>40</v>
      </c>
      <c r="F41" s="161">
        <v>57</v>
      </c>
      <c r="G41" s="161">
        <v>47</v>
      </c>
      <c r="H41" s="161">
        <v>2</v>
      </c>
    </row>
    <row r="42" spans="1:8" ht="15.75" thickBot="1">
      <c r="A42" s="162" t="s">
        <v>383</v>
      </c>
      <c r="B42" s="163">
        <v>180</v>
      </c>
      <c r="C42" s="163">
        <v>200</v>
      </c>
      <c r="D42" s="163">
        <v>220</v>
      </c>
      <c r="E42" s="163">
        <v>230</v>
      </c>
      <c r="F42" s="163">
        <v>260</v>
      </c>
      <c r="G42" s="163">
        <v>55</v>
      </c>
      <c r="H42" s="163">
        <v>2</v>
      </c>
    </row>
    <row r="43" spans="1:8" ht="15.75" thickBot="1">
      <c r="A43" s="160" t="s">
        <v>373</v>
      </c>
      <c r="B43" s="161">
        <v>11</v>
      </c>
      <c r="C43" s="161">
        <v>13</v>
      </c>
      <c r="D43" s="161">
        <v>15</v>
      </c>
      <c r="E43" s="161">
        <v>16</v>
      </c>
      <c r="F43" s="161">
        <v>19</v>
      </c>
      <c r="G43" s="161">
        <v>55</v>
      </c>
      <c r="H43" s="161">
        <v>2</v>
      </c>
    </row>
    <row r="44" spans="1:8" ht="15.75" thickBot="1">
      <c r="A44" s="162" t="s">
        <v>384</v>
      </c>
      <c r="B44" s="163">
        <v>200</v>
      </c>
      <c r="C44" s="163">
        <v>220</v>
      </c>
      <c r="D44" s="163">
        <v>260</v>
      </c>
      <c r="E44" s="163">
        <v>280</v>
      </c>
      <c r="F44" s="163">
        <v>320</v>
      </c>
      <c r="G44" s="163">
        <v>50</v>
      </c>
      <c r="H44" s="163">
        <v>2.5</v>
      </c>
    </row>
    <row r="45" spans="1:8" ht="15.75" thickBot="1">
      <c r="A45" s="160" t="s">
        <v>385</v>
      </c>
      <c r="B45" s="161">
        <v>13</v>
      </c>
      <c r="C45" s="161">
        <v>13</v>
      </c>
      <c r="D45" s="161">
        <v>23</v>
      </c>
      <c r="E45" s="161">
        <v>25</v>
      </c>
      <c r="F45" s="161">
        <v>28</v>
      </c>
      <c r="G45" s="161">
        <v>50</v>
      </c>
      <c r="H45" s="161">
        <v>2.5</v>
      </c>
    </row>
    <row r="47" spans="1:8" ht="20.25">
      <c r="A47" s="164" t="s">
        <v>386</v>
      </c>
    </row>
    <row r="48" spans="1:8">
      <c r="A48" s="28"/>
    </row>
    <row r="49" spans="1:6" ht="15.75" thickBot="1">
      <c r="A49" s="165"/>
    </row>
    <row r="50" spans="1:6" ht="15.75" thickBot="1">
      <c r="A50" s="166" t="s">
        <v>387</v>
      </c>
      <c r="B50" s="557" t="s">
        <v>388</v>
      </c>
      <c r="C50" s="558"/>
      <c r="D50" s="558"/>
    </row>
    <row r="51" spans="1:6" ht="15.75" thickBot="1">
      <c r="A51" s="167" t="s">
        <v>160</v>
      </c>
      <c r="B51" s="557" t="s">
        <v>389</v>
      </c>
      <c r="C51" s="558"/>
      <c r="D51" s="558"/>
    </row>
    <row r="52" spans="1:6" ht="26.25" thickBot="1">
      <c r="A52" s="167" t="s">
        <v>390</v>
      </c>
      <c r="B52" s="557" t="s">
        <v>391</v>
      </c>
      <c r="C52" s="558"/>
      <c r="D52" s="558"/>
    </row>
    <row r="53" spans="1:6" ht="26.25" thickBot="1">
      <c r="A53" s="167" t="s">
        <v>392</v>
      </c>
      <c r="B53" s="550" t="s">
        <v>393</v>
      </c>
      <c r="C53" s="551"/>
      <c r="D53" s="551"/>
    </row>
    <row r="54" spans="1:6" ht="15.75" thickBot="1">
      <c r="A54" s="167" t="s">
        <v>394</v>
      </c>
      <c r="B54" s="557" t="s">
        <v>395</v>
      </c>
      <c r="C54" s="558"/>
      <c r="D54" s="558"/>
      <c r="E54" s="558"/>
    </row>
    <row r="55" spans="1:6" ht="15.75" thickBot="1">
      <c r="A55" s="167" t="s">
        <v>396</v>
      </c>
      <c r="B55" s="550" t="s">
        <v>397</v>
      </c>
      <c r="C55" s="551"/>
      <c r="D55" s="551"/>
    </row>
    <row r="56" spans="1:6" ht="26.25" thickBot="1">
      <c r="A56" s="167" t="s">
        <v>398</v>
      </c>
      <c r="B56" s="550" t="s">
        <v>399</v>
      </c>
      <c r="C56" s="551"/>
      <c r="D56" s="551"/>
    </row>
    <row r="57" spans="1:6" ht="26.25" thickBot="1">
      <c r="A57" s="167" t="s">
        <v>400</v>
      </c>
      <c r="B57" s="557" t="s">
        <v>401</v>
      </c>
      <c r="C57" s="558"/>
      <c r="D57" s="558"/>
    </row>
    <row r="58" spans="1:6" ht="26.25" thickBot="1">
      <c r="A58" s="167" t="s">
        <v>402</v>
      </c>
      <c r="B58" s="550" t="s">
        <v>403</v>
      </c>
      <c r="C58" s="551"/>
      <c r="D58" s="551"/>
    </row>
    <row r="59" spans="1:6">
      <c r="A59" s="168"/>
      <c r="B59" s="550" t="s">
        <v>405</v>
      </c>
      <c r="C59" s="551"/>
      <c r="D59" s="551"/>
      <c r="E59" s="551"/>
      <c r="F59" s="551"/>
    </row>
    <row r="60" spans="1:6" ht="15.75" thickBot="1">
      <c r="A60" s="167" t="s">
        <v>404</v>
      </c>
      <c r="B60" s="171"/>
    </row>
    <row r="61" spans="1:6">
      <c r="A61" s="168"/>
      <c r="B61" s="550" t="s">
        <v>407</v>
      </c>
      <c r="C61" s="551"/>
      <c r="D61" s="551"/>
      <c r="E61" s="551"/>
      <c r="F61" s="551"/>
    </row>
    <row r="62" spans="1:6" ht="15.75" thickBot="1">
      <c r="A62" s="167" t="s">
        <v>406</v>
      </c>
      <c r="B62" s="550" t="s">
        <v>408</v>
      </c>
      <c r="C62" s="551"/>
      <c r="D62" s="551"/>
      <c r="E62" s="551"/>
      <c r="F62" s="551"/>
    </row>
    <row r="63" spans="1:6">
      <c r="A63" s="168"/>
      <c r="B63" s="555" t="s">
        <v>410</v>
      </c>
    </row>
    <row r="64" spans="1:6" ht="15.75" thickBot="1">
      <c r="A64" s="169" t="s">
        <v>409</v>
      </c>
      <c r="B64" s="556"/>
    </row>
    <row r="65" spans="1:4" ht="17.25">
      <c r="A65" s="170"/>
    </row>
    <row r="66" spans="1:4" ht="20.25">
      <c r="A66" s="164" t="s">
        <v>411</v>
      </c>
    </row>
    <row r="67" spans="1:4">
      <c r="A67" s="28"/>
    </row>
    <row r="68" spans="1:4" ht="15.75" thickBot="1">
      <c r="A68" s="165"/>
    </row>
    <row r="69" spans="1:4" ht="39" customHeight="1" thickBot="1">
      <c r="A69" s="166" t="s">
        <v>147</v>
      </c>
      <c r="B69" s="550" t="s">
        <v>412</v>
      </c>
      <c r="C69" s="551"/>
      <c r="D69" s="551"/>
    </row>
    <row r="70" spans="1:4" ht="64.5" customHeight="1" thickBot="1">
      <c r="A70" s="167" t="s">
        <v>149</v>
      </c>
      <c r="B70" s="550" t="s">
        <v>413</v>
      </c>
      <c r="C70" s="551"/>
      <c r="D70" s="551"/>
    </row>
    <row r="71" spans="1:4" ht="51.75" customHeight="1" thickBot="1">
      <c r="A71" s="167" t="s">
        <v>240</v>
      </c>
      <c r="B71" s="550" t="s">
        <v>414</v>
      </c>
      <c r="C71" s="551"/>
      <c r="D71" s="551"/>
    </row>
    <row r="72" spans="1:4" ht="51.75" customHeight="1" thickBot="1">
      <c r="A72" s="167" t="s">
        <v>415</v>
      </c>
      <c r="B72" s="550" t="s">
        <v>416</v>
      </c>
      <c r="C72" s="551"/>
      <c r="D72" s="551"/>
    </row>
    <row r="73" spans="1:4" ht="77.25" customHeight="1" thickBot="1">
      <c r="A73" s="169" t="s">
        <v>356</v>
      </c>
      <c r="B73" s="550" t="s">
        <v>417</v>
      </c>
      <c r="C73" s="551"/>
      <c r="D73" s="551"/>
    </row>
    <row r="75" spans="1:4">
      <c r="A75" s="372" t="s">
        <v>632</v>
      </c>
      <c r="B75">
        <v>27910</v>
      </c>
    </row>
  </sheetData>
  <mergeCells count="26">
    <mergeCell ref="A28:H28"/>
    <mergeCell ref="A4:H4"/>
    <mergeCell ref="A14:H14"/>
    <mergeCell ref="A15:H15"/>
    <mergeCell ref="A21:H21"/>
    <mergeCell ref="A27:H27"/>
    <mergeCell ref="A34:H34"/>
    <mergeCell ref="A39:H39"/>
    <mergeCell ref="B63:B64"/>
    <mergeCell ref="B54:E54"/>
    <mergeCell ref="B50:D50"/>
    <mergeCell ref="B51:D51"/>
    <mergeCell ref="B52:D52"/>
    <mergeCell ref="B53:D53"/>
    <mergeCell ref="B55:D55"/>
    <mergeCell ref="B56:D56"/>
    <mergeCell ref="B57:D57"/>
    <mergeCell ref="B58:D58"/>
    <mergeCell ref="B61:F61"/>
    <mergeCell ref="B62:F62"/>
    <mergeCell ref="B59:F59"/>
    <mergeCell ref="B69:D69"/>
    <mergeCell ref="B70:D70"/>
    <mergeCell ref="B71:D71"/>
    <mergeCell ref="B72:D72"/>
    <mergeCell ref="B73:D73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3:E34"/>
  <sheetViews>
    <sheetView workbookViewId="0">
      <selection activeCell="A34" sqref="A34"/>
    </sheetView>
  </sheetViews>
  <sheetFormatPr defaultColWidth="46.5703125" defaultRowHeight="15"/>
  <cols>
    <col min="2" max="2" width="51.28515625" customWidth="1"/>
    <col min="3" max="3" width="16.85546875" customWidth="1"/>
    <col min="4" max="5" width="20.28515625" customWidth="1"/>
  </cols>
  <sheetData>
    <row r="3" spans="1:5">
      <c r="A3" s="352" t="s">
        <v>597</v>
      </c>
    </row>
    <row r="4" spans="1:5">
      <c r="A4" s="352"/>
    </row>
    <row r="5" spans="1:5">
      <c r="A5" s="571" t="s">
        <v>598</v>
      </c>
      <c r="B5" s="571"/>
      <c r="C5" s="571"/>
      <c r="D5" s="571"/>
    </row>
    <row r="6" spans="1:5" ht="15.75" thickBot="1">
      <c r="A6" s="353"/>
    </row>
    <row r="7" spans="1:5" ht="16.5" thickBot="1">
      <c r="A7" s="562" t="s">
        <v>599</v>
      </c>
      <c r="B7" s="563"/>
      <c r="C7" s="563"/>
      <c r="D7" s="563"/>
      <c r="E7" s="564"/>
    </row>
    <row r="8" spans="1:5" ht="16.5" thickBot="1">
      <c r="A8" s="354" t="s">
        <v>600</v>
      </c>
      <c r="B8" s="355" t="s">
        <v>601</v>
      </c>
      <c r="C8" s="356" t="s">
        <v>602</v>
      </c>
      <c r="D8" s="356" t="s">
        <v>603</v>
      </c>
      <c r="E8" s="357"/>
    </row>
    <row r="9" spans="1:5" ht="16.5" thickBot="1">
      <c r="A9" s="358" t="s">
        <v>604</v>
      </c>
      <c r="B9" s="359" t="s">
        <v>605</v>
      </c>
      <c r="C9" s="359">
        <v>60</v>
      </c>
      <c r="D9" s="359">
        <v>120</v>
      </c>
      <c r="E9" s="357"/>
    </row>
    <row r="10" spans="1:5" ht="32.25" thickBot="1">
      <c r="A10" s="358" t="s">
        <v>606</v>
      </c>
      <c r="B10" s="360" t="s">
        <v>607</v>
      </c>
      <c r="C10" s="359">
        <v>70</v>
      </c>
      <c r="D10" s="359">
        <v>140</v>
      </c>
      <c r="E10" s="357"/>
    </row>
    <row r="11" spans="1:5" ht="32.25" thickBot="1">
      <c r="A11" s="358" t="s">
        <v>608</v>
      </c>
      <c r="B11" s="360" t="s">
        <v>609</v>
      </c>
      <c r="C11" s="359">
        <v>110</v>
      </c>
      <c r="D11" s="359">
        <v>220</v>
      </c>
      <c r="E11" s="357"/>
    </row>
    <row r="12" spans="1:5" ht="16.5" thickBot="1">
      <c r="A12" s="358" t="s">
        <v>610</v>
      </c>
      <c r="B12" s="360" t="s">
        <v>13</v>
      </c>
      <c r="C12" s="359">
        <v>120</v>
      </c>
      <c r="D12" s="359">
        <v>240</v>
      </c>
      <c r="E12" s="357"/>
    </row>
    <row r="13" spans="1:5" ht="48" thickBot="1">
      <c r="A13" s="358" t="s">
        <v>611</v>
      </c>
      <c r="B13" s="360" t="s">
        <v>631</v>
      </c>
      <c r="C13" s="359">
        <v>160</v>
      </c>
      <c r="D13" s="359">
        <v>320</v>
      </c>
      <c r="E13" s="357"/>
    </row>
    <row r="14" spans="1:5" ht="15.75" thickBot="1">
      <c r="A14" s="353"/>
    </row>
    <row r="15" spans="1:5" ht="16.5" thickBot="1">
      <c r="A15" s="565" t="s">
        <v>612</v>
      </c>
      <c r="B15" s="566"/>
      <c r="C15" s="361"/>
    </row>
    <row r="16" spans="1:5" ht="16.5" thickBot="1">
      <c r="A16" s="362" t="s">
        <v>613</v>
      </c>
      <c r="B16" s="363"/>
      <c r="C16" s="361"/>
    </row>
    <row r="17" spans="1:3" ht="16.5" thickBot="1">
      <c r="A17" s="358" t="s">
        <v>614</v>
      </c>
      <c r="B17" s="359" t="s">
        <v>615</v>
      </c>
      <c r="C17" s="361"/>
    </row>
    <row r="18" spans="1:3" ht="16.5" thickBot="1">
      <c r="A18" s="358" t="s">
        <v>616</v>
      </c>
      <c r="B18" s="364">
        <v>0.25</v>
      </c>
      <c r="C18" s="361"/>
    </row>
    <row r="19" spans="1:3" ht="16.5" thickBot="1">
      <c r="A19" s="358" t="s">
        <v>157</v>
      </c>
      <c r="B19" s="359" t="s">
        <v>615</v>
      </c>
      <c r="C19" s="361"/>
    </row>
    <row r="20" spans="1:3" ht="16.5" thickBot="1">
      <c r="A20" s="358" t="s">
        <v>617</v>
      </c>
      <c r="B20" s="359" t="s">
        <v>618</v>
      </c>
      <c r="C20" s="361"/>
    </row>
    <row r="21" spans="1:3" ht="16.5" thickBot="1">
      <c r="A21" s="358" t="s">
        <v>619</v>
      </c>
      <c r="B21" s="359" t="s">
        <v>620</v>
      </c>
      <c r="C21" s="361"/>
    </row>
    <row r="22" spans="1:3" ht="16.5" thickBot="1">
      <c r="A22" s="358" t="s">
        <v>621</v>
      </c>
      <c r="B22" s="359" t="s">
        <v>622</v>
      </c>
      <c r="C22" s="361"/>
    </row>
    <row r="23" spans="1:3" ht="15.75">
      <c r="A23" s="567" t="s">
        <v>623</v>
      </c>
      <c r="B23" s="568"/>
      <c r="C23" s="361"/>
    </row>
    <row r="24" spans="1:3" ht="16.5" thickBot="1">
      <c r="A24" s="569"/>
      <c r="B24" s="570"/>
      <c r="C24" s="361"/>
    </row>
    <row r="25" spans="1:3" ht="16.5" thickBot="1">
      <c r="A25" s="365" t="s">
        <v>624</v>
      </c>
      <c r="B25" s="366" t="s">
        <v>625</v>
      </c>
      <c r="C25" s="361"/>
    </row>
    <row r="26" spans="1:3" ht="32.25" thickBot="1">
      <c r="A26" s="367" t="s">
        <v>626</v>
      </c>
      <c r="B26" s="371" t="s">
        <v>627</v>
      </c>
      <c r="C26" s="361"/>
    </row>
    <row r="27" spans="1:3">
      <c r="A27" s="352"/>
    </row>
    <row r="28" spans="1:3" ht="30">
      <c r="A28" s="353" t="s">
        <v>628</v>
      </c>
    </row>
    <row r="29" spans="1:3">
      <c r="A29" s="352"/>
    </row>
    <row r="30" spans="1:3">
      <c r="A30" s="352"/>
    </row>
    <row r="31" spans="1:3">
      <c r="A31" s="352"/>
    </row>
    <row r="32" spans="1:3">
      <c r="A32" s="368" t="s">
        <v>629</v>
      </c>
    </row>
    <row r="33" spans="1:1">
      <c r="A33" s="369"/>
    </row>
    <row r="34" spans="1:1" ht="60.75">
      <c r="A34" s="370" t="s">
        <v>630</v>
      </c>
    </row>
  </sheetData>
  <mergeCells count="4">
    <mergeCell ref="A7:E7"/>
    <mergeCell ref="A15:B15"/>
    <mergeCell ref="A23:B24"/>
    <mergeCell ref="A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DTDC </vt:lpstr>
      <vt:lpstr>Bluedart</vt:lpstr>
      <vt:lpstr>Xpressbees</vt:lpstr>
      <vt:lpstr>Ecom Express</vt:lpstr>
      <vt:lpstr>Delivery</vt:lpstr>
      <vt:lpstr>Rapid</vt:lpstr>
      <vt:lpstr>Shiprocket</vt:lpstr>
      <vt:lpstr>Shyplite</vt:lpstr>
      <vt:lpstr>Fedex</vt:lpstr>
      <vt:lpstr>Comparision</vt:lpstr>
      <vt:lpstr>Summary Express</vt:lpstr>
      <vt:lpstr>Summary Surface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2020-11-02T04:46:57Z</dcterms:modified>
</cp:coreProperties>
</file>