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05" windowWidth="14805" windowHeight="7710" activeTab="1"/>
  </bookViews>
  <sheets>
    <sheet name="call record" sheetId="1" r:id="rId1"/>
    <sheet name="call record analysis" sheetId="2" r:id="rId2"/>
    <sheet name="Sheet3" sheetId="3" r:id="rId3"/>
  </sheets>
  <definedNames>
    <definedName name="_xlnm._FilterDatabase" localSheetId="0" hidden="1">'call record'!$A$2:$R$45</definedName>
  </definedNames>
  <calcPr calcId="144525"/>
</workbook>
</file>

<file path=xl/calcChain.xml><?xml version="1.0" encoding="utf-8"?>
<calcChain xmlns="http://schemas.openxmlformats.org/spreadsheetml/2006/main">
  <c r="D11" i="2" l="1"/>
  <c r="B12" i="2"/>
  <c r="B11" i="2"/>
  <c r="B10" i="2"/>
  <c r="H4" i="2" l="1"/>
  <c r="E4" i="2"/>
</calcChain>
</file>

<file path=xl/sharedStrings.xml><?xml version="1.0" encoding="utf-8"?>
<sst xmlns="http://schemas.openxmlformats.org/spreadsheetml/2006/main" count="673" uniqueCount="431">
  <si>
    <t>TICKET NO</t>
  </si>
  <si>
    <t>DATE</t>
  </si>
  <si>
    <t>TIME</t>
  </si>
  <si>
    <t>CALL TYPE</t>
  </si>
  <si>
    <t>COMPANY NAME</t>
  </si>
  <si>
    <t>CONTACT PERSON / CONTACT NUMBER</t>
  </si>
  <si>
    <t>WORK ORDER</t>
  </si>
  <si>
    <t>MODEL</t>
  </si>
  <si>
    <t>PROBLEM NOTICE</t>
  </si>
  <si>
    <t>SUGGESTION</t>
  </si>
  <si>
    <t>FEEDBACK</t>
  </si>
  <si>
    <t>ON SITE VISIT</t>
  </si>
  <si>
    <t>CALL CLOSED</t>
  </si>
  <si>
    <t>IC</t>
  </si>
  <si>
    <t>Mr. gupta</t>
  </si>
  <si>
    <t>Card reparing -2 Nos</t>
  </si>
  <si>
    <t>added to vist</t>
  </si>
  <si>
    <t>yes</t>
  </si>
  <si>
    <t>Ic</t>
  </si>
  <si>
    <t>Mv4</t>
  </si>
  <si>
    <t>low vibrations</t>
  </si>
  <si>
    <t>To change the 1A big fuse</t>
  </si>
  <si>
    <t>cards are not working-6 Nos.</t>
  </si>
  <si>
    <t>Mr. Tripathi</t>
  </si>
  <si>
    <t>MV4</t>
  </si>
  <si>
    <t>Card problem -1 Nos. and fans are not blowing-3 Nos.</t>
  </si>
  <si>
    <t>to change the fuse of the card</t>
  </si>
  <si>
    <t>After changing the fuse cards are not working</t>
  </si>
  <si>
    <t>500W 3stage</t>
  </si>
  <si>
    <t>MV3</t>
  </si>
  <si>
    <t>R phase ia not connecting whe ultrasonic is on</t>
  </si>
  <si>
    <t>to remove the connection of the both PCBcards and check wheather the same problem is occuring or not</t>
  </si>
  <si>
    <t>R phase is showing after removing connection of the card but two cards are not woking</t>
  </si>
  <si>
    <t>No</t>
  </si>
  <si>
    <t xml:space="preserve">IC </t>
  </si>
  <si>
    <t>C.L.gupta, Moradabad</t>
  </si>
  <si>
    <t>Prayag Polymer, Bhiwadi</t>
  </si>
  <si>
    <t>B.S.international, aligarh</t>
  </si>
  <si>
    <t>Span overseas, Aligarh</t>
  </si>
  <si>
    <t>2.5KW</t>
  </si>
  <si>
    <t>SMPS is not working.</t>
  </si>
  <si>
    <t>To take SMPS of 12V, 5A, DC from market</t>
  </si>
  <si>
    <t>hans enterprises aligarh</t>
  </si>
  <si>
    <t>Mr. vikas verma9897267125</t>
  </si>
  <si>
    <t>UCS 2.5 KW</t>
  </si>
  <si>
    <t>ultrasonic and hetaers are not working</t>
  </si>
  <si>
    <t>To check the liquid level and move the positin of the float switch.</t>
  </si>
  <si>
    <t>problem solved ultrasonic and the heaters are working.</t>
  </si>
  <si>
    <t>OC</t>
  </si>
  <si>
    <t>oricon bathware rajkot</t>
  </si>
  <si>
    <t xml:space="preserve">Mr. Jayeshbhai </t>
  </si>
  <si>
    <t>UCS2KW</t>
  </si>
  <si>
    <t>to check the heater with multimeter</t>
  </si>
  <si>
    <t>1 heater is faulty</t>
  </si>
  <si>
    <t>Heater problem -1No(cartridge heater-2 KW)</t>
  </si>
  <si>
    <t>Aura Industries(vestal),Aligarh</t>
  </si>
  <si>
    <t>Mr. Ajay</t>
  </si>
  <si>
    <t>12Kw</t>
  </si>
  <si>
    <t>10 cards are not working.</t>
  </si>
  <si>
    <t>To change the 1A big fuse .</t>
  </si>
  <si>
    <t>Divine Industries,(Rajkot)</t>
  </si>
  <si>
    <t>Mr. Kalpesh</t>
  </si>
  <si>
    <t>UCS 2Kw</t>
  </si>
  <si>
    <t>All cards are not working.SMPS is used in circuit.</t>
  </si>
  <si>
    <t>to check the all cards indiviually</t>
  </si>
  <si>
    <t>only 3 cards are faulty other 5 cards are working.  They will courier us the 3 faulty cards</t>
  </si>
  <si>
    <t>anoop ceramics,banglore</t>
  </si>
  <si>
    <t>Tank is not connected to genrator panel.</t>
  </si>
  <si>
    <t>he will send the photos on 11/12</t>
  </si>
  <si>
    <t>UCS2.5KW</t>
  </si>
  <si>
    <t>ultrasonic is not working</t>
  </si>
  <si>
    <t>to check the connection of the timer</t>
  </si>
  <si>
    <t>After checking connection of the timer.ultrasonic is not working.</t>
  </si>
  <si>
    <t>Mr.Tripathi</t>
  </si>
  <si>
    <t>4kW Ucs</t>
  </si>
  <si>
    <t>Leakge from bottom side of tank</t>
  </si>
  <si>
    <t>To send the videos of the machine.</t>
  </si>
  <si>
    <t xml:space="preserve"> imm. Pad 12Kw</t>
  </si>
  <si>
    <t>divine industry,rajkot</t>
  </si>
  <si>
    <t>Tank is having leakge.We hve told them to do reapring at theie company. We sent them the whole procedure which is made by chetan sir</t>
  </si>
  <si>
    <t>Yes</t>
  </si>
  <si>
    <t>Anand International,Vasai</t>
  </si>
  <si>
    <t>Mr. Saurav</t>
  </si>
  <si>
    <t>UVDS 500W 3stage</t>
  </si>
  <si>
    <t>Cards and floatswitch is not working.</t>
  </si>
  <si>
    <t>to check the liquid level and working of the floatswitch.</t>
  </si>
  <si>
    <t>Floatswitch is faulty</t>
  </si>
  <si>
    <t>Budh Impex, Jamnager</t>
  </si>
  <si>
    <t>Mr. Jithen/Vasant</t>
  </si>
  <si>
    <t>2KW UCS</t>
  </si>
  <si>
    <t>Card reparing - 2 Nos.</t>
  </si>
  <si>
    <t xml:space="preserve">To check the cards after giving he supply(all Leds are working or not) </t>
  </si>
  <si>
    <t>Red and Yellow Leds are not working.</t>
  </si>
  <si>
    <t>YES</t>
  </si>
  <si>
    <t>Metal Master, Jalander</t>
  </si>
  <si>
    <t>Mr. Raman</t>
  </si>
  <si>
    <t>4.5KW and 4KW</t>
  </si>
  <si>
    <t>G5 card is not working(4.5KW) and G8-4KW</t>
  </si>
  <si>
    <t>cards are no working after changing the fuse. We sugested to courier the cards. But h want all machine to checked by service person. So added to visit</t>
  </si>
  <si>
    <t>4kW Ucsand 3KW</t>
  </si>
  <si>
    <t>3heaters-4Kw and 4 heaters of 3Kw</t>
  </si>
  <si>
    <t>Tocheck the heater with multimeter</t>
  </si>
  <si>
    <t>Connetion ot tank is done .</t>
  </si>
  <si>
    <t>Call Recordes</t>
  </si>
  <si>
    <t>Status</t>
  </si>
  <si>
    <t>.</t>
  </si>
  <si>
    <t>Remark</t>
  </si>
  <si>
    <t>Visited Date</t>
  </si>
  <si>
    <t>Precision product Noida</t>
  </si>
  <si>
    <t>Ms. Urmila</t>
  </si>
  <si>
    <t>MV4, 3KW</t>
  </si>
  <si>
    <t>Smoke in Tank side</t>
  </si>
  <si>
    <t>Open the panels of the tank and heck the transducer and heater connection.</t>
  </si>
  <si>
    <t>Rubber heaters were burned. He removeed the connection of the heater.Nowthere is no problem</t>
  </si>
  <si>
    <t>Acs enterprises, Gurgaon</t>
  </si>
  <si>
    <t>Mr. Rohit</t>
  </si>
  <si>
    <t>2KW UVDS 3 Stage</t>
  </si>
  <si>
    <t>Heaters were not automatically cut off</t>
  </si>
  <si>
    <t>To check the temprature on temp. controller. And check the connection of RTD</t>
  </si>
  <si>
    <t>hetaers of precleaning  and Ucs section are not working</t>
  </si>
  <si>
    <t>Deepak Corp. Moradabad</t>
  </si>
  <si>
    <t>Mr. Vinayak</t>
  </si>
  <si>
    <t>Total 8 nos of heaters are present in machine from that 6 hetaers are not working</t>
  </si>
  <si>
    <t>To check haters with multimeter</t>
  </si>
  <si>
    <t>V.P.industry kolhapur</t>
  </si>
  <si>
    <t>500WUCS</t>
  </si>
  <si>
    <t>Machine gets totally off when we connect te stabilizr connection</t>
  </si>
  <si>
    <t>To check the each card separately</t>
  </si>
  <si>
    <t>Both cards are not working,to courier the cards</t>
  </si>
  <si>
    <t xml:space="preserve">yes </t>
  </si>
  <si>
    <t>Mr.Swapnil</t>
  </si>
  <si>
    <t>We recived cards on 24 Dec and we couried cards on 25 Dec after reparing.</t>
  </si>
  <si>
    <t>Akansha international , moradabad</t>
  </si>
  <si>
    <t>Mr. Ajay chaudhari</t>
  </si>
  <si>
    <t>Heaters are not working</t>
  </si>
  <si>
    <t>To send the photos</t>
  </si>
  <si>
    <t>Machine was not of supersonic.</t>
  </si>
  <si>
    <t>we couried heater and installed by kadir</t>
  </si>
  <si>
    <t>billing is pending</t>
  </si>
  <si>
    <t>he is sending PCB cards</t>
  </si>
  <si>
    <t>Jagdish enterprises,Jamnager</t>
  </si>
  <si>
    <t>MR.Vinubhai</t>
  </si>
  <si>
    <t>500W 3 Stage(V3)</t>
  </si>
  <si>
    <t>To send photos of machine</t>
  </si>
  <si>
    <t xml:space="preserve">Conatactor of machine was faulty. Now machine is ok. </t>
  </si>
  <si>
    <t>Suggested to install new contactor</t>
  </si>
  <si>
    <t>Millin</t>
  </si>
  <si>
    <t xml:space="preserve"> Mr.shiv7533870781</t>
  </si>
  <si>
    <t>Real Plasma,Noida</t>
  </si>
  <si>
    <t>Mr.Krishan kumar bhatiya</t>
  </si>
  <si>
    <t>Ss-37-1819</t>
  </si>
  <si>
    <t>3.5 KW 2 stage</t>
  </si>
  <si>
    <t>Chemical is not heating properly.</t>
  </si>
  <si>
    <t>To send the photos of machine.</t>
  </si>
  <si>
    <t>Quatation of heaters is sent</t>
  </si>
  <si>
    <t>Mr. Sanjiv</t>
  </si>
  <si>
    <t>3 KW UCS</t>
  </si>
  <si>
    <t>8 Nos. of cards are not working</t>
  </si>
  <si>
    <t>To send photos of machine. SMPS is installed in machine. To check each card separately.</t>
  </si>
  <si>
    <t>Aqwal Bath, Morbi</t>
  </si>
  <si>
    <t>Mr.piyush</t>
  </si>
  <si>
    <t>UCS 2KW</t>
  </si>
  <si>
    <t>SS-06-1718</t>
  </si>
  <si>
    <t>UCS is not woking</t>
  </si>
  <si>
    <t>To check woking of contatctor</t>
  </si>
  <si>
    <t>To install new Conatctor.</t>
  </si>
  <si>
    <t>UVDS 2 kW 3 stage</t>
  </si>
  <si>
    <t>Ucs and heaters of UCS are not working</t>
  </si>
  <si>
    <t>To check liquid level.</t>
  </si>
  <si>
    <t>ultrasonic and hetaers are working.</t>
  </si>
  <si>
    <t>Ananta export, Moradabad</t>
  </si>
  <si>
    <t>Mr. omveer</t>
  </si>
  <si>
    <t>2 KW UCS</t>
  </si>
  <si>
    <t>send the photos of heaters and check heaters with multimeter.</t>
  </si>
  <si>
    <t xml:space="preserve"> 4 Nos of heaters are not working we will couier heaters</t>
  </si>
  <si>
    <t>no</t>
  </si>
  <si>
    <t>heater rod req. is given. Heaters will courier on 29 th Dec</t>
  </si>
  <si>
    <t>Jay bajramg , jamnager.</t>
  </si>
  <si>
    <t>Mr. Munnabhai</t>
  </si>
  <si>
    <t>Heaters are not working.</t>
  </si>
  <si>
    <t>UMW, Taloja</t>
  </si>
  <si>
    <t>Mr. Akhil</t>
  </si>
  <si>
    <t>Contactor is not properly working.</t>
  </si>
  <si>
    <t>to change contactor.</t>
  </si>
  <si>
    <t>contactor is working properly but wires froim tannk to genrator was burned</t>
  </si>
  <si>
    <t>31st dec</t>
  </si>
  <si>
    <t>to change location of machine.</t>
  </si>
  <si>
    <t>heaters are not working - 4 Nos.</t>
  </si>
  <si>
    <t>2.5KW UCS</t>
  </si>
  <si>
    <t>Mr. Pragnesh</t>
  </si>
  <si>
    <t>SS-35-1819</t>
  </si>
  <si>
    <t>750 W 3 stage</t>
  </si>
  <si>
    <t>check heaters with multimeter.</t>
  </si>
  <si>
    <t>setting ofg temparature controller was not properly set .</t>
  </si>
  <si>
    <t>4 cards are not working other machine is running properly.</t>
  </si>
  <si>
    <t>He is not ready to send cards . So that it ia added to visit.</t>
  </si>
  <si>
    <t>6 heaters are not working.</t>
  </si>
  <si>
    <t>Repairing of cards is running.</t>
  </si>
  <si>
    <t>Millano bathroom fittings,Baddi</t>
  </si>
  <si>
    <t>Mr.Gurunam singh</t>
  </si>
  <si>
    <t>sept,2013</t>
  </si>
  <si>
    <t>6KW</t>
  </si>
  <si>
    <t>machine is not working</t>
  </si>
  <si>
    <t xml:space="preserve">To send photos of machine. </t>
  </si>
  <si>
    <t>3 heaters are not working.(porceline heaters).</t>
  </si>
  <si>
    <t>we will courier heaterss on 4Jan</t>
  </si>
  <si>
    <t>Analog cards are not working.-6Nos</t>
  </si>
  <si>
    <t>Parth metal, Rajjkot</t>
  </si>
  <si>
    <t>Shyam industry,Baroda</t>
  </si>
  <si>
    <t>Mr. Suryavanshi</t>
  </si>
  <si>
    <t>22/05/10</t>
  </si>
  <si>
    <t>1.5KW</t>
  </si>
  <si>
    <t>Chasis are not working-2Nos.</t>
  </si>
  <si>
    <t>To send photos are not working.</t>
  </si>
  <si>
    <t>Total 2 chasis are not working</t>
  </si>
  <si>
    <t>500W UCS</t>
  </si>
  <si>
    <t>Machine is not working.</t>
  </si>
  <si>
    <t>There was wiring fault.Now 1 caed is not working.He will card to us</t>
  </si>
  <si>
    <t>Bajaj elelctricals, Mahape</t>
  </si>
  <si>
    <t>Metal Maa,Gurgaon</t>
  </si>
  <si>
    <t>Loft , Noida</t>
  </si>
  <si>
    <t>Jagdish Mulemani</t>
  </si>
  <si>
    <t>SS-38-8/17</t>
  </si>
  <si>
    <t>Agitation</t>
  </si>
  <si>
    <t>MACHINE IS NOT WORKING</t>
  </si>
  <si>
    <t>To cehck working of flot switch</t>
  </si>
  <si>
    <t>3KW</t>
  </si>
  <si>
    <t>ultrasonc and heaters are nt working</t>
  </si>
  <si>
    <t>Float switch was not working properly. Now problem gets solve and amchine is wokring</t>
  </si>
  <si>
    <t>Mr. Rajendra</t>
  </si>
  <si>
    <t>4 Kw 3syage</t>
  </si>
  <si>
    <t>wires rare burned</t>
  </si>
  <si>
    <t>to send video</t>
  </si>
  <si>
    <t>neutral and earthing wires are burned.</t>
  </si>
  <si>
    <t>6 No. of cards are not working.</t>
  </si>
  <si>
    <t>Float switch is not working.</t>
  </si>
  <si>
    <t>We couried float switch on8 Jan 2019</t>
  </si>
  <si>
    <t>Khandelwal industry,Agra</t>
  </si>
  <si>
    <t>Mr. Pawan. 9917178602</t>
  </si>
  <si>
    <t>1KwX 8 imm.pad</t>
  </si>
  <si>
    <t>To check liquid level and working of float switch.</t>
  </si>
  <si>
    <t>Mr.Ajay Choudhari</t>
  </si>
  <si>
    <t>3KW UCS</t>
  </si>
  <si>
    <t>Mais supply cable was burnt</t>
  </si>
  <si>
    <t>To send video of the machine</t>
  </si>
  <si>
    <t>07-Jaqn</t>
  </si>
  <si>
    <t>Oilmax, Pune</t>
  </si>
  <si>
    <t>Mr. Prasad kulkarni</t>
  </si>
  <si>
    <t>1500W</t>
  </si>
  <si>
    <t>insulation of machine is below 25 Ohm</t>
  </si>
  <si>
    <t>To check the insulation asfewtr deraining the tank, and removing the all PCB cards</t>
  </si>
  <si>
    <t>There was neutral problem of contactor.</t>
  </si>
  <si>
    <t>We courierd card on 5jan 2019</t>
  </si>
  <si>
    <t>they will purchase the cable and after connecting it feedback will be taken</t>
  </si>
  <si>
    <t>UCS and hetaers are not working. And some selector switch are notr working.</t>
  </si>
  <si>
    <t>Metal Junction , Jalander</t>
  </si>
  <si>
    <t>750W 3stage</t>
  </si>
  <si>
    <t>3 Cards are not Working</t>
  </si>
  <si>
    <t>Added to visit list as told by sir, because customer is saying that he has not got service from last 3 months.</t>
  </si>
  <si>
    <t>Mr. Shubham</t>
  </si>
  <si>
    <t>Area</t>
  </si>
  <si>
    <t>Moradabad</t>
  </si>
  <si>
    <t>Bhiwadi</t>
  </si>
  <si>
    <t>Rajkot</t>
  </si>
  <si>
    <t>Aligarh</t>
  </si>
  <si>
    <t>Vasai</t>
  </si>
  <si>
    <t>Jamnager</t>
  </si>
  <si>
    <t>Jalander</t>
  </si>
  <si>
    <t>Noida</t>
  </si>
  <si>
    <t>Gurgaon</t>
  </si>
  <si>
    <t>Kolhapur</t>
  </si>
  <si>
    <t>Morbi</t>
  </si>
  <si>
    <t>Taloja</t>
  </si>
  <si>
    <t>Baddi</t>
  </si>
  <si>
    <t>Baroda</t>
  </si>
  <si>
    <t>Mumbai</t>
  </si>
  <si>
    <t>Pune</t>
  </si>
  <si>
    <t>Agra</t>
  </si>
  <si>
    <t>10 &amp;11 Jan</t>
  </si>
  <si>
    <t>3/08/208</t>
  </si>
  <si>
    <t>UCS is not working.</t>
  </si>
  <si>
    <t>UCS-3KW</t>
  </si>
  <si>
    <t>SS-52-16/17</t>
  </si>
  <si>
    <t>Mr.Vijay          9312064779</t>
  </si>
  <si>
    <t xml:space="preserve">Fine line ckt., </t>
  </si>
  <si>
    <t>Mr. Manoj 9725700411</t>
  </si>
  <si>
    <t>2.5 KW UCS</t>
  </si>
  <si>
    <t>Raman</t>
  </si>
  <si>
    <t>Hetaers are not working</t>
  </si>
  <si>
    <t>To chek the heaters with multimeter.</t>
  </si>
  <si>
    <t>Mr.Avinash</t>
  </si>
  <si>
    <t>To move the float switch in up and down position.</t>
  </si>
  <si>
    <t>Mr.</t>
  </si>
  <si>
    <t>Timer setting.</t>
  </si>
  <si>
    <t xml:space="preserve">Told the timer setting for 2 min interval </t>
  </si>
  <si>
    <t>yes.</t>
  </si>
  <si>
    <t>Attended by viki.</t>
  </si>
  <si>
    <t>25th jan 2019</t>
  </si>
  <si>
    <t>Heaters are not working. 1 no of heater I burned.</t>
  </si>
  <si>
    <t>rubber hetaers are used in machine.</t>
  </si>
  <si>
    <t>We are not using  Rubber heater</t>
  </si>
  <si>
    <t>17,18 and 25 jan</t>
  </si>
  <si>
    <t>23nd 24 jan</t>
  </si>
  <si>
    <t>new machine 4 cards are not working and old machine- 6 cards are not working.</t>
  </si>
  <si>
    <t>Added to visit as told by sir</t>
  </si>
  <si>
    <t>Not answering to call</t>
  </si>
  <si>
    <t>Jay bharat, Bhiwadi</t>
  </si>
  <si>
    <t>Mr. Gaurav</t>
  </si>
  <si>
    <t>float switch,temparature controlleer and RTD is no working.</t>
  </si>
  <si>
    <t>To check the float switch.</t>
  </si>
  <si>
    <t>Mr. kale</t>
  </si>
  <si>
    <t>3 KW 6 satge</t>
  </si>
  <si>
    <t>Trippin gof voltage stabilizer</t>
  </si>
  <si>
    <t>To check the input supply.</t>
  </si>
  <si>
    <t>There was problem neutral provided to mahcine .</t>
  </si>
  <si>
    <t>Chandigarh</t>
  </si>
  <si>
    <t>Mr.Adesh</t>
  </si>
  <si>
    <t>To send phoos of machine and check the working of floatswitch</t>
  </si>
  <si>
    <t>bcz of float switch bouncing. The float switch ws not working properly.</t>
  </si>
  <si>
    <t>Mr. Suraj</t>
  </si>
  <si>
    <t>Float switch and realy is not working.</t>
  </si>
  <si>
    <t>We Have sent new haeters to party on 31 jan 2019</t>
  </si>
  <si>
    <t>We have courierd heaters on 21/1/2019</t>
  </si>
  <si>
    <t>28 , 29, 30 th jan 2019</t>
  </si>
  <si>
    <t>Mr. Rohit 8872988022</t>
  </si>
  <si>
    <t>4KW-2 Nos.</t>
  </si>
  <si>
    <t>Wiring of mains supply cable.</t>
  </si>
  <si>
    <t>Out of warranty</t>
  </si>
  <si>
    <t>Umergaon</t>
  </si>
  <si>
    <t>MR.Arun Zaweri</t>
  </si>
  <si>
    <t>Reapring of 250W machine and All machine checking.</t>
  </si>
  <si>
    <t>Accqva Viva, noida</t>
  </si>
  <si>
    <t>P.J. metal maa, Gurgaon</t>
  </si>
  <si>
    <t>SMT, Vasai</t>
  </si>
  <si>
    <t>Karan Joth,</t>
  </si>
  <si>
    <t>Nobel metal tech, Gurgaon</t>
  </si>
  <si>
    <t>Crome industries,( brassking), Jalander</t>
  </si>
  <si>
    <t>Adroit, Umergaon</t>
  </si>
  <si>
    <t>A.R.traders, Jalander</t>
  </si>
  <si>
    <t>2nd &amp;3rd feb 2019</t>
  </si>
  <si>
    <t>Added to visit as told by sir. Quatation about stabilizer is given.</t>
  </si>
  <si>
    <t>Stalwart, moradabad</t>
  </si>
  <si>
    <t>Mr. chavan</t>
  </si>
  <si>
    <t>Added to visit as told by sir.</t>
  </si>
  <si>
    <t>Time period</t>
  </si>
  <si>
    <t>Closed on phone</t>
  </si>
  <si>
    <t>On site visit</t>
  </si>
  <si>
    <t>Areawise call distribution</t>
  </si>
  <si>
    <t>Jalander/chandigarh/Baddi</t>
  </si>
  <si>
    <t>Mumbai/Kolhapur/pune</t>
  </si>
  <si>
    <t>Rajkot/Morbi/Jamnager/ Baroda</t>
  </si>
  <si>
    <t>Total attended calls</t>
  </si>
  <si>
    <t>CALL RECORD ANALYSIS</t>
  </si>
  <si>
    <t>Total calls pending</t>
  </si>
  <si>
    <t>Total calls closed</t>
  </si>
  <si>
    <t>Banglore</t>
  </si>
  <si>
    <t>Asihda electronics. Thane</t>
  </si>
  <si>
    <t>750 W UCS</t>
  </si>
  <si>
    <t>Tocheck the liquid level</t>
  </si>
  <si>
    <t>Liquid level was not maintained so thatmachine was not working.</t>
  </si>
  <si>
    <t>Moradbad</t>
  </si>
  <si>
    <t>Thane</t>
  </si>
  <si>
    <t>garg sons</t>
  </si>
  <si>
    <t>Mr. Garg</t>
  </si>
  <si>
    <t xml:space="preserve">Seeba </t>
  </si>
  <si>
    <t>Mr.ankit</t>
  </si>
  <si>
    <t>2KW 4stage</t>
  </si>
  <si>
    <t>Relay is not working.</t>
  </si>
  <si>
    <t>Creative function art</t>
  </si>
  <si>
    <t>Mr.vikram</t>
  </si>
  <si>
    <t>2KQW UCS</t>
  </si>
  <si>
    <t>card no 1,2,8 are not working.</t>
  </si>
  <si>
    <t>outhouse visit pending.</t>
  </si>
  <si>
    <t>Pending.</t>
  </si>
  <si>
    <t>Aligarh/ Bhiwadi/Noida/Gurgaon/Moradabad</t>
  </si>
  <si>
    <t>Problemwise call distribution</t>
  </si>
  <si>
    <t>PCB related problems</t>
  </si>
  <si>
    <t>Floatswitch/relay/contactor</t>
  </si>
  <si>
    <t>Wiring problem</t>
  </si>
  <si>
    <t>problem of input supply</t>
  </si>
  <si>
    <t>To check the connection.</t>
  </si>
  <si>
    <t>connction of wire was loose so that realy was not working.</t>
  </si>
  <si>
    <t>Heater problem</t>
  </si>
  <si>
    <t>setting of timer</t>
  </si>
  <si>
    <t>Metalware coprporation</t>
  </si>
  <si>
    <t>Mr. sunil</t>
  </si>
  <si>
    <t>2KW  4 stage uvds</t>
  </si>
  <si>
    <t>Problem in 2 Pcb cards</t>
  </si>
  <si>
    <t xml:space="preserve">To change the fuse of 1 A </t>
  </si>
  <si>
    <t>problem of 1 card gets solved but the problem of 2 nd card  is still pending.</t>
  </si>
  <si>
    <t>We recived that card on 14/2/2019. we had couried that card to company on 16/2/2019</t>
  </si>
  <si>
    <t>Chandrani industries</t>
  </si>
  <si>
    <t>Mr. Purwal</t>
  </si>
  <si>
    <t>103-17/18</t>
  </si>
  <si>
    <t>Temp. Controller and heatyers of vapour stage are not  working.,</t>
  </si>
  <si>
    <t>To check the input supply at the temp.controller.</t>
  </si>
  <si>
    <t>13,14 feb2019</t>
  </si>
  <si>
    <t>9 Nos. crds are recived to our factory for reapring.</t>
  </si>
  <si>
    <t>We have courierd cards on 31 jan 2019. but there is still problem in one PCB</t>
  </si>
  <si>
    <t>1KW UCS</t>
  </si>
  <si>
    <t>low vibrations liquid level lamp not glowing and setting of temp.controller.</t>
  </si>
  <si>
    <t>Check input suply at lamp.we told the setting of temp. controller.</t>
  </si>
  <si>
    <t>green lamp  is not working.temp.setting is done.</t>
  </si>
  <si>
    <t>Jalnder</t>
  </si>
  <si>
    <t>4 PCB are not working and all l;amps are off.</t>
  </si>
  <si>
    <t>Nayyer engg.</t>
  </si>
  <si>
    <t>Not replied on call dropped the message.</t>
  </si>
  <si>
    <t>Sadani overseas</t>
  </si>
  <si>
    <t>Mr. shobit</t>
  </si>
  <si>
    <t>4 KW</t>
  </si>
  <si>
    <t>Heater burining bcz of leakage in tank.</t>
  </si>
  <si>
    <t>to send photos of machine</t>
  </si>
  <si>
    <t>Ultrasonic is ok. Heaters are not working. We will courier heaters on 4/3/2019</t>
  </si>
  <si>
    <t>Mr. Khalid</t>
  </si>
  <si>
    <t>Bharat electroplaters</t>
  </si>
  <si>
    <t>servicing of machine.</t>
  </si>
  <si>
    <t>Ludhiyana</t>
  </si>
  <si>
    <t>New swan</t>
  </si>
  <si>
    <t>Mr, parag ghai</t>
  </si>
  <si>
    <t>1Kw 4 stage</t>
  </si>
  <si>
    <t>Stabilizer damaged( dimmer burned)</t>
  </si>
  <si>
    <t>We will give repalcement</t>
  </si>
  <si>
    <t>Mr. sanjay</t>
  </si>
  <si>
    <t>2 kw 3 stage</t>
  </si>
  <si>
    <t>all stages and cards are not working.</t>
  </si>
  <si>
    <t xml:space="preserve">Check the MCB </t>
  </si>
  <si>
    <t>all stages are working but 3 cards are not working.</t>
  </si>
  <si>
    <t>They will courier cards to us.</t>
  </si>
  <si>
    <t>servicing of old machine</t>
  </si>
  <si>
    <t>closed</t>
  </si>
  <si>
    <t>not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</si>
</sst>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2"/>
      <color theme="1"/>
      <name val="Times New Roman"/>
      <family val="1"/>
    </font>
    <font>
      <b/>
      <sz val="24"/>
      <color theme="1"/>
      <name val="Times New Roman"/>
      <family val="1"/>
    </font>
    <font>
      <b/>
      <sz val="11"/>
      <name val="Calibri"/>
      <family val="2"/>
      <scheme val="minor"/>
    </font>
    <font>
      <sz val="22"/>
      <color theme="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3" borderId="3" applyNumberFormat="0" applyAlignment="0" applyProtection="0"/>
  </cellStyleXfs>
  <cellXfs count="49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17" fontId="0" fillId="0" borderId="1" xfId="0" applyNumberFormat="1" applyFill="1" applyBorder="1" applyAlignment="1">
      <alignment horizontal="center" vertical="center"/>
    </xf>
    <xf numFmtId="16" fontId="1" fillId="0" borderId="1" xfId="0" applyNumberFormat="1" applyFont="1" applyFill="1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" fontId="0" fillId="0" borderId="2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4" borderId="1" xfId="0" applyFill="1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0" xfId="0" applyFont="1"/>
    <xf numFmtId="0" fontId="4" fillId="0" borderId="0" xfId="0" applyFont="1" applyBorder="1"/>
    <xf numFmtId="17" fontId="0" fillId="0" borderId="1" xfId="0" applyNumberForma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8" xfId="0" applyBorder="1"/>
    <xf numFmtId="0" fontId="4" fillId="8" borderId="1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 wrapText="1"/>
    </xf>
    <xf numFmtId="0" fontId="6" fillId="3" borderId="1" xfId="1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17" fontId="0" fillId="0" borderId="0" xfId="0" applyNumberFormat="1"/>
  </cellXfs>
  <cellStyles count="2">
    <cellStyle name="Calculation" xfId="1" builtinId="22"/>
    <cellStyle name="Normal" xfId="0" builtinId="0"/>
  </cellStyles>
  <dxfs count="86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"/>
  <sheetViews>
    <sheetView topLeftCell="J1" zoomScale="115" zoomScaleNormal="115" workbookViewId="0">
      <pane ySplit="2" topLeftCell="A61" activePane="bottomLeft" state="frozen"/>
      <selection activeCell="B1" sqref="B1"/>
      <selection pane="bottomLeft" activeCell="A49" sqref="A49"/>
    </sheetView>
  </sheetViews>
  <sheetFormatPr defaultRowHeight="15" x14ac:dyDescent="0.25"/>
  <cols>
    <col min="1" max="1" width="7.140625" bestFit="1" customWidth="1"/>
    <col min="2" max="2" width="8.28515625" customWidth="1"/>
    <col min="3" max="3" width="11.85546875" bestFit="1" customWidth="1"/>
    <col min="4" max="4" width="6.5703125" bestFit="1" customWidth="1"/>
    <col min="5" max="5" width="7.5703125" bestFit="1" customWidth="1"/>
    <col min="6" max="6" width="14.140625" customWidth="1"/>
    <col min="7" max="7" width="17.42578125" customWidth="1"/>
    <col min="8" max="8" width="20.7109375" customWidth="1"/>
    <col min="9" max="9" width="11.140625" customWidth="1"/>
    <col min="10" max="10" width="10.7109375" customWidth="1"/>
    <col min="11" max="11" width="25.85546875" customWidth="1"/>
    <col min="12" max="12" width="33.85546875" customWidth="1"/>
    <col min="13" max="13" width="28" customWidth="1"/>
    <col min="14" max="14" width="6.28515625" customWidth="1"/>
    <col min="15" max="15" width="11.28515625" bestFit="1" customWidth="1"/>
    <col min="16" max="16" width="25.28515625" customWidth="1"/>
  </cols>
  <sheetData>
    <row r="1" spans="1:18" ht="58.5" customHeight="1" x14ac:dyDescent="0.25">
      <c r="B1" s="41" t="s">
        <v>103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</row>
    <row r="2" spans="1:18" ht="64.5" customHeight="1" x14ac:dyDescent="0.25">
      <c r="B2" s="6" t="s">
        <v>0</v>
      </c>
      <c r="C2" s="6" t="s">
        <v>1</v>
      </c>
      <c r="D2" s="6" t="s">
        <v>2</v>
      </c>
      <c r="E2" s="6" t="s">
        <v>3</v>
      </c>
      <c r="F2" s="6" t="s">
        <v>260</v>
      </c>
      <c r="G2" s="6" t="s">
        <v>4</v>
      </c>
      <c r="H2" s="6" t="s">
        <v>5</v>
      </c>
      <c r="I2" s="6" t="s">
        <v>6</v>
      </c>
      <c r="J2" s="6" t="s">
        <v>7</v>
      </c>
      <c r="K2" s="6" t="s">
        <v>8</v>
      </c>
      <c r="L2" s="6" t="s">
        <v>9</v>
      </c>
      <c r="M2" s="6" t="s">
        <v>10</v>
      </c>
      <c r="N2" s="6" t="s">
        <v>11</v>
      </c>
      <c r="O2" s="6" t="s">
        <v>107</v>
      </c>
      <c r="P2" s="6" t="s">
        <v>106</v>
      </c>
      <c r="Q2" s="6" t="s">
        <v>12</v>
      </c>
      <c r="R2" s="6" t="s">
        <v>104</v>
      </c>
    </row>
    <row r="3" spans="1:18" ht="30" customHeight="1" x14ac:dyDescent="0.25">
      <c r="A3" s="1"/>
      <c r="B3" s="7">
        <v>11118</v>
      </c>
      <c r="C3" s="8">
        <v>43433</v>
      </c>
      <c r="D3" s="7">
        <v>11.28</v>
      </c>
      <c r="E3" s="7" t="s">
        <v>13</v>
      </c>
      <c r="F3" s="7" t="s">
        <v>261</v>
      </c>
      <c r="G3" s="7" t="s">
        <v>35</v>
      </c>
      <c r="H3" s="7" t="s">
        <v>14</v>
      </c>
      <c r="I3" s="7" t="s">
        <v>77</v>
      </c>
      <c r="J3" s="7"/>
      <c r="K3" s="7" t="s">
        <v>15</v>
      </c>
      <c r="L3" s="7"/>
      <c r="M3" s="7" t="s">
        <v>16</v>
      </c>
      <c r="N3" s="7" t="s">
        <v>17</v>
      </c>
      <c r="O3" s="7"/>
      <c r="P3" s="7"/>
      <c r="Q3" s="7" t="s">
        <v>17</v>
      </c>
      <c r="R3" s="9"/>
    </row>
    <row r="4" spans="1:18" ht="30" customHeight="1" x14ac:dyDescent="0.25">
      <c r="A4" s="2"/>
      <c r="B4" s="20">
        <v>11218</v>
      </c>
      <c r="C4" s="8">
        <v>43435</v>
      </c>
      <c r="D4" s="7">
        <v>10.24</v>
      </c>
      <c r="E4" s="7" t="s">
        <v>13</v>
      </c>
      <c r="F4" s="7" t="s">
        <v>262</v>
      </c>
      <c r="G4" s="7" t="s">
        <v>36</v>
      </c>
      <c r="H4" s="7" t="s">
        <v>23</v>
      </c>
      <c r="I4" s="7"/>
      <c r="J4" s="7" t="s">
        <v>24</v>
      </c>
      <c r="K4" s="7" t="s">
        <v>25</v>
      </c>
      <c r="L4" s="7" t="s">
        <v>26</v>
      </c>
      <c r="M4" s="7" t="s">
        <v>27</v>
      </c>
      <c r="N4" s="7" t="s">
        <v>17</v>
      </c>
      <c r="O4" s="7"/>
      <c r="P4" s="7"/>
      <c r="Q4" s="7" t="s">
        <v>17</v>
      </c>
      <c r="R4" s="17"/>
    </row>
    <row r="5" spans="1:18" ht="30" customHeight="1" x14ac:dyDescent="0.25">
      <c r="A5" s="2"/>
      <c r="B5" s="7">
        <v>21118</v>
      </c>
      <c r="C5" s="8">
        <v>43433</v>
      </c>
      <c r="D5" s="7">
        <v>12.32</v>
      </c>
      <c r="E5" s="7" t="s">
        <v>18</v>
      </c>
      <c r="F5" s="7" t="s">
        <v>263</v>
      </c>
      <c r="G5" s="7" t="s">
        <v>78</v>
      </c>
      <c r="H5" s="7" t="s">
        <v>146</v>
      </c>
      <c r="I5" s="7"/>
      <c r="J5" s="7" t="s">
        <v>19</v>
      </c>
      <c r="K5" s="7" t="s">
        <v>20</v>
      </c>
      <c r="L5" s="7" t="s">
        <v>21</v>
      </c>
      <c r="M5" s="7" t="s">
        <v>22</v>
      </c>
      <c r="N5" s="7" t="s">
        <v>17</v>
      </c>
      <c r="O5" s="7" t="s">
        <v>297</v>
      </c>
      <c r="P5" s="7"/>
      <c r="Q5" s="7" t="s">
        <v>17</v>
      </c>
      <c r="R5" s="17" t="s">
        <v>105</v>
      </c>
    </row>
    <row r="6" spans="1:18" ht="30" customHeight="1" x14ac:dyDescent="0.25">
      <c r="A6" s="2"/>
      <c r="B6" s="7">
        <v>71218</v>
      </c>
      <c r="C6" s="11">
        <v>43442</v>
      </c>
      <c r="D6" s="7">
        <v>11.3</v>
      </c>
      <c r="E6" s="7" t="s">
        <v>13</v>
      </c>
      <c r="F6" s="7" t="s">
        <v>263</v>
      </c>
      <c r="G6" s="7" t="s">
        <v>60</v>
      </c>
      <c r="H6" s="7" t="s">
        <v>61</v>
      </c>
      <c r="I6" s="7" t="s">
        <v>62</v>
      </c>
      <c r="J6" s="7" t="s">
        <v>24</v>
      </c>
      <c r="K6" s="7" t="s">
        <v>63</v>
      </c>
      <c r="L6" s="7" t="s">
        <v>64</v>
      </c>
      <c r="M6" s="7" t="s">
        <v>65</v>
      </c>
      <c r="N6" s="7" t="s">
        <v>17</v>
      </c>
      <c r="O6" s="7" t="s">
        <v>297</v>
      </c>
      <c r="P6" s="7" t="s">
        <v>138</v>
      </c>
      <c r="Q6" s="7" t="s">
        <v>17</v>
      </c>
      <c r="R6" s="17"/>
    </row>
    <row r="7" spans="1:18" ht="30" customHeight="1" x14ac:dyDescent="0.25">
      <c r="B7" s="7">
        <v>21218</v>
      </c>
      <c r="C7" s="8">
        <v>43435</v>
      </c>
      <c r="D7" s="10">
        <v>7.12</v>
      </c>
      <c r="E7" s="7" t="s">
        <v>13</v>
      </c>
      <c r="F7" s="7" t="s">
        <v>264</v>
      </c>
      <c r="G7" s="7" t="s">
        <v>37</v>
      </c>
      <c r="H7" s="7"/>
      <c r="I7" s="7" t="s">
        <v>28</v>
      </c>
      <c r="J7" s="7" t="s">
        <v>29</v>
      </c>
      <c r="K7" s="7" t="s">
        <v>30</v>
      </c>
      <c r="L7" s="7" t="s">
        <v>31</v>
      </c>
      <c r="M7" s="7" t="s">
        <v>32</v>
      </c>
      <c r="N7" s="7" t="s">
        <v>17</v>
      </c>
      <c r="O7" s="7"/>
      <c r="P7" s="7" t="s">
        <v>197</v>
      </c>
      <c r="Q7" s="7"/>
      <c r="R7" s="17"/>
    </row>
    <row r="8" spans="1:18" ht="30" customHeight="1" x14ac:dyDescent="0.25">
      <c r="B8" s="7">
        <v>31218</v>
      </c>
      <c r="C8" s="8">
        <v>43437</v>
      </c>
      <c r="D8" s="7">
        <v>12.32</v>
      </c>
      <c r="E8" s="7" t="s">
        <v>34</v>
      </c>
      <c r="F8" s="7" t="s">
        <v>264</v>
      </c>
      <c r="G8" s="7" t="s">
        <v>38</v>
      </c>
      <c r="H8" s="7" t="s">
        <v>147</v>
      </c>
      <c r="I8" s="7" t="s">
        <v>39</v>
      </c>
      <c r="J8" s="7"/>
      <c r="K8" s="7" t="s">
        <v>40</v>
      </c>
      <c r="L8" s="7" t="s">
        <v>41</v>
      </c>
      <c r="M8" s="7" t="s">
        <v>194</v>
      </c>
      <c r="N8" s="7" t="s">
        <v>17</v>
      </c>
      <c r="O8" s="7"/>
      <c r="P8" s="7" t="s">
        <v>195</v>
      </c>
      <c r="Q8" s="7"/>
      <c r="R8" s="17"/>
    </row>
    <row r="9" spans="1:18" ht="30" customHeight="1" x14ac:dyDescent="0.25">
      <c r="A9" s="2"/>
      <c r="B9" s="7">
        <v>41218</v>
      </c>
      <c r="C9" s="8">
        <v>43437</v>
      </c>
      <c r="D9" s="7">
        <v>3.03</v>
      </c>
      <c r="E9" s="7" t="s">
        <v>13</v>
      </c>
      <c r="F9" s="7" t="s">
        <v>264</v>
      </c>
      <c r="G9" s="7" t="s">
        <v>42</v>
      </c>
      <c r="H9" s="7" t="s">
        <v>43</v>
      </c>
      <c r="I9" s="7" t="s">
        <v>44</v>
      </c>
      <c r="J9" s="7" t="s">
        <v>24</v>
      </c>
      <c r="K9" s="7" t="s">
        <v>45</v>
      </c>
      <c r="L9" s="7" t="s">
        <v>46</v>
      </c>
      <c r="M9" s="7" t="s">
        <v>47</v>
      </c>
      <c r="N9" s="7" t="s">
        <v>33</v>
      </c>
      <c r="O9" s="7"/>
      <c r="P9" s="7"/>
      <c r="Q9" s="7" t="s">
        <v>17</v>
      </c>
      <c r="R9" s="9"/>
    </row>
    <row r="10" spans="1:18" ht="30" customHeight="1" x14ac:dyDescent="0.25">
      <c r="A10" s="2"/>
      <c r="B10" s="7">
        <v>51218</v>
      </c>
      <c r="C10" s="8">
        <v>43438</v>
      </c>
      <c r="D10" s="7">
        <v>11</v>
      </c>
      <c r="E10" s="7" t="s">
        <v>48</v>
      </c>
      <c r="F10" s="7" t="s">
        <v>263</v>
      </c>
      <c r="G10" s="7" t="s">
        <v>49</v>
      </c>
      <c r="H10" s="7" t="s">
        <v>50</v>
      </c>
      <c r="I10" s="7" t="s">
        <v>51</v>
      </c>
      <c r="J10" s="7" t="s">
        <v>24</v>
      </c>
      <c r="K10" s="7" t="s">
        <v>54</v>
      </c>
      <c r="L10" s="7" t="s">
        <v>52</v>
      </c>
      <c r="M10" s="7" t="s">
        <v>53</v>
      </c>
      <c r="N10" s="7" t="s">
        <v>17</v>
      </c>
      <c r="O10" s="38">
        <v>43450</v>
      </c>
      <c r="P10" s="7" t="s">
        <v>137</v>
      </c>
      <c r="Q10" s="7" t="s">
        <v>17</v>
      </c>
      <c r="R10" s="17"/>
    </row>
    <row r="11" spans="1:18" ht="45" x14ac:dyDescent="0.25">
      <c r="A11" s="2"/>
      <c r="B11" s="7">
        <v>61218</v>
      </c>
      <c r="C11" s="8">
        <v>43442</v>
      </c>
      <c r="D11" s="7">
        <v>9.3000000000000007</v>
      </c>
      <c r="E11" s="7" t="s">
        <v>13</v>
      </c>
      <c r="F11" s="7" t="s">
        <v>264</v>
      </c>
      <c r="G11" s="7" t="s">
        <v>55</v>
      </c>
      <c r="H11" s="7" t="s">
        <v>56</v>
      </c>
      <c r="I11" s="7" t="s">
        <v>57</v>
      </c>
      <c r="J11" s="7" t="s">
        <v>24</v>
      </c>
      <c r="K11" s="7" t="s">
        <v>58</v>
      </c>
      <c r="L11" s="7" t="s">
        <v>59</v>
      </c>
      <c r="M11" s="7" t="s">
        <v>139</v>
      </c>
      <c r="N11" s="7" t="s">
        <v>17</v>
      </c>
      <c r="O11" s="7"/>
      <c r="P11" s="7" t="s">
        <v>398</v>
      </c>
      <c r="Q11" s="7"/>
      <c r="R11" s="17"/>
    </row>
    <row r="12" spans="1:18" ht="30" customHeight="1" x14ac:dyDescent="0.25">
      <c r="A12" s="2"/>
      <c r="B12" s="7">
        <v>81218</v>
      </c>
      <c r="C12" s="8">
        <v>43442</v>
      </c>
      <c r="D12" s="7">
        <v>3.3</v>
      </c>
      <c r="E12" s="7" t="s">
        <v>13</v>
      </c>
      <c r="F12" s="7" t="s">
        <v>355</v>
      </c>
      <c r="G12" s="7" t="s">
        <v>66</v>
      </c>
      <c r="H12" s="7"/>
      <c r="I12" s="7"/>
      <c r="J12" s="7"/>
      <c r="K12" s="7" t="s">
        <v>67</v>
      </c>
      <c r="L12" s="7" t="s">
        <v>68</v>
      </c>
      <c r="M12" s="7" t="s">
        <v>102</v>
      </c>
      <c r="N12" s="7" t="s">
        <v>33</v>
      </c>
      <c r="O12" s="7"/>
      <c r="P12" s="7"/>
      <c r="Q12" s="7" t="s">
        <v>80</v>
      </c>
      <c r="R12" s="17"/>
    </row>
    <row r="13" spans="1:18" ht="30" customHeight="1" x14ac:dyDescent="0.25">
      <c r="A13" s="2"/>
      <c r="B13" s="7">
        <v>91218</v>
      </c>
      <c r="C13" s="8">
        <v>43442</v>
      </c>
      <c r="D13" s="7">
        <v>4</v>
      </c>
      <c r="E13" s="7" t="s">
        <v>13</v>
      </c>
      <c r="F13" s="7" t="s">
        <v>264</v>
      </c>
      <c r="G13" s="7" t="s">
        <v>42</v>
      </c>
      <c r="H13" s="7" t="s">
        <v>43</v>
      </c>
      <c r="I13" s="7" t="s">
        <v>69</v>
      </c>
      <c r="J13" s="7" t="s">
        <v>24</v>
      </c>
      <c r="K13" s="7" t="s">
        <v>70</v>
      </c>
      <c r="L13" s="7" t="s">
        <v>71</v>
      </c>
      <c r="M13" s="7" t="s">
        <v>72</v>
      </c>
      <c r="N13" s="7" t="s">
        <v>129</v>
      </c>
      <c r="O13" s="8">
        <v>43446</v>
      </c>
      <c r="P13" s="7"/>
      <c r="Q13" s="7" t="s">
        <v>17</v>
      </c>
      <c r="R13" s="17"/>
    </row>
    <row r="14" spans="1:18" ht="30" customHeight="1" x14ac:dyDescent="0.25">
      <c r="A14" s="2"/>
      <c r="B14" s="7">
        <v>101218</v>
      </c>
      <c r="C14" s="8">
        <v>43444</v>
      </c>
      <c r="D14" s="7">
        <v>3.5</v>
      </c>
      <c r="E14" s="7" t="s">
        <v>13</v>
      </c>
      <c r="F14" s="7" t="s">
        <v>262</v>
      </c>
      <c r="G14" s="7" t="s">
        <v>36</v>
      </c>
      <c r="H14" s="7" t="s">
        <v>73</v>
      </c>
      <c r="I14" s="7" t="s">
        <v>74</v>
      </c>
      <c r="J14" s="7" t="s">
        <v>24</v>
      </c>
      <c r="K14" s="7" t="s">
        <v>75</v>
      </c>
      <c r="L14" s="7" t="s">
        <v>76</v>
      </c>
      <c r="M14" s="7" t="s">
        <v>79</v>
      </c>
      <c r="N14" s="7" t="s">
        <v>33</v>
      </c>
      <c r="O14" s="7"/>
      <c r="P14" s="7"/>
      <c r="Q14" s="7" t="s">
        <v>80</v>
      </c>
      <c r="R14" s="17"/>
    </row>
    <row r="15" spans="1:18" ht="30" customHeight="1" x14ac:dyDescent="0.25">
      <c r="A15" s="5"/>
      <c r="B15" s="7">
        <v>111218</v>
      </c>
      <c r="C15" s="8">
        <v>43452</v>
      </c>
      <c r="D15" s="7">
        <v>11</v>
      </c>
      <c r="E15" s="7" t="s">
        <v>13</v>
      </c>
      <c r="F15" s="7" t="s">
        <v>265</v>
      </c>
      <c r="G15" s="7" t="s">
        <v>81</v>
      </c>
      <c r="H15" s="7" t="s">
        <v>82</v>
      </c>
      <c r="I15" s="7" t="s">
        <v>83</v>
      </c>
      <c r="J15" s="7" t="s">
        <v>29</v>
      </c>
      <c r="K15" s="7" t="s">
        <v>84</v>
      </c>
      <c r="L15" s="7" t="s">
        <v>85</v>
      </c>
      <c r="M15" s="7" t="s">
        <v>86</v>
      </c>
      <c r="N15" s="7" t="s">
        <v>80</v>
      </c>
      <c r="O15" s="8">
        <v>43454</v>
      </c>
      <c r="P15" s="7"/>
      <c r="Q15" s="7" t="s">
        <v>80</v>
      </c>
      <c r="R15" s="17"/>
    </row>
    <row r="16" spans="1:18" ht="30" customHeight="1" x14ac:dyDescent="0.25">
      <c r="A16" s="5"/>
      <c r="B16" s="7">
        <v>121218</v>
      </c>
      <c r="C16" s="8">
        <v>43452</v>
      </c>
      <c r="D16" s="7">
        <v>11.3</v>
      </c>
      <c r="E16" s="7" t="s">
        <v>13</v>
      </c>
      <c r="F16" s="7" t="s">
        <v>266</v>
      </c>
      <c r="G16" s="7" t="s">
        <v>87</v>
      </c>
      <c r="H16" s="7" t="s">
        <v>88</v>
      </c>
      <c r="I16" s="7" t="s">
        <v>89</v>
      </c>
      <c r="J16" s="7" t="s">
        <v>29</v>
      </c>
      <c r="K16" s="7" t="s">
        <v>90</v>
      </c>
      <c r="L16" s="7" t="s">
        <v>91</v>
      </c>
      <c r="M16" s="7" t="s">
        <v>92</v>
      </c>
      <c r="N16" s="7" t="s">
        <v>93</v>
      </c>
      <c r="O16" s="8">
        <v>43453</v>
      </c>
      <c r="P16" s="7"/>
      <c r="Q16" s="7" t="s">
        <v>93</v>
      </c>
      <c r="R16" s="17"/>
    </row>
    <row r="17" spans="1:18" ht="30" customHeight="1" x14ac:dyDescent="0.25">
      <c r="A17" s="4"/>
      <c r="B17" s="7">
        <v>131218</v>
      </c>
      <c r="C17" s="8">
        <v>43453</v>
      </c>
      <c r="D17" s="7">
        <v>4.1399999999999997</v>
      </c>
      <c r="E17" s="7" t="s">
        <v>13</v>
      </c>
      <c r="F17" s="7" t="s">
        <v>267</v>
      </c>
      <c r="G17" s="7" t="s">
        <v>94</v>
      </c>
      <c r="H17" s="7" t="s">
        <v>95</v>
      </c>
      <c r="I17" s="7" t="s">
        <v>96</v>
      </c>
      <c r="J17" s="7"/>
      <c r="K17" s="7" t="s">
        <v>97</v>
      </c>
      <c r="L17" s="7" t="s">
        <v>59</v>
      </c>
      <c r="M17" s="7" t="s">
        <v>98</v>
      </c>
      <c r="N17" s="7" t="s">
        <v>80</v>
      </c>
      <c r="O17" s="7" t="s">
        <v>278</v>
      </c>
      <c r="P17" s="7"/>
      <c r="Q17" s="7" t="s">
        <v>80</v>
      </c>
      <c r="R17" s="17"/>
    </row>
    <row r="18" spans="1:18" ht="30" customHeight="1" x14ac:dyDescent="0.25">
      <c r="A18" s="4"/>
      <c r="B18" s="7">
        <v>141218</v>
      </c>
      <c r="C18" s="8">
        <v>43454</v>
      </c>
      <c r="D18" s="7">
        <v>2.41</v>
      </c>
      <c r="E18" s="7" t="s">
        <v>13</v>
      </c>
      <c r="F18" s="7" t="s">
        <v>262</v>
      </c>
      <c r="G18" s="7" t="s">
        <v>36</v>
      </c>
      <c r="H18" s="7" t="s">
        <v>73</v>
      </c>
      <c r="I18" s="7"/>
      <c r="J18" s="7" t="s">
        <v>99</v>
      </c>
      <c r="K18" s="7" t="s">
        <v>100</v>
      </c>
      <c r="L18" s="7" t="s">
        <v>101</v>
      </c>
      <c r="M18" s="7" t="s">
        <v>134</v>
      </c>
      <c r="N18" s="7"/>
      <c r="O18" s="7"/>
      <c r="P18" s="7" t="s">
        <v>154</v>
      </c>
      <c r="Q18" s="7" t="s">
        <v>17</v>
      </c>
      <c r="R18" s="17"/>
    </row>
    <row r="19" spans="1:18" ht="30" customHeight="1" x14ac:dyDescent="0.25">
      <c r="A19" s="4"/>
      <c r="B19" s="3">
        <v>151218</v>
      </c>
      <c r="C19" s="12">
        <v>43455</v>
      </c>
      <c r="D19" s="3">
        <v>2.21</v>
      </c>
      <c r="E19" s="3" t="s">
        <v>13</v>
      </c>
      <c r="F19" s="3" t="s">
        <v>268</v>
      </c>
      <c r="G19" s="3" t="s">
        <v>108</v>
      </c>
      <c r="H19" s="3" t="s">
        <v>109</v>
      </c>
      <c r="I19" s="3"/>
      <c r="J19" s="3" t="s">
        <v>110</v>
      </c>
      <c r="K19" s="3" t="s">
        <v>111</v>
      </c>
      <c r="L19" s="3" t="s">
        <v>112</v>
      </c>
      <c r="M19" s="3" t="s">
        <v>113</v>
      </c>
      <c r="N19" s="3" t="s">
        <v>33</v>
      </c>
      <c r="O19" s="3"/>
      <c r="P19" s="3"/>
      <c r="Q19" s="3" t="s">
        <v>80</v>
      </c>
      <c r="R19" s="17"/>
    </row>
    <row r="20" spans="1:18" ht="30" customHeight="1" x14ac:dyDescent="0.25">
      <c r="A20" s="4"/>
      <c r="B20" s="3">
        <v>161218</v>
      </c>
      <c r="C20" s="12">
        <v>43455</v>
      </c>
      <c r="D20" s="3">
        <v>3.49</v>
      </c>
      <c r="E20" s="3" t="s">
        <v>48</v>
      </c>
      <c r="F20" s="3" t="s">
        <v>269</v>
      </c>
      <c r="G20" s="3" t="s">
        <v>114</v>
      </c>
      <c r="H20" s="3" t="s">
        <v>115</v>
      </c>
      <c r="I20" s="3"/>
      <c r="J20" s="3" t="s">
        <v>116</v>
      </c>
      <c r="K20" s="3" t="s">
        <v>117</v>
      </c>
      <c r="L20" s="3" t="s">
        <v>118</v>
      </c>
      <c r="M20" s="3" t="s">
        <v>119</v>
      </c>
      <c r="N20" s="3"/>
      <c r="O20" s="3"/>
      <c r="P20" s="3"/>
      <c r="Q20" s="3" t="s">
        <v>17</v>
      </c>
      <c r="R20" s="17"/>
    </row>
    <row r="21" spans="1:18" ht="30" customHeight="1" x14ac:dyDescent="0.25">
      <c r="A21" s="4"/>
      <c r="B21" s="13">
        <v>171218</v>
      </c>
      <c r="C21" s="14">
        <v>43455</v>
      </c>
      <c r="D21" s="13">
        <v>3.5</v>
      </c>
      <c r="E21" s="13" t="s">
        <v>13</v>
      </c>
      <c r="F21" s="13" t="s">
        <v>261</v>
      </c>
      <c r="G21" s="13" t="s">
        <v>120</v>
      </c>
      <c r="H21" s="13" t="s">
        <v>121</v>
      </c>
      <c r="I21" s="13"/>
      <c r="J21" s="13" t="s">
        <v>116</v>
      </c>
      <c r="K21" s="13" t="s">
        <v>122</v>
      </c>
      <c r="L21" s="13" t="s">
        <v>123</v>
      </c>
      <c r="M21" s="13" t="s">
        <v>196</v>
      </c>
      <c r="N21" s="13" t="s">
        <v>33</v>
      </c>
      <c r="O21" s="13"/>
      <c r="P21" s="13" t="s">
        <v>176</v>
      </c>
      <c r="Q21" s="13" t="s">
        <v>17</v>
      </c>
      <c r="R21" s="17"/>
    </row>
    <row r="22" spans="1:18" s="15" customFormat="1" ht="72" customHeight="1" x14ac:dyDescent="0.25">
      <c r="B22" s="3">
        <v>181218</v>
      </c>
      <c r="C22" s="12">
        <v>43456</v>
      </c>
      <c r="D22" s="3">
        <v>9.4450000000000003</v>
      </c>
      <c r="E22" s="3" t="s">
        <v>13</v>
      </c>
      <c r="F22" s="3" t="s">
        <v>270</v>
      </c>
      <c r="G22" s="3" t="s">
        <v>124</v>
      </c>
      <c r="H22" s="3" t="s">
        <v>130</v>
      </c>
      <c r="I22" s="3"/>
      <c r="J22" s="3" t="s">
        <v>125</v>
      </c>
      <c r="K22" s="3" t="s">
        <v>126</v>
      </c>
      <c r="L22" s="3" t="s">
        <v>127</v>
      </c>
      <c r="M22" s="3" t="s">
        <v>128</v>
      </c>
      <c r="N22" s="3"/>
      <c r="O22" s="3"/>
      <c r="P22" s="3" t="s">
        <v>131</v>
      </c>
      <c r="Q22" s="3" t="s">
        <v>17</v>
      </c>
      <c r="R22" s="7"/>
    </row>
    <row r="23" spans="1:18" s="15" customFormat="1" ht="30" customHeight="1" x14ac:dyDescent="0.25">
      <c r="B23" s="3">
        <v>191218</v>
      </c>
      <c r="C23" s="12">
        <v>43458</v>
      </c>
      <c r="D23" s="3">
        <v>12.11</v>
      </c>
      <c r="E23" s="3" t="s">
        <v>13</v>
      </c>
      <c r="F23" s="3" t="s">
        <v>261</v>
      </c>
      <c r="G23" s="3" t="s">
        <v>132</v>
      </c>
      <c r="H23" s="3" t="s">
        <v>133</v>
      </c>
      <c r="I23" s="3"/>
      <c r="J23" s="3"/>
      <c r="K23" s="3" t="s">
        <v>134</v>
      </c>
      <c r="L23" s="3" t="s">
        <v>135</v>
      </c>
      <c r="M23" s="3" t="s">
        <v>136</v>
      </c>
      <c r="N23" s="3"/>
      <c r="O23" s="3" t="s">
        <v>33</v>
      </c>
      <c r="P23" s="3"/>
      <c r="Q23" s="3" t="s">
        <v>17</v>
      </c>
      <c r="R23" s="16"/>
    </row>
    <row r="24" spans="1:18" s="15" customFormat="1" ht="42.75" customHeight="1" x14ac:dyDescent="0.25">
      <c r="B24" s="3">
        <v>201218</v>
      </c>
      <c r="C24" s="12">
        <v>43460</v>
      </c>
      <c r="D24" s="3">
        <v>12.3</v>
      </c>
      <c r="E24" s="3" t="s">
        <v>13</v>
      </c>
      <c r="F24" s="3" t="s">
        <v>266</v>
      </c>
      <c r="G24" s="3" t="s">
        <v>140</v>
      </c>
      <c r="H24" s="3" t="s">
        <v>141</v>
      </c>
      <c r="I24" s="3"/>
      <c r="J24" s="3" t="s">
        <v>142</v>
      </c>
      <c r="K24" s="3" t="s">
        <v>70</v>
      </c>
      <c r="L24" s="3" t="s">
        <v>143</v>
      </c>
      <c r="M24" s="3" t="s">
        <v>144</v>
      </c>
      <c r="N24" s="3" t="s">
        <v>175</v>
      </c>
      <c r="O24" s="3"/>
      <c r="P24" s="3" t="s">
        <v>145</v>
      </c>
      <c r="Q24" s="3" t="s">
        <v>80</v>
      </c>
      <c r="R24" s="16"/>
    </row>
    <row r="25" spans="1:18" s="15" customFormat="1" ht="30" customHeight="1" x14ac:dyDescent="0.25">
      <c r="B25" s="3">
        <v>211218</v>
      </c>
      <c r="C25" s="12">
        <v>43461</v>
      </c>
      <c r="D25" s="3">
        <v>11</v>
      </c>
      <c r="E25" s="3" t="s">
        <v>48</v>
      </c>
      <c r="F25" s="3" t="s">
        <v>268</v>
      </c>
      <c r="G25" s="3" t="s">
        <v>148</v>
      </c>
      <c r="H25" s="3" t="s">
        <v>149</v>
      </c>
      <c r="I25" s="3" t="s">
        <v>150</v>
      </c>
      <c r="J25" s="3" t="s">
        <v>151</v>
      </c>
      <c r="K25" s="3" t="s">
        <v>152</v>
      </c>
      <c r="L25" s="3" t="s">
        <v>153</v>
      </c>
      <c r="M25" s="3" t="s">
        <v>193</v>
      </c>
      <c r="N25" s="3" t="s">
        <v>175</v>
      </c>
      <c r="O25" s="3"/>
      <c r="P25" s="3"/>
      <c r="Q25" s="3" t="s">
        <v>17</v>
      </c>
      <c r="R25" s="16"/>
    </row>
    <row r="26" spans="1:18" s="15" customFormat="1" ht="30" customHeight="1" x14ac:dyDescent="0.25">
      <c r="B26" s="3">
        <v>221218</v>
      </c>
      <c r="C26" s="12">
        <v>43462</v>
      </c>
      <c r="D26" s="3">
        <v>11.15</v>
      </c>
      <c r="E26" s="3" t="s">
        <v>48</v>
      </c>
      <c r="F26" s="3" t="s">
        <v>267</v>
      </c>
      <c r="G26" s="3" t="s">
        <v>338</v>
      </c>
      <c r="H26" s="3" t="s">
        <v>155</v>
      </c>
      <c r="I26" s="3"/>
      <c r="J26" s="3" t="s">
        <v>156</v>
      </c>
      <c r="K26" s="3" t="s">
        <v>157</v>
      </c>
      <c r="L26" s="3" t="s">
        <v>158</v>
      </c>
      <c r="M26" s="3" t="s">
        <v>234</v>
      </c>
      <c r="N26" s="3" t="s">
        <v>80</v>
      </c>
      <c r="O26" s="3"/>
      <c r="P26" s="3"/>
      <c r="Q26" s="3" t="s">
        <v>80</v>
      </c>
      <c r="R26" s="16"/>
    </row>
    <row r="27" spans="1:18" s="15" customFormat="1" ht="30" customHeight="1" x14ac:dyDescent="0.25">
      <c r="B27" s="3">
        <v>231218</v>
      </c>
      <c r="C27" s="12">
        <v>43462</v>
      </c>
      <c r="D27" s="3">
        <v>3.46</v>
      </c>
      <c r="E27" s="3" t="s">
        <v>34</v>
      </c>
      <c r="F27" s="3" t="s">
        <v>271</v>
      </c>
      <c r="G27" s="3" t="s">
        <v>159</v>
      </c>
      <c r="H27" s="3" t="s">
        <v>160</v>
      </c>
      <c r="I27" s="3" t="s">
        <v>162</v>
      </c>
      <c r="J27" s="3" t="s">
        <v>161</v>
      </c>
      <c r="K27" s="3" t="s">
        <v>163</v>
      </c>
      <c r="L27" s="3" t="s">
        <v>164</v>
      </c>
      <c r="M27" s="3" t="s">
        <v>165</v>
      </c>
      <c r="N27" s="3" t="s">
        <v>33</v>
      </c>
      <c r="O27" s="3"/>
      <c r="P27" s="3"/>
      <c r="Q27" s="3" t="s">
        <v>17</v>
      </c>
      <c r="R27" s="16"/>
    </row>
    <row r="28" spans="1:18" s="15" customFormat="1" ht="30" customHeight="1" x14ac:dyDescent="0.25">
      <c r="B28" s="3">
        <v>241218</v>
      </c>
      <c r="C28" s="12">
        <v>43463</v>
      </c>
      <c r="D28" s="3">
        <v>9.3000000000000007</v>
      </c>
      <c r="E28" s="3" t="s">
        <v>13</v>
      </c>
      <c r="F28" s="3" t="s">
        <v>269</v>
      </c>
      <c r="G28" s="3" t="s">
        <v>114</v>
      </c>
      <c r="H28" s="3" t="s">
        <v>115</v>
      </c>
      <c r="I28" s="3"/>
      <c r="J28" s="3" t="s">
        <v>166</v>
      </c>
      <c r="K28" s="3" t="s">
        <v>167</v>
      </c>
      <c r="L28" s="3" t="s">
        <v>168</v>
      </c>
      <c r="M28" s="3" t="s">
        <v>169</v>
      </c>
      <c r="N28" s="3" t="s">
        <v>33</v>
      </c>
      <c r="O28" s="3"/>
      <c r="P28" s="3"/>
      <c r="Q28" s="3" t="s">
        <v>80</v>
      </c>
      <c r="R28" s="16"/>
    </row>
    <row r="29" spans="1:18" s="15" customFormat="1" ht="30" customHeight="1" x14ac:dyDescent="0.25">
      <c r="B29" s="3">
        <v>251218</v>
      </c>
      <c r="C29" s="12">
        <v>43463</v>
      </c>
      <c r="D29" s="3">
        <v>11.45</v>
      </c>
      <c r="E29" s="3" t="s">
        <v>13</v>
      </c>
      <c r="F29" s="3" t="s">
        <v>261</v>
      </c>
      <c r="G29" s="3" t="s">
        <v>170</v>
      </c>
      <c r="H29" s="3" t="s">
        <v>171</v>
      </c>
      <c r="I29" s="3"/>
      <c r="J29" s="3" t="s">
        <v>172</v>
      </c>
      <c r="K29" s="3" t="s">
        <v>187</v>
      </c>
      <c r="L29" s="3" t="s">
        <v>173</v>
      </c>
      <c r="M29" s="3" t="s">
        <v>174</v>
      </c>
      <c r="N29" s="3" t="s">
        <v>17</v>
      </c>
      <c r="O29" s="3"/>
      <c r="P29" s="3" t="s">
        <v>322</v>
      </c>
      <c r="Q29" s="3"/>
      <c r="R29" s="16"/>
    </row>
    <row r="30" spans="1:18" s="4" customFormat="1" ht="30" customHeight="1" x14ac:dyDescent="0.25">
      <c r="B30" s="18">
        <v>261218</v>
      </c>
      <c r="C30" s="21">
        <v>43463</v>
      </c>
      <c r="D30" s="18">
        <v>2.2000000000000002</v>
      </c>
      <c r="E30" s="18" t="s">
        <v>13</v>
      </c>
      <c r="F30" s="18" t="s">
        <v>266</v>
      </c>
      <c r="G30" s="3" t="s">
        <v>177</v>
      </c>
      <c r="H30" s="18" t="s">
        <v>178</v>
      </c>
      <c r="I30" s="18"/>
      <c r="J30" s="3" t="s">
        <v>89</v>
      </c>
      <c r="K30" s="3" t="s">
        <v>298</v>
      </c>
      <c r="L30" s="3" t="s">
        <v>299</v>
      </c>
      <c r="M30" s="18"/>
      <c r="N30" s="18" t="s">
        <v>80</v>
      </c>
      <c r="O30" s="18"/>
      <c r="P30" s="3" t="s">
        <v>300</v>
      </c>
      <c r="Q30" s="3" t="s">
        <v>17</v>
      </c>
      <c r="R30" s="16"/>
    </row>
    <row r="31" spans="1:18" s="15" customFormat="1" ht="30" customHeight="1" x14ac:dyDescent="0.25">
      <c r="B31" s="3">
        <v>271218</v>
      </c>
      <c r="C31" s="12">
        <v>43463</v>
      </c>
      <c r="D31" s="3">
        <v>2.25</v>
      </c>
      <c r="E31" s="3" t="s">
        <v>13</v>
      </c>
      <c r="F31" s="3" t="s">
        <v>272</v>
      </c>
      <c r="G31" s="3" t="s">
        <v>180</v>
      </c>
      <c r="H31" s="3" t="s">
        <v>181</v>
      </c>
      <c r="I31" s="3"/>
      <c r="J31" s="3" t="s">
        <v>188</v>
      </c>
      <c r="K31" s="3" t="s">
        <v>182</v>
      </c>
      <c r="L31" s="3" t="s">
        <v>183</v>
      </c>
      <c r="M31" s="3" t="s">
        <v>184</v>
      </c>
      <c r="N31" s="22" t="s">
        <v>17</v>
      </c>
      <c r="O31" s="3" t="s">
        <v>185</v>
      </c>
      <c r="P31" s="3" t="s">
        <v>186</v>
      </c>
      <c r="Q31" s="3" t="s">
        <v>17</v>
      </c>
      <c r="R31" s="16"/>
    </row>
    <row r="32" spans="1:18" s="15" customFormat="1" ht="30" customHeight="1" x14ac:dyDescent="0.25">
      <c r="B32" s="23">
        <v>1119</v>
      </c>
      <c r="C32" s="12">
        <v>43467</v>
      </c>
      <c r="D32" s="3">
        <v>9.3000000000000007</v>
      </c>
      <c r="E32" s="3" t="s">
        <v>13</v>
      </c>
      <c r="F32" s="3" t="s">
        <v>263</v>
      </c>
      <c r="G32" s="3" t="s">
        <v>207</v>
      </c>
      <c r="H32" s="3" t="s">
        <v>189</v>
      </c>
      <c r="I32" s="3" t="s">
        <v>190</v>
      </c>
      <c r="J32" s="3" t="s">
        <v>191</v>
      </c>
      <c r="K32" s="3" t="s">
        <v>179</v>
      </c>
      <c r="L32" s="3" t="s">
        <v>192</v>
      </c>
      <c r="M32" s="3" t="s">
        <v>204</v>
      </c>
      <c r="N32" s="3" t="s">
        <v>33</v>
      </c>
      <c r="O32" s="3"/>
      <c r="P32" s="3" t="s">
        <v>205</v>
      </c>
      <c r="Q32" s="3" t="s">
        <v>17</v>
      </c>
      <c r="R32" s="16"/>
    </row>
    <row r="33" spans="1:18" s="15" customFormat="1" ht="30" customHeight="1" x14ac:dyDescent="0.25">
      <c r="B33" s="24">
        <v>2119</v>
      </c>
      <c r="C33" s="12">
        <v>43468</v>
      </c>
      <c r="D33" s="3">
        <v>11</v>
      </c>
      <c r="E33" s="3" t="s">
        <v>13</v>
      </c>
      <c r="F33" s="3" t="s">
        <v>273</v>
      </c>
      <c r="G33" s="3" t="s">
        <v>198</v>
      </c>
      <c r="H33" s="3" t="s">
        <v>199</v>
      </c>
      <c r="I33" s="3" t="s">
        <v>200</v>
      </c>
      <c r="J33" s="3" t="s">
        <v>201</v>
      </c>
      <c r="K33" s="3" t="s">
        <v>202</v>
      </c>
      <c r="L33" s="3" t="s">
        <v>203</v>
      </c>
      <c r="M33" s="3" t="s">
        <v>206</v>
      </c>
      <c r="N33" s="3" t="s">
        <v>17</v>
      </c>
      <c r="O33" s="3" t="s">
        <v>323</v>
      </c>
      <c r="P33" s="3"/>
      <c r="Q33" s="3" t="s">
        <v>17</v>
      </c>
      <c r="R33" s="16"/>
    </row>
    <row r="34" spans="1:18" s="15" customFormat="1" ht="30" customHeight="1" x14ac:dyDescent="0.25">
      <c r="B34" s="24">
        <v>3119</v>
      </c>
      <c r="C34" s="12">
        <v>43468</v>
      </c>
      <c r="D34" s="3">
        <v>12.08</v>
      </c>
      <c r="E34" s="3" t="s">
        <v>48</v>
      </c>
      <c r="F34" s="3" t="s">
        <v>274</v>
      </c>
      <c r="G34" s="3" t="s">
        <v>208</v>
      </c>
      <c r="H34" s="3" t="s">
        <v>209</v>
      </c>
      <c r="I34" s="3" t="s">
        <v>210</v>
      </c>
      <c r="J34" s="3" t="s">
        <v>211</v>
      </c>
      <c r="K34" s="3" t="s">
        <v>212</v>
      </c>
      <c r="L34" s="3" t="s">
        <v>213</v>
      </c>
      <c r="M34" s="3" t="s">
        <v>214</v>
      </c>
      <c r="N34" s="3" t="s">
        <v>17</v>
      </c>
      <c r="O34" s="3"/>
      <c r="P34" s="3"/>
      <c r="Q34" s="3"/>
      <c r="R34" s="16"/>
    </row>
    <row r="35" spans="1:18" s="15" customFormat="1" ht="30" customHeight="1" x14ac:dyDescent="0.25">
      <c r="B35" s="24">
        <v>4119</v>
      </c>
      <c r="C35" s="12">
        <v>43468</v>
      </c>
      <c r="D35" s="3">
        <v>2</v>
      </c>
      <c r="E35" s="3" t="s">
        <v>13</v>
      </c>
      <c r="F35" s="3" t="s">
        <v>270</v>
      </c>
      <c r="G35" s="3" t="s">
        <v>124</v>
      </c>
      <c r="H35" s="3" t="s">
        <v>130</v>
      </c>
      <c r="I35" s="3" t="s">
        <v>190</v>
      </c>
      <c r="J35" s="3" t="s">
        <v>215</v>
      </c>
      <c r="K35" s="3" t="s">
        <v>216</v>
      </c>
      <c r="L35" s="3" t="s">
        <v>143</v>
      </c>
      <c r="M35" s="3" t="s">
        <v>217</v>
      </c>
      <c r="N35" s="3"/>
      <c r="O35" s="3"/>
      <c r="P35" s="3" t="s">
        <v>252</v>
      </c>
      <c r="Q35" s="3" t="s">
        <v>17</v>
      </c>
      <c r="R35" s="16"/>
    </row>
    <row r="36" spans="1:18" ht="30" customHeight="1" x14ac:dyDescent="0.25">
      <c r="B36" s="3">
        <v>5119</v>
      </c>
      <c r="C36" s="12">
        <v>43470</v>
      </c>
      <c r="D36" s="3">
        <v>9.3000000000000007</v>
      </c>
      <c r="E36" s="3" t="s">
        <v>13</v>
      </c>
      <c r="F36" s="3" t="s">
        <v>275</v>
      </c>
      <c r="G36" s="3" t="s">
        <v>218</v>
      </c>
      <c r="H36" s="3" t="s">
        <v>221</v>
      </c>
      <c r="I36" s="3" t="s">
        <v>222</v>
      </c>
      <c r="J36" s="3" t="s">
        <v>223</v>
      </c>
      <c r="K36" s="3" t="s">
        <v>224</v>
      </c>
      <c r="L36" s="3" t="s">
        <v>225</v>
      </c>
      <c r="M36" s="3" t="s">
        <v>235</v>
      </c>
      <c r="N36" s="3" t="s">
        <v>17</v>
      </c>
      <c r="O36" s="12">
        <v>43479</v>
      </c>
      <c r="P36" s="3" t="s">
        <v>236</v>
      </c>
      <c r="Q36" s="3" t="s">
        <v>17</v>
      </c>
      <c r="R36" s="16"/>
    </row>
    <row r="37" spans="1:18" ht="30" customHeight="1" x14ac:dyDescent="0.25">
      <c r="B37" s="3">
        <v>6119</v>
      </c>
      <c r="C37" s="12">
        <v>43470</v>
      </c>
      <c r="D37" s="3">
        <v>11.55</v>
      </c>
      <c r="E37" s="3" t="s">
        <v>48</v>
      </c>
      <c r="F37" s="3" t="s">
        <v>269</v>
      </c>
      <c r="G37" s="3" t="s">
        <v>219</v>
      </c>
      <c r="H37" s="3">
        <v>8851858417</v>
      </c>
      <c r="I37" s="3"/>
      <c r="J37" s="3" t="s">
        <v>226</v>
      </c>
      <c r="K37" s="3" t="s">
        <v>227</v>
      </c>
      <c r="L37" s="3" t="s">
        <v>168</v>
      </c>
      <c r="M37" s="3" t="s">
        <v>228</v>
      </c>
      <c r="N37" s="3" t="s">
        <v>175</v>
      </c>
      <c r="O37" s="3"/>
      <c r="P37" s="3"/>
      <c r="Q37" s="3" t="s">
        <v>17</v>
      </c>
      <c r="R37" s="16"/>
    </row>
    <row r="38" spans="1:18" ht="30" customHeight="1" x14ac:dyDescent="0.25">
      <c r="B38" s="3">
        <v>7119</v>
      </c>
      <c r="C38" s="12">
        <v>43470</v>
      </c>
      <c r="D38" s="3">
        <v>12.3</v>
      </c>
      <c r="E38" s="3" t="s">
        <v>13</v>
      </c>
      <c r="F38" s="3" t="s">
        <v>268</v>
      </c>
      <c r="G38" s="3" t="s">
        <v>220</v>
      </c>
      <c r="H38" s="3" t="s">
        <v>229</v>
      </c>
      <c r="I38" s="3"/>
      <c r="J38" s="3" t="s">
        <v>230</v>
      </c>
      <c r="K38" s="3" t="s">
        <v>231</v>
      </c>
      <c r="L38" s="3" t="s">
        <v>232</v>
      </c>
      <c r="M38" s="3" t="s">
        <v>233</v>
      </c>
      <c r="N38" s="3" t="s">
        <v>80</v>
      </c>
      <c r="O38" s="3" t="s">
        <v>301</v>
      </c>
      <c r="P38" s="3"/>
      <c r="Q38" s="3" t="s">
        <v>17</v>
      </c>
      <c r="R38" s="16"/>
    </row>
    <row r="39" spans="1:18" ht="30" customHeight="1" x14ac:dyDescent="0.25">
      <c r="B39" s="3">
        <v>8119</v>
      </c>
      <c r="C39" s="12" t="s">
        <v>245</v>
      </c>
      <c r="D39" s="3">
        <v>10.1</v>
      </c>
      <c r="E39" s="3" t="s">
        <v>13</v>
      </c>
      <c r="F39" s="3" t="s">
        <v>276</v>
      </c>
      <c r="G39" s="3" t="s">
        <v>246</v>
      </c>
      <c r="H39" s="3" t="s">
        <v>247</v>
      </c>
      <c r="I39" s="3"/>
      <c r="J39" s="3" t="s">
        <v>248</v>
      </c>
      <c r="K39" s="3" t="s">
        <v>249</v>
      </c>
      <c r="L39" s="3" t="s">
        <v>250</v>
      </c>
      <c r="M39" s="3" t="s">
        <v>251</v>
      </c>
      <c r="N39" s="3" t="s">
        <v>17</v>
      </c>
      <c r="O39" s="12">
        <v>43474</v>
      </c>
      <c r="P39" s="3"/>
      <c r="Q39" s="3" t="s">
        <v>80</v>
      </c>
      <c r="R39" s="16"/>
    </row>
    <row r="40" spans="1:18" ht="45" customHeight="1" x14ac:dyDescent="0.25">
      <c r="B40" s="3">
        <v>9119</v>
      </c>
      <c r="C40" s="12">
        <v>43474</v>
      </c>
      <c r="D40" s="3">
        <v>9.3000000000000007</v>
      </c>
      <c r="E40" s="3" t="s">
        <v>48</v>
      </c>
      <c r="F40" s="3" t="s">
        <v>277</v>
      </c>
      <c r="G40" s="3" t="s">
        <v>237</v>
      </c>
      <c r="H40" s="3" t="s">
        <v>238</v>
      </c>
      <c r="I40" s="27">
        <v>42782</v>
      </c>
      <c r="J40" s="3" t="s">
        <v>239</v>
      </c>
      <c r="K40" s="3" t="s">
        <v>254</v>
      </c>
      <c r="L40" s="3" t="s">
        <v>240</v>
      </c>
      <c r="M40" s="3"/>
      <c r="N40" s="3" t="s">
        <v>80</v>
      </c>
      <c r="O40" s="3"/>
      <c r="P40" s="3" t="s">
        <v>397</v>
      </c>
      <c r="Q40" s="3"/>
      <c r="R40" s="16"/>
    </row>
    <row r="41" spans="1:18" ht="30" customHeight="1" x14ac:dyDescent="0.25">
      <c r="B41" s="3">
        <v>10119</v>
      </c>
      <c r="C41" s="12">
        <v>43475</v>
      </c>
      <c r="D41" s="3">
        <v>12.3</v>
      </c>
      <c r="E41" s="3" t="s">
        <v>13</v>
      </c>
      <c r="F41" s="3" t="s">
        <v>261</v>
      </c>
      <c r="G41" s="3" t="s">
        <v>132</v>
      </c>
      <c r="H41" s="3" t="s">
        <v>241</v>
      </c>
      <c r="I41" s="3" t="s">
        <v>282</v>
      </c>
      <c r="J41" s="3" t="s">
        <v>242</v>
      </c>
      <c r="K41" s="3" t="s">
        <v>243</v>
      </c>
      <c r="L41" s="3" t="s">
        <v>244</v>
      </c>
      <c r="M41" s="3"/>
      <c r="N41" s="3" t="s">
        <v>175</v>
      </c>
      <c r="O41" s="3"/>
      <c r="P41" s="3" t="s">
        <v>253</v>
      </c>
      <c r="Q41" s="3" t="s">
        <v>17</v>
      </c>
      <c r="R41" s="16"/>
    </row>
    <row r="42" spans="1:18" ht="30" customHeight="1" x14ac:dyDescent="0.25">
      <c r="B42" s="3">
        <v>11119</v>
      </c>
      <c r="C42" s="12">
        <v>43477</v>
      </c>
      <c r="D42" s="3">
        <v>11.3</v>
      </c>
      <c r="E42" s="3" t="s">
        <v>48</v>
      </c>
      <c r="F42" s="3" t="s">
        <v>267</v>
      </c>
      <c r="G42" s="3" t="s">
        <v>255</v>
      </c>
      <c r="H42" s="3" t="s">
        <v>259</v>
      </c>
      <c r="I42" s="3"/>
      <c r="J42" s="3" t="s">
        <v>256</v>
      </c>
      <c r="K42" s="3" t="s">
        <v>257</v>
      </c>
      <c r="L42" s="3"/>
      <c r="M42" s="3"/>
      <c r="N42" s="3" t="s">
        <v>80</v>
      </c>
      <c r="O42" s="12">
        <v>43479</v>
      </c>
      <c r="P42" s="3" t="s">
        <v>258</v>
      </c>
      <c r="Q42" s="3" t="s">
        <v>80</v>
      </c>
      <c r="R42" s="16"/>
    </row>
    <row r="43" spans="1:18" ht="30" customHeight="1" x14ac:dyDescent="0.25">
      <c r="B43" s="3">
        <v>12119</v>
      </c>
      <c r="C43" s="12">
        <v>43481</v>
      </c>
      <c r="D43" s="3">
        <v>10.199999999999999</v>
      </c>
      <c r="E43" s="3" t="s">
        <v>13</v>
      </c>
      <c r="F43" s="3" t="s">
        <v>268</v>
      </c>
      <c r="G43" s="3" t="s">
        <v>331</v>
      </c>
      <c r="H43" s="3" t="s">
        <v>283</v>
      </c>
      <c r="I43" s="3" t="s">
        <v>279</v>
      </c>
      <c r="J43" s="3" t="s">
        <v>281</v>
      </c>
      <c r="K43" s="3" t="s">
        <v>280</v>
      </c>
      <c r="L43" s="3" t="s">
        <v>303</v>
      </c>
      <c r="M43" s="3"/>
      <c r="N43" s="3" t="s">
        <v>17</v>
      </c>
      <c r="O43" s="3" t="s">
        <v>302</v>
      </c>
      <c r="P43" s="3" t="s">
        <v>304</v>
      </c>
      <c r="Q43" s="3" t="s">
        <v>17</v>
      </c>
      <c r="R43" s="16"/>
    </row>
    <row r="44" spans="1:18" ht="30" customHeight="1" x14ac:dyDescent="0.25">
      <c r="B44" s="3">
        <v>13119</v>
      </c>
      <c r="C44" s="12">
        <v>43483</v>
      </c>
      <c r="D44" s="3">
        <v>3.3</v>
      </c>
      <c r="E44" s="3" t="s">
        <v>13</v>
      </c>
      <c r="F44" s="3" t="s">
        <v>274</v>
      </c>
      <c r="G44" s="3" t="s">
        <v>284</v>
      </c>
      <c r="H44" s="3" t="s">
        <v>285</v>
      </c>
      <c r="I44" s="3"/>
      <c r="J44" s="3" t="s">
        <v>286</v>
      </c>
      <c r="K44" s="3"/>
      <c r="L44" s="3"/>
      <c r="M44" s="3"/>
      <c r="N44" s="3"/>
      <c r="O44" s="3"/>
      <c r="P44" s="3" t="s">
        <v>305</v>
      </c>
      <c r="Q44" s="3"/>
      <c r="R44" s="16"/>
    </row>
    <row r="45" spans="1:18" ht="30" customHeight="1" x14ac:dyDescent="0.25">
      <c r="B45" s="3">
        <v>14119</v>
      </c>
      <c r="C45" s="12">
        <v>43484</v>
      </c>
      <c r="D45" s="3">
        <v>12.3</v>
      </c>
      <c r="E45" s="3" t="s">
        <v>48</v>
      </c>
      <c r="F45" s="3" t="s">
        <v>267</v>
      </c>
      <c r="G45" s="3" t="s">
        <v>94</v>
      </c>
      <c r="H45" s="3" t="s">
        <v>287</v>
      </c>
      <c r="I45" s="3"/>
      <c r="J45" s="7" t="s">
        <v>96</v>
      </c>
      <c r="K45" s="3" t="s">
        <v>288</v>
      </c>
      <c r="L45" s="3" t="s">
        <v>289</v>
      </c>
      <c r="M45" s="3"/>
      <c r="N45" s="3"/>
      <c r="O45" s="3"/>
      <c r="P45" s="3" t="s">
        <v>321</v>
      </c>
      <c r="Q45" s="3" t="s">
        <v>17</v>
      </c>
      <c r="R45" s="16"/>
    </row>
    <row r="46" spans="1:18" ht="30" customHeight="1" x14ac:dyDescent="0.25">
      <c r="B46" s="3">
        <v>15119</v>
      </c>
      <c r="C46" s="12">
        <v>43488</v>
      </c>
      <c r="D46" s="3">
        <v>10.15</v>
      </c>
      <c r="E46" s="3" t="s">
        <v>48</v>
      </c>
      <c r="F46" s="3" t="s">
        <v>269</v>
      </c>
      <c r="G46" s="3" t="s">
        <v>332</v>
      </c>
      <c r="H46" s="3" t="s">
        <v>290</v>
      </c>
      <c r="I46" s="3"/>
      <c r="J46" s="3" t="s">
        <v>242</v>
      </c>
      <c r="K46" s="3" t="s">
        <v>235</v>
      </c>
      <c r="L46" s="3" t="s">
        <v>291</v>
      </c>
      <c r="M46" s="3"/>
      <c r="N46" s="3"/>
      <c r="O46" s="3"/>
      <c r="P46" s="3"/>
      <c r="Q46" s="3" t="s">
        <v>17</v>
      </c>
      <c r="R46" s="16"/>
    </row>
    <row r="47" spans="1:18" ht="30" customHeight="1" x14ac:dyDescent="0.25">
      <c r="A47" t="s">
        <v>105</v>
      </c>
      <c r="B47" s="3">
        <v>16119</v>
      </c>
      <c r="C47" s="12">
        <v>43488</v>
      </c>
      <c r="D47" s="3">
        <v>10.3</v>
      </c>
      <c r="E47" s="3" t="s">
        <v>13</v>
      </c>
      <c r="F47" s="3" t="s">
        <v>267</v>
      </c>
      <c r="G47" s="3" t="s">
        <v>255</v>
      </c>
      <c r="H47" s="3" t="s">
        <v>292</v>
      </c>
      <c r="I47" s="3" t="s">
        <v>172</v>
      </c>
      <c r="J47" s="3" t="s">
        <v>293</v>
      </c>
      <c r="K47" s="3" t="s">
        <v>294</v>
      </c>
      <c r="L47" s="3"/>
      <c r="M47" s="3"/>
      <c r="N47" s="3" t="s">
        <v>175</v>
      </c>
      <c r="O47" s="3"/>
      <c r="P47" s="3" t="s">
        <v>296</v>
      </c>
      <c r="Q47" s="3" t="s">
        <v>295</v>
      </c>
      <c r="R47" s="25"/>
    </row>
    <row r="48" spans="1:18" ht="30" customHeight="1" x14ac:dyDescent="0.25">
      <c r="B48" s="3">
        <v>17119</v>
      </c>
      <c r="C48" s="12">
        <v>43489</v>
      </c>
      <c r="D48" s="3">
        <v>2.2999999999999998</v>
      </c>
      <c r="E48" s="3" t="s">
        <v>13</v>
      </c>
      <c r="F48" s="3" t="s">
        <v>262</v>
      </c>
      <c r="G48" s="3" t="s">
        <v>306</v>
      </c>
      <c r="H48" s="3" t="s">
        <v>307</v>
      </c>
      <c r="I48" s="3"/>
      <c r="J48" s="3" t="s">
        <v>286</v>
      </c>
      <c r="K48" s="3" t="s">
        <v>235</v>
      </c>
      <c r="L48" s="3" t="s">
        <v>309</v>
      </c>
      <c r="M48" s="3" t="s">
        <v>308</v>
      </c>
      <c r="N48" s="3" t="s">
        <v>17</v>
      </c>
      <c r="O48" s="3" t="s">
        <v>396</v>
      </c>
      <c r="P48" s="3"/>
      <c r="Q48" s="3" t="s">
        <v>17</v>
      </c>
      <c r="R48" s="16"/>
    </row>
    <row r="49" spans="1:18" ht="30" customHeight="1" x14ac:dyDescent="0.25">
      <c r="A49" s="48">
        <v>43466</v>
      </c>
      <c r="B49" s="3">
        <v>18119</v>
      </c>
      <c r="C49" s="12">
        <v>43490</v>
      </c>
      <c r="D49" s="3">
        <v>9.3000000000000007</v>
      </c>
      <c r="E49" s="3" t="s">
        <v>13</v>
      </c>
      <c r="F49" s="3" t="s">
        <v>265</v>
      </c>
      <c r="G49" s="3" t="s">
        <v>333</v>
      </c>
      <c r="H49" s="3" t="s">
        <v>310</v>
      </c>
      <c r="I49" s="3" t="s">
        <v>311</v>
      </c>
      <c r="J49" s="3" t="s">
        <v>311</v>
      </c>
      <c r="K49" s="3" t="s">
        <v>312</v>
      </c>
      <c r="L49" s="3" t="s">
        <v>313</v>
      </c>
      <c r="M49" s="3" t="s">
        <v>314</v>
      </c>
      <c r="N49" s="3" t="s">
        <v>175</v>
      </c>
      <c r="O49" s="3"/>
      <c r="P49" s="3"/>
      <c r="Q49" s="3" t="s">
        <v>17</v>
      </c>
      <c r="R49" s="16"/>
    </row>
    <row r="50" spans="1:18" ht="30" customHeight="1" x14ac:dyDescent="0.25">
      <c r="A50" s="48">
        <v>43466</v>
      </c>
      <c r="B50" s="3">
        <v>19119</v>
      </c>
      <c r="C50" s="12">
        <v>43493</v>
      </c>
      <c r="D50" s="3">
        <v>4</v>
      </c>
      <c r="E50" s="3" t="s">
        <v>13</v>
      </c>
      <c r="F50" s="3" t="s">
        <v>315</v>
      </c>
      <c r="G50" s="3" t="s">
        <v>334</v>
      </c>
      <c r="H50" s="3" t="s">
        <v>316</v>
      </c>
      <c r="I50" s="3"/>
      <c r="J50" s="3"/>
      <c r="K50" s="3" t="s">
        <v>216</v>
      </c>
      <c r="L50" s="3" t="s">
        <v>317</v>
      </c>
      <c r="M50" s="3" t="s">
        <v>318</v>
      </c>
      <c r="N50" s="3" t="s">
        <v>175</v>
      </c>
      <c r="O50" s="3"/>
      <c r="P50" s="3"/>
      <c r="Q50" s="3" t="s">
        <v>17</v>
      </c>
      <c r="R50" s="16"/>
    </row>
    <row r="51" spans="1:18" ht="30" customHeight="1" x14ac:dyDescent="0.25">
      <c r="A51" s="48">
        <v>43466</v>
      </c>
      <c r="B51" s="3">
        <v>20119</v>
      </c>
      <c r="C51" s="12">
        <v>43494</v>
      </c>
      <c r="D51" s="3">
        <v>11.3</v>
      </c>
      <c r="E51" s="3" t="s">
        <v>48</v>
      </c>
      <c r="F51" s="22" t="s">
        <v>268</v>
      </c>
      <c r="G51" s="3" t="s">
        <v>335</v>
      </c>
      <c r="H51" s="3" t="s">
        <v>319</v>
      </c>
      <c r="I51" s="3"/>
      <c r="J51" s="3" t="s">
        <v>188</v>
      </c>
      <c r="K51" s="3" t="s">
        <v>320</v>
      </c>
      <c r="L51" s="3"/>
      <c r="M51" s="3"/>
      <c r="N51" s="3" t="s">
        <v>17</v>
      </c>
      <c r="O51" s="3" t="s">
        <v>339</v>
      </c>
      <c r="P51" s="3" t="s">
        <v>304</v>
      </c>
      <c r="Q51" s="3" t="s">
        <v>80</v>
      </c>
      <c r="R51" s="16"/>
    </row>
    <row r="52" spans="1:18" ht="30" customHeight="1" x14ac:dyDescent="0.25">
      <c r="A52" s="48">
        <v>43466</v>
      </c>
      <c r="B52" s="3">
        <v>21119</v>
      </c>
      <c r="C52" s="28">
        <v>43495</v>
      </c>
      <c r="D52" s="3">
        <v>12</v>
      </c>
      <c r="E52" s="3" t="s">
        <v>48</v>
      </c>
      <c r="F52" s="3" t="s">
        <v>267</v>
      </c>
      <c r="G52" s="3" t="s">
        <v>336</v>
      </c>
      <c r="H52" s="3" t="s">
        <v>324</v>
      </c>
      <c r="I52" s="3" t="s">
        <v>327</v>
      </c>
      <c r="J52" s="3" t="s">
        <v>325</v>
      </c>
      <c r="K52" s="3" t="s">
        <v>326</v>
      </c>
      <c r="L52" s="3"/>
      <c r="M52" s="3"/>
      <c r="N52" s="3" t="s">
        <v>80</v>
      </c>
      <c r="O52" s="3"/>
      <c r="P52" s="3"/>
      <c r="Q52" s="3"/>
      <c r="R52" s="16"/>
    </row>
    <row r="53" spans="1:18" ht="51.75" customHeight="1" x14ac:dyDescent="0.25">
      <c r="A53" s="32">
        <v>43497</v>
      </c>
      <c r="B53" s="20">
        <v>1219</v>
      </c>
      <c r="C53" s="12">
        <v>43497</v>
      </c>
      <c r="D53" s="3">
        <v>11</v>
      </c>
      <c r="E53" s="3" t="s">
        <v>13</v>
      </c>
      <c r="F53" s="3" t="s">
        <v>328</v>
      </c>
      <c r="G53" s="3" t="s">
        <v>337</v>
      </c>
      <c r="H53" s="3" t="s">
        <v>329</v>
      </c>
      <c r="I53" s="3"/>
      <c r="J53" s="3"/>
      <c r="K53" s="3" t="s">
        <v>330</v>
      </c>
      <c r="L53" s="3"/>
      <c r="M53" s="3"/>
      <c r="N53" s="3" t="s">
        <v>80</v>
      </c>
      <c r="O53" s="27">
        <v>43467</v>
      </c>
      <c r="P53" s="3" t="s">
        <v>340</v>
      </c>
      <c r="Q53" s="3" t="s">
        <v>17</v>
      </c>
      <c r="R53" s="16"/>
    </row>
    <row r="54" spans="1:18" ht="30" customHeight="1" x14ac:dyDescent="0.25">
      <c r="A54" s="32">
        <v>43497</v>
      </c>
      <c r="B54" s="3">
        <v>2219</v>
      </c>
      <c r="C54" s="28">
        <v>43502</v>
      </c>
      <c r="D54" s="3">
        <v>12.3</v>
      </c>
      <c r="E54" s="22" t="s">
        <v>48</v>
      </c>
      <c r="F54" s="7" t="s">
        <v>360</v>
      </c>
      <c r="G54" s="3" t="s">
        <v>341</v>
      </c>
      <c r="H54" s="3" t="s">
        <v>342</v>
      </c>
      <c r="I54" s="3"/>
      <c r="J54" s="3"/>
      <c r="K54" s="3"/>
      <c r="L54" s="3"/>
      <c r="M54" s="3"/>
      <c r="N54" s="3" t="s">
        <v>17</v>
      </c>
      <c r="O54" s="27">
        <v>43525</v>
      </c>
      <c r="P54" s="3" t="s">
        <v>343</v>
      </c>
      <c r="Q54" s="3" t="s">
        <v>17</v>
      </c>
      <c r="R54" s="16"/>
    </row>
    <row r="55" spans="1:18" ht="30" customHeight="1" x14ac:dyDescent="0.25">
      <c r="A55" s="32">
        <v>43497</v>
      </c>
      <c r="B55" s="3">
        <v>3219</v>
      </c>
      <c r="C55" s="27">
        <v>43505</v>
      </c>
      <c r="D55" s="3">
        <v>10</v>
      </c>
      <c r="E55" s="3" t="s">
        <v>13</v>
      </c>
      <c r="F55" s="7" t="s">
        <v>361</v>
      </c>
      <c r="G55" s="3" t="s">
        <v>356</v>
      </c>
      <c r="H55" s="3"/>
      <c r="I55" s="3"/>
      <c r="J55" s="3" t="s">
        <v>357</v>
      </c>
      <c r="K55" s="3" t="s">
        <v>216</v>
      </c>
      <c r="L55" s="3" t="s">
        <v>358</v>
      </c>
      <c r="M55" s="3" t="s">
        <v>359</v>
      </c>
      <c r="N55" s="3" t="s">
        <v>33</v>
      </c>
      <c r="O55" s="3"/>
      <c r="P55" s="3"/>
      <c r="Q55" s="3" t="s">
        <v>17</v>
      </c>
      <c r="R55" s="16"/>
    </row>
    <row r="56" spans="1:18" ht="30" customHeight="1" x14ac:dyDescent="0.25">
      <c r="A56" s="32">
        <v>43497</v>
      </c>
      <c r="B56" s="3">
        <v>4219</v>
      </c>
      <c r="C56" s="28">
        <v>43507</v>
      </c>
      <c r="D56" s="3">
        <v>10</v>
      </c>
      <c r="E56" s="3" t="s">
        <v>13</v>
      </c>
      <c r="F56" s="3" t="s">
        <v>261</v>
      </c>
      <c r="G56" s="3" t="s">
        <v>362</v>
      </c>
      <c r="H56" s="3" t="s">
        <v>363</v>
      </c>
      <c r="I56" s="3"/>
      <c r="J56" s="3" t="s">
        <v>28</v>
      </c>
      <c r="K56" s="3" t="s">
        <v>394</v>
      </c>
      <c r="L56" s="3" t="s">
        <v>395</v>
      </c>
      <c r="M56" s="3"/>
      <c r="N56" s="3"/>
      <c r="O56" s="3"/>
      <c r="P56" s="3"/>
      <c r="Q56" s="3"/>
      <c r="R56" s="16"/>
    </row>
    <row r="57" spans="1:18" ht="30" customHeight="1" x14ac:dyDescent="0.25">
      <c r="A57" s="32">
        <v>43497</v>
      </c>
      <c r="B57" s="3">
        <v>5219</v>
      </c>
      <c r="C57" s="28">
        <v>43507</v>
      </c>
      <c r="D57" s="3">
        <v>10.5</v>
      </c>
      <c r="E57" s="3" t="s">
        <v>13</v>
      </c>
      <c r="F57" s="3" t="s">
        <v>328</v>
      </c>
      <c r="G57" s="3" t="s">
        <v>364</v>
      </c>
      <c r="H57" s="3" t="s">
        <v>365</v>
      </c>
      <c r="I57" s="3"/>
      <c r="J57" s="3" t="s">
        <v>366</v>
      </c>
      <c r="K57" s="3" t="s">
        <v>367</v>
      </c>
      <c r="L57" s="3" t="s">
        <v>380</v>
      </c>
      <c r="M57" s="3" t="s">
        <v>381</v>
      </c>
      <c r="N57" s="3" t="s">
        <v>33</v>
      </c>
      <c r="O57" s="3"/>
      <c r="P57" s="3"/>
      <c r="Q57" s="3" t="s">
        <v>17</v>
      </c>
      <c r="R57" s="16"/>
    </row>
    <row r="58" spans="1:18" ht="30" customHeight="1" x14ac:dyDescent="0.25">
      <c r="A58" s="32">
        <v>43497</v>
      </c>
      <c r="B58" s="3">
        <v>6219</v>
      </c>
      <c r="C58" s="28">
        <v>43507</v>
      </c>
      <c r="D58" s="3">
        <v>11</v>
      </c>
      <c r="E58" s="3" t="s">
        <v>13</v>
      </c>
      <c r="F58" s="3" t="s">
        <v>261</v>
      </c>
      <c r="G58" s="3" t="s">
        <v>368</v>
      </c>
      <c r="H58" s="3" t="s">
        <v>369</v>
      </c>
      <c r="I58" s="27">
        <v>43172</v>
      </c>
      <c r="J58" s="3" t="s">
        <v>370</v>
      </c>
      <c r="K58" s="3" t="s">
        <v>371</v>
      </c>
      <c r="L58" s="3" t="s">
        <v>26</v>
      </c>
      <c r="M58" s="3"/>
      <c r="N58" s="3" t="s">
        <v>17</v>
      </c>
      <c r="O58" s="27">
        <v>43526</v>
      </c>
      <c r="P58" s="3" t="s">
        <v>412</v>
      </c>
      <c r="Q58" s="3" t="s">
        <v>17</v>
      </c>
      <c r="R58" s="16"/>
    </row>
    <row r="59" spans="1:18" ht="30" customHeight="1" x14ac:dyDescent="0.25">
      <c r="A59" s="32">
        <v>43497</v>
      </c>
      <c r="B59" s="3">
        <v>7219</v>
      </c>
      <c r="C59" s="12">
        <v>43509</v>
      </c>
      <c r="D59" s="3">
        <v>10</v>
      </c>
      <c r="E59" s="3" t="s">
        <v>13</v>
      </c>
      <c r="F59" s="3" t="s">
        <v>268</v>
      </c>
      <c r="G59" s="3" t="s">
        <v>384</v>
      </c>
      <c r="H59" s="3" t="s">
        <v>385</v>
      </c>
      <c r="I59" s="27">
        <v>43165</v>
      </c>
      <c r="J59" s="3" t="s">
        <v>386</v>
      </c>
      <c r="K59" s="3" t="s">
        <v>387</v>
      </c>
      <c r="L59" s="3" t="s">
        <v>388</v>
      </c>
      <c r="M59" s="3" t="s">
        <v>389</v>
      </c>
      <c r="N59" s="3"/>
      <c r="O59" s="3"/>
      <c r="P59" s="3" t="s">
        <v>390</v>
      </c>
      <c r="Q59" s="3" t="s">
        <v>17</v>
      </c>
      <c r="R59" s="16"/>
    </row>
    <row r="60" spans="1:18" ht="30" customHeight="1" x14ac:dyDescent="0.25">
      <c r="A60" s="32">
        <v>43497</v>
      </c>
      <c r="B60" s="3">
        <v>8219</v>
      </c>
      <c r="C60" s="12">
        <v>43512</v>
      </c>
      <c r="D60" s="3">
        <v>2</v>
      </c>
      <c r="E60" s="3" t="s">
        <v>48</v>
      </c>
      <c r="F60" s="22" t="s">
        <v>276</v>
      </c>
      <c r="G60" s="3" t="s">
        <v>391</v>
      </c>
      <c r="H60" s="3" t="s">
        <v>392</v>
      </c>
      <c r="I60" s="3" t="s">
        <v>393</v>
      </c>
      <c r="J60" s="3" t="s">
        <v>399</v>
      </c>
      <c r="K60" s="3" t="s">
        <v>400</v>
      </c>
      <c r="L60" s="3" t="s">
        <v>401</v>
      </c>
      <c r="M60" s="3" t="s">
        <v>402</v>
      </c>
      <c r="N60" s="3" t="s">
        <v>17</v>
      </c>
      <c r="O60" s="3"/>
      <c r="P60" s="3" t="s">
        <v>406</v>
      </c>
      <c r="Q60" s="3"/>
      <c r="R60" s="16"/>
    </row>
    <row r="61" spans="1:18" ht="30" customHeight="1" x14ac:dyDescent="0.25">
      <c r="A61" s="32">
        <v>43497</v>
      </c>
      <c r="B61" s="3">
        <v>9219</v>
      </c>
      <c r="C61" s="28">
        <v>43517</v>
      </c>
      <c r="D61" s="3">
        <v>1.5</v>
      </c>
      <c r="E61" s="3" t="s">
        <v>13</v>
      </c>
      <c r="F61" s="3" t="s">
        <v>403</v>
      </c>
      <c r="G61" s="3" t="s">
        <v>405</v>
      </c>
      <c r="H61" s="3" t="s">
        <v>95</v>
      </c>
      <c r="I61" s="27">
        <v>43158</v>
      </c>
      <c r="J61" s="3" t="s">
        <v>156</v>
      </c>
      <c r="K61" s="3" t="s">
        <v>404</v>
      </c>
      <c r="L61" s="3"/>
      <c r="M61" s="3"/>
      <c r="N61" s="3" t="s">
        <v>80</v>
      </c>
      <c r="O61" s="27">
        <v>43518</v>
      </c>
      <c r="P61" s="3"/>
      <c r="Q61" s="3" t="s">
        <v>17</v>
      </c>
      <c r="R61" s="16"/>
    </row>
    <row r="62" spans="1:18" ht="30" customHeight="1" x14ac:dyDescent="0.25">
      <c r="A62" s="32">
        <v>43497</v>
      </c>
      <c r="B62" s="3">
        <v>10219</v>
      </c>
      <c r="C62" s="12">
        <v>43519</v>
      </c>
      <c r="D62" s="3">
        <v>10</v>
      </c>
      <c r="E62" s="3" t="s">
        <v>13</v>
      </c>
      <c r="F62" s="3" t="s">
        <v>264</v>
      </c>
      <c r="G62" s="3" t="s">
        <v>407</v>
      </c>
      <c r="H62" s="3" t="s">
        <v>408</v>
      </c>
      <c r="I62" s="3"/>
      <c r="J62" s="3" t="s">
        <v>409</v>
      </c>
      <c r="K62" s="3" t="s">
        <v>410</v>
      </c>
      <c r="L62" s="3" t="s">
        <v>411</v>
      </c>
      <c r="M62" s="3"/>
      <c r="N62" s="3" t="s">
        <v>17</v>
      </c>
      <c r="O62" s="27">
        <v>43532</v>
      </c>
      <c r="P62" s="3"/>
      <c r="Q62" s="3" t="s">
        <v>17</v>
      </c>
      <c r="R62" s="16"/>
    </row>
    <row r="63" spans="1:18" ht="30" customHeight="1" x14ac:dyDescent="0.25">
      <c r="A63" s="32">
        <v>43497</v>
      </c>
      <c r="B63" s="3">
        <v>11219</v>
      </c>
      <c r="C63" s="27">
        <v>43524</v>
      </c>
      <c r="D63" s="3">
        <v>1</v>
      </c>
      <c r="E63" s="3" t="s">
        <v>13</v>
      </c>
      <c r="F63" s="22" t="s">
        <v>261</v>
      </c>
      <c r="G63" s="3" t="s">
        <v>414</v>
      </c>
      <c r="H63" s="3" t="s">
        <v>413</v>
      </c>
      <c r="I63" s="3"/>
      <c r="J63" s="3"/>
      <c r="K63" s="3" t="s">
        <v>415</v>
      </c>
      <c r="L63" s="3"/>
      <c r="M63" s="3"/>
      <c r="N63" s="3" t="s">
        <v>17</v>
      </c>
      <c r="O63" s="27">
        <v>43528</v>
      </c>
      <c r="P63" s="3"/>
      <c r="Q63" s="3" t="s">
        <v>17</v>
      </c>
      <c r="R63" s="16"/>
    </row>
    <row r="64" spans="1:18" ht="30" customHeight="1" x14ac:dyDescent="0.25">
      <c r="A64" s="32">
        <v>43525</v>
      </c>
      <c r="B64" s="20">
        <v>1319</v>
      </c>
      <c r="C64" s="28">
        <v>43532</v>
      </c>
      <c r="D64" s="3">
        <v>9.3000000000000007</v>
      </c>
      <c r="E64" s="3" t="s">
        <v>13</v>
      </c>
      <c r="F64" s="3" t="s">
        <v>416</v>
      </c>
      <c r="G64" s="3" t="s">
        <v>417</v>
      </c>
      <c r="H64" s="3" t="s">
        <v>418</v>
      </c>
      <c r="I64" s="3"/>
      <c r="J64" s="3" t="s">
        <v>419</v>
      </c>
      <c r="K64" s="3" t="s">
        <v>420</v>
      </c>
      <c r="L64" s="3" t="s">
        <v>421</v>
      </c>
      <c r="M64" s="3"/>
      <c r="N64" s="3"/>
      <c r="O64" s="3"/>
      <c r="P64" s="3"/>
      <c r="Q64" s="3"/>
      <c r="R64" s="16"/>
    </row>
    <row r="65" spans="1:18" ht="30" customHeight="1" x14ac:dyDescent="0.25">
      <c r="A65" s="48">
        <v>43525</v>
      </c>
      <c r="B65" s="3">
        <v>2319</v>
      </c>
      <c r="C65" s="28">
        <v>43532</v>
      </c>
      <c r="D65" s="3">
        <v>10</v>
      </c>
      <c r="E65" s="3" t="s">
        <v>13</v>
      </c>
      <c r="F65" s="3" t="s">
        <v>269</v>
      </c>
      <c r="G65" s="3" t="s">
        <v>114</v>
      </c>
      <c r="H65" s="3" t="s">
        <v>422</v>
      </c>
      <c r="I65" s="3"/>
      <c r="J65" s="3" t="s">
        <v>423</v>
      </c>
      <c r="K65" s="3" t="s">
        <v>424</v>
      </c>
      <c r="L65" s="3" t="s">
        <v>425</v>
      </c>
      <c r="M65" s="3" t="s">
        <v>426</v>
      </c>
      <c r="N65" s="3"/>
      <c r="O65" s="3"/>
      <c r="P65" s="3" t="s">
        <v>427</v>
      </c>
      <c r="Q65" s="3"/>
      <c r="R65" s="16"/>
    </row>
    <row r="66" spans="1:18" ht="30" customHeight="1" x14ac:dyDescent="0.25"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26"/>
    </row>
    <row r="67" spans="1:18" ht="30" customHeight="1" x14ac:dyDescent="0.25"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26"/>
    </row>
    <row r="68" spans="1:18" ht="30" customHeight="1" x14ac:dyDescent="0.25"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26"/>
    </row>
    <row r="69" spans="1:18" ht="30" customHeight="1" x14ac:dyDescent="0.25"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26"/>
    </row>
    <row r="70" spans="1:18" ht="30" customHeight="1" x14ac:dyDescent="0.25"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26"/>
    </row>
    <row r="71" spans="1:18" ht="30" customHeight="1" x14ac:dyDescent="0.25"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26"/>
    </row>
    <row r="72" spans="1:18" ht="30" customHeight="1" x14ac:dyDescent="0.25"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26"/>
    </row>
    <row r="73" spans="1:18" ht="30" customHeight="1" x14ac:dyDescent="0.25"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26"/>
    </row>
    <row r="74" spans="1:18" ht="30" customHeight="1" x14ac:dyDescent="0.25"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26"/>
    </row>
    <row r="75" spans="1:18" ht="30" customHeight="1" x14ac:dyDescent="0.25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26"/>
    </row>
    <row r="76" spans="1:18" ht="30" customHeight="1" x14ac:dyDescent="0.25"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26"/>
    </row>
    <row r="77" spans="1:18" ht="30" customHeight="1" x14ac:dyDescent="0.25"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26"/>
    </row>
    <row r="78" spans="1:18" ht="30" customHeight="1" x14ac:dyDescent="0.25"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26"/>
    </row>
    <row r="79" spans="1:18" ht="30" customHeight="1" x14ac:dyDescent="0.25"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26"/>
    </row>
    <row r="80" spans="1:18" ht="30" customHeight="1" x14ac:dyDescent="0.25"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26"/>
    </row>
    <row r="81" spans="2:18" ht="30" customHeight="1" x14ac:dyDescent="0.25"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26"/>
    </row>
    <row r="82" spans="2:18" ht="30" customHeight="1" x14ac:dyDescent="0.25"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26"/>
    </row>
    <row r="83" spans="2:18" ht="30" customHeight="1" x14ac:dyDescent="0.25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26"/>
    </row>
    <row r="84" spans="2:18" ht="30" customHeight="1" x14ac:dyDescent="0.25"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26"/>
    </row>
    <row r="85" spans="2:18" ht="30" customHeight="1" x14ac:dyDescent="0.25"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26"/>
    </row>
    <row r="86" spans="2:18" ht="30" customHeight="1" x14ac:dyDescent="0.25"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26"/>
    </row>
    <row r="87" spans="2:18" ht="30" customHeight="1" x14ac:dyDescent="0.25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26"/>
    </row>
    <row r="88" spans="2:18" ht="30" customHeight="1" x14ac:dyDescent="0.25"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26"/>
    </row>
    <row r="89" spans="2:18" ht="30" customHeight="1" x14ac:dyDescent="0.25"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26"/>
    </row>
    <row r="90" spans="2:18" ht="30" customHeight="1" x14ac:dyDescent="0.25"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26"/>
    </row>
    <row r="91" spans="2:18" ht="30" customHeight="1" x14ac:dyDescent="0.25"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26"/>
    </row>
    <row r="92" spans="2:18" ht="30" customHeight="1" x14ac:dyDescent="0.25"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26"/>
    </row>
    <row r="93" spans="2:18" ht="30" customHeight="1" x14ac:dyDescent="0.25"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26"/>
    </row>
    <row r="94" spans="2:18" ht="30" customHeight="1" x14ac:dyDescent="0.25"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26"/>
    </row>
    <row r="95" spans="2:18" ht="30" customHeight="1" x14ac:dyDescent="0.25"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26"/>
    </row>
    <row r="96" spans="2:18" ht="30" customHeight="1" x14ac:dyDescent="0.25"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26"/>
    </row>
  </sheetData>
  <autoFilter ref="A2:R45">
    <sortState ref="A3:R65">
      <sortCondition ref="B2:B32"/>
    </sortState>
  </autoFilter>
  <mergeCells count="1">
    <mergeCell ref="B1:R1"/>
  </mergeCells>
  <conditionalFormatting sqref="R3">
    <cfRule type="expression" dxfId="85" priority="82">
      <formula>IF($Q3="",1,0)</formula>
    </cfRule>
    <cfRule type="expression" dxfId="84" priority="83">
      <formula>IF($Q3="no",1,0)</formula>
    </cfRule>
    <cfRule type="expression" dxfId="83" priority="84">
      <formula>IF($Q3="yes",1,0)</formula>
    </cfRule>
  </conditionalFormatting>
  <conditionalFormatting sqref="R4">
    <cfRule type="expression" dxfId="82" priority="79">
      <formula>IF($Q4="",1,0)</formula>
    </cfRule>
    <cfRule type="expression" dxfId="81" priority="80">
      <formula>IF($Q4="no",1,0)</formula>
    </cfRule>
    <cfRule type="expression" dxfId="80" priority="81">
      <formula>IF($Q4="yes",1,0)</formula>
    </cfRule>
  </conditionalFormatting>
  <conditionalFormatting sqref="R5">
    <cfRule type="expression" dxfId="79" priority="76">
      <formula>IF($Q5="",1,0)</formula>
    </cfRule>
    <cfRule type="expression" dxfId="78" priority="77">
      <formula>IF($Q5="no",1,0)</formula>
    </cfRule>
    <cfRule type="expression" dxfId="77" priority="78">
      <formula>IF($Q5="yes",1,0)</formula>
    </cfRule>
  </conditionalFormatting>
  <conditionalFormatting sqref="R6">
    <cfRule type="expression" dxfId="76" priority="73">
      <formula>IF($Q6="",1,0)</formula>
    </cfRule>
    <cfRule type="expression" dxfId="75" priority="74">
      <formula>IF($Q6="no",1,0)</formula>
    </cfRule>
    <cfRule type="expression" dxfId="74" priority="75">
      <formula>IF($Q6="yes",1,0)</formula>
    </cfRule>
  </conditionalFormatting>
  <conditionalFormatting sqref="R7">
    <cfRule type="expression" dxfId="73" priority="70">
      <formula>IF($Q7="",1,0)</formula>
    </cfRule>
    <cfRule type="expression" dxfId="72" priority="71">
      <formula>IF($Q7="no",1,0)</formula>
    </cfRule>
    <cfRule type="expression" dxfId="71" priority="72">
      <formula>IF($Q7="yes",1,0)</formula>
    </cfRule>
  </conditionalFormatting>
  <conditionalFormatting sqref="R8">
    <cfRule type="expression" dxfId="70" priority="67">
      <formula>IF($Q8="",1,0)</formula>
    </cfRule>
    <cfRule type="expression" dxfId="69" priority="68">
      <formula>IF($Q8="no",1,0)</formula>
    </cfRule>
    <cfRule type="expression" dxfId="68" priority="69">
      <formula>IF($Q8="yes",1,0)</formula>
    </cfRule>
  </conditionalFormatting>
  <conditionalFormatting sqref="R9">
    <cfRule type="expression" dxfId="67" priority="64">
      <formula>IF($Q9="",1,0)</formula>
    </cfRule>
    <cfRule type="expression" dxfId="66" priority="65">
      <formula>IF($Q9="no",1,0)</formula>
    </cfRule>
    <cfRule type="expression" dxfId="65" priority="66">
      <formula>IF($Q9="yes",1,0)</formula>
    </cfRule>
  </conditionalFormatting>
  <conditionalFormatting sqref="R10">
    <cfRule type="expression" dxfId="64" priority="61">
      <formula>IF($Q10="",1,0)</formula>
    </cfRule>
    <cfRule type="expression" dxfId="63" priority="62">
      <formula>IF($Q10="no",1,0)</formula>
    </cfRule>
    <cfRule type="expression" dxfId="62" priority="63">
      <formula>IF($Q10="yes",1,0)</formula>
    </cfRule>
  </conditionalFormatting>
  <conditionalFormatting sqref="R11">
    <cfRule type="expression" dxfId="61" priority="58">
      <formula>IF($Q11="",1,0)</formula>
    </cfRule>
    <cfRule type="expression" dxfId="60" priority="59">
      <formula>IF($Q11="no",1,0)</formula>
    </cfRule>
    <cfRule type="expression" dxfId="59" priority="60">
      <formula>IF($Q11="yes",1,0)</formula>
    </cfRule>
  </conditionalFormatting>
  <conditionalFormatting sqref="R12">
    <cfRule type="expression" dxfId="58" priority="55">
      <formula>IF($Q12="",1,0)</formula>
    </cfRule>
    <cfRule type="expression" dxfId="57" priority="56">
      <formula>IF($Q12="no",1,0)</formula>
    </cfRule>
    <cfRule type="expression" dxfId="56" priority="57">
      <formula>IF($Q12="yes",1,0)</formula>
    </cfRule>
  </conditionalFormatting>
  <conditionalFormatting sqref="R13">
    <cfRule type="expression" dxfId="55" priority="52">
      <formula>IF($Q13="",1,0)</formula>
    </cfRule>
    <cfRule type="expression" dxfId="54" priority="53">
      <formula>IF($Q13="no",1,0)</formula>
    </cfRule>
    <cfRule type="expression" dxfId="53" priority="54">
      <formula>IF($Q13="yes",1,0)</formula>
    </cfRule>
  </conditionalFormatting>
  <conditionalFormatting sqref="R14">
    <cfRule type="expression" dxfId="52" priority="49">
      <formula>IF($Q14="",1,0)</formula>
    </cfRule>
    <cfRule type="expression" dxfId="51" priority="50">
      <formula>IF($Q14="no",1,0)</formula>
    </cfRule>
    <cfRule type="expression" dxfId="50" priority="51">
      <formula>IF($Q14="yes",1,0)</formula>
    </cfRule>
  </conditionalFormatting>
  <conditionalFormatting sqref="R15">
    <cfRule type="expression" dxfId="49" priority="46">
      <formula>IF($Q15="",1,0)</formula>
    </cfRule>
    <cfRule type="expression" dxfId="48" priority="47">
      <formula>IF($Q15="no",1,0)</formula>
    </cfRule>
    <cfRule type="expression" dxfId="47" priority="48">
      <formula>IF($Q15="yes",1,0)</formula>
    </cfRule>
  </conditionalFormatting>
  <conditionalFormatting sqref="R16">
    <cfRule type="expression" dxfId="46" priority="43">
      <formula>IF($Q16="",1,0)</formula>
    </cfRule>
    <cfRule type="expression" dxfId="45" priority="44">
      <formula>IF($Q16="no",1,0)</formula>
    </cfRule>
    <cfRule type="expression" dxfId="44" priority="45">
      <formula>IF($Q16="yes",1,0)</formula>
    </cfRule>
  </conditionalFormatting>
  <conditionalFormatting sqref="R17">
    <cfRule type="expression" dxfId="43" priority="40">
      <formula>IF($Q17="",1,0)</formula>
    </cfRule>
    <cfRule type="expression" dxfId="42" priority="41">
      <formula>IF($Q17="no",1,0)</formula>
    </cfRule>
    <cfRule type="expression" dxfId="41" priority="42">
      <formula>IF($Q17="yes",1,0)</formula>
    </cfRule>
  </conditionalFormatting>
  <conditionalFormatting sqref="R18">
    <cfRule type="expression" dxfId="40" priority="37">
      <formula>IF($Q18="",1,0)</formula>
    </cfRule>
    <cfRule type="expression" dxfId="39" priority="38">
      <formula>IF($Q18="no",1,0)</formula>
    </cfRule>
    <cfRule type="expression" dxfId="38" priority="39">
      <formula>IF($Q18="yes",1,0)</formula>
    </cfRule>
  </conditionalFormatting>
  <conditionalFormatting sqref="R19">
    <cfRule type="expression" dxfId="37" priority="34">
      <formula>IF($Q19="",1,0)</formula>
    </cfRule>
    <cfRule type="expression" dxfId="36" priority="35">
      <formula>IF($Q19="no",1,0)</formula>
    </cfRule>
    <cfRule type="expression" dxfId="35" priority="36">
      <formula>IF($Q19="yes",1,0)</formula>
    </cfRule>
  </conditionalFormatting>
  <conditionalFormatting sqref="R20">
    <cfRule type="expression" dxfId="34" priority="31">
      <formula>IF($Q20="",1,0)</formula>
    </cfRule>
    <cfRule type="expression" dxfId="33" priority="32">
      <formula>IF($Q20="no",1,0)</formula>
    </cfRule>
    <cfRule type="expression" dxfId="32" priority="33">
      <formula>IF($Q20="yes",1,0)</formula>
    </cfRule>
  </conditionalFormatting>
  <conditionalFormatting sqref="R21">
    <cfRule type="expression" dxfId="31" priority="28">
      <formula>IF($Q21="",1,0)</formula>
    </cfRule>
    <cfRule type="expression" dxfId="30" priority="29">
      <formula>IF($Q21="no",1,0)</formula>
    </cfRule>
    <cfRule type="expression" dxfId="29" priority="30">
      <formula>IF($Q21="yes",1,0)</formula>
    </cfRule>
  </conditionalFormatting>
  <conditionalFormatting sqref="R22">
    <cfRule type="expression" dxfId="28" priority="25">
      <formula>IF($Q22="",1,0)</formula>
    </cfRule>
    <cfRule type="expression" dxfId="27" priority="26">
      <formula>IF($Q22="no",1,0)</formula>
    </cfRule>
    <cfRule type="expression" dxfId="26" priority="27">
      <formula>IF($Q22="yes",1,0)</formula>
    </cfRule>
  </conditionalFormatting>
  <conditionalFormatting sqref="R23">
    <cfRule type="expression" dxfId="25" priority="22">
      <formula>IF($Q23="",1,0)</formula>
    </cfRule>
    <cfRule type="expression" dxfId="24" priority="23">
      <formula>IF($Q23="no",1,0)</formula>
    </cfRule>
    <cfRule type="expression" dxfId="23" priority="24">
      <formula>IF($Q23="yes",1,0)</formula>
    </cfRule>
  </conditionalFormatting>
  <conditionalFormatting sqref="R24">
    <cfRule type="expression" dxfId="22" priority="19">
      <formula>IF($Q24="",1,0)</formula>
    </cfRule>
    <cfRule type="expression" dxfId="21" priority="20">
      <formula>IF($Q24="no",1,0)</formula>
    </cfRule>
    <cfRule type="expression" dxfId="20" priority="21">
      <formula>IF($Q24="yes",1,0)</formula>
    </cfRule>
  </conditionalFormatting>
  <conditionalFormatting sqref="R25">
    <cfRule type="expression" dxfId="19" priority="16">
      <formula>IF($Q25="",1,0)</formula>
    </cfRule>
    <cfRule type="expression" dxfId="18" priority="17">
      <formula>IF($Q25="no",1,0)</formula>
    </cfRule>
    <cfRule type="expression" dxfId="17" priority="18">
      <formula>IF($Q25="yes",1,0)</formula>
    </cfRule>
  </conditionalFormatting>
  <conditionalFormatting sqref="R26">
    <cfRule type="expression" dxfId="16" priority="13">
      <formula>IF($Q26="",1,0)</formula>
    </cfRule>
    <cfRule type="expression" dxfId="15" priority="14">
      <formula>IF($Q26="no",1,0)</formula>
    </cfRule>
    <cfRule type="expression" dxfId="14" priority="15">
      <formula>IF($Q26="yes",1,0)</formula>
    </cfRule>
  </conditionalFormatting>
  <conditionalFormatting sqref="R27">
    <cfRule type="expression" dxfId="13" priority="10">
      <formula>IF($Q27="",1,0)</formula>
    </cfRule>
    <cfRule type="expression" dxfId="12" priority="11">
      <formula>IF($Q27="no",1,0)</formula>
    </cfRule>
    <cfRule type="expression" dxfId="11" priority="12">
      <formula>IF($Q27="yes",1,0)</formula>
    </cfRule>
  </conditionalFormatting>
  <conditionalFormatting sqref="R28">
    <cfRule type="expression" dxfId="10" priority="7">
      <formula>IF($Q28="",1,0)</formula>
    </cfRule>
    <cfRule type="expression" dxfId="9" priority="8">
      <formula>IF($Q28="no",1,0)</formula>
    </cfRule>
    <cfRule type="expression" dxfId="8" priority="9">
      <formula>IF($Q28="yes",1,0)</formula>
    </cfRule>
  </conditionalFormatting>
  <conditionalFormatting sqref="R29">
    <cfRule type="expression" dxfId="7" priority="4">
      <formula>IF($Q29="",1,0)</formula>
    </cfRule>
    <cfRule type="expression" dxfId="6" priority="5">
      <formula>IF($Q29="no",1,0)</formula>
    </cfRule>
    <cfRule type="expression" dxfId="5" priority="6">
      <formula>IF($Q29="yes",1,0)</formula>
    </cfRule>
  </conditionalFormatting>
  <conditionalFormatting sqref="R30:R65">
    <cfRule type="expression" dxfId="4" priority="1">
      <formula>IF($Q30="",1,0)</formula>
    </cfRule>
    <cfRule type="expression" dxfId="3" priority="2">
      <formula>IF($Q30="no",1,0)</formula>
    </cfRule>
    <cfRule type="expression" dxfId="2" priority="3">
      <formula>IF($Q30="yes",1,0)</formula>
    </cfRule>
  </conditionalFormatting>
  <pageMargins left="0" right="0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workbookViewId="0">
      <selection activeCell="K14" sqref="K14"/>
    </sheetView>
  </sheetViews>
  <sheetFormatPr defaultRowHeight="15" x14ac:dyDescent="0.25"/>
  <cols>
    <col min="1" max="1" width="14.5703125" customWidth="1"/>
    <col min="2" max="2" width="12.28515625" customWidth="1"/>
    <col min="3" max="3" width="11.85546875" customWidth="1"/>
    <col min="4" max="5" width="10.28515625" customWidth="1"/>
    <col min="6" max="6" width="14.28515625" customWidth="1"/>
    <col min="7" max="10" width="13.28515625" customWidth="1"/>
    <col min="11" max="11" width="15.42578125" customWidth="1"/>
    <col min="12" max="15" width="13.28515625" customWidth="1"/>
    <col min="16" max="16" width="15.28515625" customWidth="1"/>
    <col min="17" max="17" width="21.7109375" customWidth="1"/>
    <col min="18" max="18" width="14.28515625" customWidth="1"/>
    <col min="19" max="19" width="18.42578125" customWidth="1"/>
  </cols>
  <sheetData>
    <row r="1" spans="1:21" ht="42.75" customHeight="1" x14ac:dyDescent="0.4">
      <c r="A1" s="42" t="s">
        <v>352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</row>
    <row r="2" spans="1:21" s="30" customFormat="1" ht="26.25" customHeight="1" x14ac:dyDescent="0.25">
      <c r="A2" s="43" t="s">
        <v>344</v>
      </c>
      <c r="B2" s="43" t="s">
        <v>351</v>
      </c>
      <c r="C2" s="45" t="s">
        <v>354</v>
      </c>
      <c r="D2" s="46"/>
      <c r="E2" s="43" t="s">
        <v>354</v>
      </c>
      <c r="F2" s="45" t="s">
        <v>353</v>
      </c>
      <c r="G2" s="46"/>
      <c r="H2" s="47" t="s">
        <v>353</v>
      </c>
      <c r="I2" s="47" t="s">
        <v>375</v>
      </c>
      <c r="J2" s="47"/>
      <c r="K2" s="47"/>
      <c r="L2" s="47"/>
      <c r="M2" s="47"/>
      <c r="N2" s="47"/>
      <c r="O2" s="47"/>
      <c r="P2" s="47" t="s">
        <v>347</v>
      </c>
      <c r="Q2" s="47"/>
      <c r="R2" s="47"/>
      <c r="S2" s="47"/>
    </row>
    <row r="3" spans="1:21" s="30" customFormat="1" ht="42.75" customHeight="1" x14ac:dyDescent="0.25">
      <c r="A3" s="44"/>
      <c r="B3" s="44"/>
      <c r="C3" s="35" t="s">
        <v>345</v>
      </c>
      <c r="D3" s="35" t="s">
        <v>346</v>
      </c>
      <c r="E3" s="44"/>
      <c r="F3" s="35" t="s">
        <v>372</v>
      </c>
      <c r="G3" s="35" t="s">
        <v>373</v>
      </c>
      <c r="H3" s="47"/>
      <c r="I3" s="36" t="s">
        <v>376</v>
      </c>
      <c r="J3" s="36" t="s">
        <v>382</v>
      </c>
      <c r="K3" s="36" t="s">
        <v>377</v>
      </c>
      <c r="L3" s="36" t="s">
        <v>378</v>
      </c>
      <c r="M3" s="36" t="s">
        <v>379</v>
      </c>
      <c r="N3" s="39" t="s">
        <v>428</v>
      </c>
      <c r="O3" s="36" t="s">
        <v>383</v>
      </c>
      <c r="P3" s="37" t="s">
        <v>348</v>
      </c>
      <c r="Q3" s="35" t="s">
        <v>374</v>
      </c>
      <c r="R3" s="35" t="s">
        <v>349</v>
      </c>
      <c r="S3" s="35" t="s">
        <v>350</v>
      </c>
      <c r="T3" s="31"/>
      <c r="U3" s="31"/>
    </row>
    <row r="4" spans="1:21" x14ac:dyDescent="0.25">
      <c r="A4" s="32">
        <v>43466</v>
      </c>
      <c r="B4" s="3">
        <v>21</v>
      </c>
      <c r="C4" s="3">
        <v>8</v>
      </c>
      <c r="D4" s="3">
        <v>6</v>
      </c>
      <c r="E4" s="3">
        <f>SUM(C4:D4)</f>
        <v>14</v>
      </c>
      <c r="F4" s="3">
        <v>5</v>
      </c>
      <c r="G4" s="3">
        <v>2</v>
      </c>
      <c r="H4" s="3">
        <f>SUM(F4:G4)</f>
        <v>7</v>
      </c>
      <c r="I4" s="3">
        <v>5</v>
      </c>
      <c r="J4" s="3">
        <v>2</v>
      </c>
      <c r="K4" s="3">
        <v>5</v>
      </c>
      <c r="L4" s="3">
        <v>4</v>
      </c>
      <c r="M4" s="3">
        <v>3</v>
      </c>
      <c r="N4" s="3">
        <v>0</v>
      </c>
      <c r="O4" s="3">
        <v>2</v>
      </c>
      <c r="P4" s="3">
        <v>6</v>
      </c>
      <c r="Q4" s="3">
        <v>8</v>
      </c>
      <c r="R4" s="3">
        <v>5</v>
      </c>
      <c r="S4" s="40">
        <v>2</v>
      </c>
      <c r="T4" s="19"/>
      <c r="U4" s="19"/>
    </row>
    <row r="5" spans="1:21" x14ac:dyDescent="0.25">
      <c r="A5" s="32">
        <v>43497</v>
      </c>
      <c r="B5" s="3">
        <v>11</v>
      </c>
      <c r="C5" s="3">
        <v>3</v>
      </c>
      <c r="D5" s="3">
        <v>6</v>
      </c>
      <c r="E5" s="3">
        <v>9</v>
      </c>
      <c r="F5" s="3">
        <v>1</v>
      </c>
      <c r="G5" s="3">
        <v>1</v>
      </c>
      <c r="H5" s="3">
        <v>2</v>
      </c>
      <c r="I5" s="3">
        <v>2</v>
      </c>
      <c r="J5" s="3">
        <v>2</v>
      </c>
      <c r="K5" s="3">
        <v>1</v>
      </c>
      <c r="L5" s="3">
        <v>2</v>
      </c>
      <c r="M5" s="3">
        <v>0</v>
      </c>
      <c r="N5" s="3">
        <v>4</v>
      </c>
      <c r="O5" s="3">
        <v>0</v>
      </c>
      <c r="P5" s="3">
        <v>2</v>
      </c>
      <c r="Q5" s="3">
        <v>5</v>
      </c>
      <c r="R5" s="3">
        <v>2</v>
      </c>
      <c r="S5" s="3">
        <v>2</v>
      </c>
      <c r="T5" s="19"/>
      <c r="U5" s="19"/>
    </row>
    <row r="6" spans="1:21" x14ac:dyDescent="0.25">
      <c r="A6" s="29"/>
      <c r="B6" s="3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19"/>
      <c r="U6" s="19"/>
    </row>
    <row r="7" spans="1:21" x14ac:dyDescent="0.25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19"/>
      <c r="U7" s="19"/>
    </row>
    <row r="8" spans="1:21" x14ac:dyDescent="0.25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</row>
    <row r="9" spans="1:21" x14ac:dyDescent="0.25">
      <c r="A9" s="29"/>
      <c r="B9" s="29"/>
      <c r="C9" s="29"/>
      <c r="D9" s="29" t="s">
        <v>429</v>
      </c>
      <c r="E9" s="29" t="s">
        <v>430</v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</row>
    <row r="10" spans="1:21" x14ac:dyDescent="0.25">
      <c r="A10" s="32">
        <v>43466</v>
      </c>
      <c r="B10" s="29">
        <f>COUNTIF('call record'!A44:A66,"Jan-19")</f>
        <v>4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</row>
    <row r="11" spans="1:21" x14ac:dyDescent="0.25">
      <c r="A11" s="32">
        <v>43497</v>
      </c>
      <c r="B11" s="29">
        <f>COUNTIF('call record'!A44:A66,"Feb-19")</f>
        <v>11</v>
      </c>
      <c r="C11" s="29"/>
      <c r="D11" s="29">
        <f>COUNTIFS('call record'!Q3:Q63,"blank")</f>
        <v>0</v>
      </c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</row>
    <row r="12" spans="1:21" x14ac:dyDescent="0.25">
      <c r="A12" s="32">
        <v>43525</v>
      </c>
      <c r="B12" s="29">
        <f>COUNTIF('call record'!A44:A66,"Mar-19")</f>
        <v>2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</row>
    <row r="13" spans="1:21" x14ac:dyDescent="0.25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</row>
    <row r="14" spans="1:21" x14ac:dyDescent="0.25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</row>
    <row r="15" spans="1:21" x14ac:dyDescent="0.25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</row>
    <row r="16" spans="1:21" s="34" customFormat="1" x14ac:dyDescent="0.2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</row>
    <row r="17" spans="1:20" x14ac:dyDescent="0.25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</row>
    <row r="18" spans="1:20" x14ac:dyDescent="0.25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19"/>
    </row>
    <row r="19" spans="1:20" x14ac:dyDescent="0.25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19"/>
    </row>
    <row r="20" spans="1:20" x14ac:dyDescent="0.25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19"/>
    </row>
    <row r="21" spans="1:20" x14ac:dyDescent="0.25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19"/>
    </row>
    <row r="22" spans="1:20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</row>
    <row r="23" spans="1:20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</row>
    <row r="24" spans="1:20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</row>
    <row r="25" spans="1:20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</row>
    <row r="26" spans="1:20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</row>
    <row r="27" spans="1:20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</row>
    <row r="29" spans="1:20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</row>
    <row r="30" spans="1:20" ht="6" customHeight="1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</row>
    <row r="31" spans="1:20" hidden="1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</row>
    <row r="32" spans="1:20" hidden="1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</row>
    <row r="33" spans="1:20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</row>
  </sheetData>
  <mergeCells count="9">
    <mergeCell ref="A1:S1"/>
    <mergeCell ref="A2:A3"/>
    <mergeCell ref="B2:B3"/>
    <mergeCell ref="C2:D2"/>
    <mergeCell ref="P2:S2"/>
    <mergeCell ref="E2:E3"/>
    <mergeCell ref="H2:H3"/>
    <mergeCell ref="F2:G2"/>
    <mergeCell ref="I2:O2"/>
  </mergeCells>
  <conditionalFormatting sqref="D5:E5">
    <cfRule type="expression" dxfId="1" priority="4">
      <formula>"IF NO"</formula>
    </cfRule>
    <cfRule type="expression" dxfId="0" priority="5">
      <formula>"IF YES"</formula>
    </cfRule>
  </conditionalFormatting>
  <conditionalFormatting sqref="D8:E9">
    <cfRule type="aboveAverage" priority="2" stdDev="1"/>
  </conditionalFormatting>
  <conditionalFormatting sqref="P11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call record</vt:lpstr>
      <vt:lpstr>call record analysis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2019-03-12T03:31:09Z</dcterms:modified>
</cp:coreProperties>
</file>